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60" windowHeight="7695" tabRatio="812"/>
  </bookViews>
  <sheets>
    <sheet name="予算事業一覧" sheetId="77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0">予算事業一覧!$A$1:$K$29</definedName>
    <definedName name="_xlnm.Print_Area" localSheetId="4">'様式5（作成要領）'!$A$1:$K$64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予算事業一覧!$3:$7</definedName>
    <definedName name="_xlnm.Print_Titles" localSheetId="3">様式5付属資料②!$1:$5</definedName>
  </definedNames>
  <calcPr calcId="162913"/>
</workbook>
</file>

<file path=xl/calcChain.xml><?xml version="1.0" encoding="utf-8"?>
<calcChain xmlns="http://schemas.openxmlformats.org/spreadsheetml/2006/main">
  <c r="E21" i="77" l="1"/>
  <c r="E20" i="77"/>
  <c r="G21" i="77"/>
  <c r="G20" i="77"/>
  <c r="F24" i="77"/>
  <c r="G24" i="77"/>
  <c r="F25" i="77"/>
  <c r="G25" i="77"/>
  <c r="E24" i="77"/>
  <c r="E25" i="77"/>
  <c r="I15" i="77"/>
  <c r="H15" i="77"/>
  <c r="I14" i="77"/>
  <c r="H14" i="77"/>
  <c r="G13" i="77"/>
  <c r="G12" i="77"/>
  <c r="E13" i="77"/>
  <c r="E12" i="77"/>
  <c r="F21" i="77"/>
  <c r="F20" i="77"/>
  <c r="I11" i="77"/>
  <c r="H11" i="77"/>
  <c r="I10" i="77"/>
  <c r="H10" i="77"/>
  <c r="H12" i="77" l="1"/>
  <c r="I21" i="77"/>
  <c r="I20" i="77"/>
  <c r="H20" i="77"/>
  <c r="H21" i="77"/>
  <c r="K27" i="77"/>
  <c r="K26" i="77"/>
  <c r="G27" i="77"/>
  <c r="G26" i="77"/>
  <c r="E27" i="77"/>
  <c r="E26" i="77"/>
  <c r="H25" i="77"/>
  <c r="H24" i="77"/>
  <c r="H23" i="77"/>
  <c r="H22" i="77"/>
  <c r="H19" i="77"/>
  <c r="H18" i="77"/>
  <c r="H17" i="77"/>
  <c r="H16" i="77"/>
  <c r="H9" i="77"/>
  <c r="H8" i="77"/>
  <c r="H26" i="77" l="1"/>
  <c r="I8" i="77"/>
  <c r="I23" i="77" l="1"/>
  <c r="I22" i="77"/>
  <c r="I19" i="77"/>
  <c r="I18" i="77"/>
  <c r="I17" i="77"/>
  <c r="I16" i="77"/>
  <c r="I9" i="77"/>
  <c r="H27" i="77"/>
  <c r="F27" i="77"/>
  <c r="F26" i="77"/>
  <c r="I26" i="77" l="1"/>
  <c r="I27" i="77"/>
  <c r="E86" i="79" l="1"/>
  <c r="F84" i="79"/>
  <c r="F83" i="79"/>
  <c r="E83" i="79"/>
  <c r="AB81" i="79"/>
  <c r="AB87" i="79" s="1"/>
  <c r="Z81" i="79"/>
  <c r="Z87" i="79" s="1"/>
  <c r="X81" i="79"/>
  <c r="X87" i="79" s="1"/>
  <c r="V81" i="79"/>
  <c r="V87" i="79" s="1"/>
  <c r="T81" i="79"/>
  <c r="T87" i="79" s="1"/>
  <c r="R81" i="79"/>
  <c r="R87" i="79" s="1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AB80" i="79"/>
  <c r="AB86" i="79" s="1"/>
  <c r="Z80" i="79"/>
  <c r="Z86" i="79" s="1"/>
  <c r="X80" i="79"/>
  <c r="X86" i="79" s="1"/>
  <c r="V80" i="79"/>
  <c r="V86" i="79" s="1"/>
  <c r="T80" i="79"/>
  <c r="T86" i="79" s="1"/>
  <c r="R80" i="79"/>
  <c r="R86" i="79" s="1"/>
  <c r="P80" i="79"/>
  <c r="P86" i="79" s="1"/>
  <c r="N80" i="79"/>
  <c r="N86" i="79" s="1"/>
  <c r="L80" i="79"/>
  <c r="L86" i="79" s="1"/>
  <c r="J80" i="79"/>
  <c r="J86" i="79" s="1"/>
  <c r="H80" i="79"/>
  <c r="H86" i="79" s="1"/>
  <c r="E80" i="79"/>
  <c r="K79" i="79"/>
  <c r="M79" i="79" s="1"/>
  <c r="O79" i="79" s="1"/>
  <c r="Q79" i="79" s="1"/>
  <c r="S79" i="79" s="1"/>
  <c r="U79" i="79" s="1"/>
  <c r="W79" i="79" s="1"/>
  <c r="Y79" i="79" s="1"/>
  <c r="AA79" i="79" s="1"/>
  <c r="G79" i="79"/>
  <c r="I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G77" i="79"/>
  <c r="I77" i="79" s="1"/>
  <c r="K77" i="79" s="1"/>
  <c r="M77" i="79" s="1"/>
  <c r="O77" i="79" s="1"/>
  <c r="Q77" i="79" s="1"/>
  <c r="S77" i="79" s="1"/>
  <c r="U77" i="79" s="1"/>
  <c r="W77" i="79" s="1"/>
  <c r="Y77" i="79" s="1"/>
  <c r="AA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 s="1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G73" i="79"/>
  <c r="I73" i="79" s="1"/>
  <c r="K73" i="79" s="1"/>
  <c r="M73" i="79" s="1"/>
  <c r="O73" i="79" s="1"/>
  <c r="Q73" i="79" s="1"/>
  <c r="S73" i="79" s="1"/>
  <c r="U73" i="79" s="1"/>
  <c r="W73" i="79" s="1"/>
  <c r="Y73" i="79" s="1"/>
  <c r="AA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I71" i="79" s="1"/>
  <c r="K71" i="79" s="1"/>
  <c r="M71" i="79" s="1"/>
  <c r="O71" i="79" s="1"/>
  <c r="Q71" i="79" s="1"/>
  <c r="S71" i="79" s="1"/>
  <c r="U71" i="79" s="1"/>
  <c r="W71" i="79" s="1"/>
  <c r="Y71" i="79" s="1"/>
  <c r="AA71" i="79" s="1"/>
  <c r="G70" i="79"/>
  <c r="I70" i="79" s="1"/>
  <c r="K70" i="79" s="1"/>
  <c r="M70" i="79" s="1"/>
  <c r="O70" i="79" s="1"/>
  <c r="Q70" i="79" s="1"/>
  <c r="S70" i="79" s="1"/>
  <c r="U70" i="79" s="1"/>
  <c r="W70" i="79" s="1"/>
  <c r="Y70" i="79" s="1"/>
  <c r="AA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K67" i="79"/>
  <c r="M67" i="79" s="1"/>
  <c r="O67" i="79" s="1"/>
  <c r="Q67" i="79" s="1"/>
  <c r="S67" i="79" s="1"/>
  <c r="U67" i="79" s="1"/>
  <c r="W67" i="79" s="1"/>
  <c r="Y67" i="79" s="1"/>
  <c r="AA67" i="79" s="1"/>
  <c r="AD67" i="79" s="1"/>
  <c r="G67" i="79"/>
  <c r="I67" i="79" s="1"/>
  <c r="K66" i="79"/>
  <c r="M66" i="79" s="1"/>
  <c r="O66" i="79" s="1"/>
  <c r="Q66" i="79" s="1"/>
  <c r="S66" i="79" s="1"/>
  <c r="U66" i="79" s="1"/>
  <c r="W66" i="79" s="1"/>
  <c r="Y66" i="79" s="1"/>
  <c r="AA66" i="79" s="1"/>
  <c r="G66" i="79"/>
  <c r="I66" i="79" s="1"/>
  <c r="I65" i="79"/>
  <c r="K65" i="79" s="1"/>
  <c r="M65" i="79" s="1"/>
  <c r="O65" i="79" s="1"/>
  <c r="Q65" i="79" s="1"/>
  <c r="S65" i="79" s="1"/>
  <c r="U65" i="79" s="1"/>
  <c r="W65" i="79" s="1"/>
  <c r="Y65" i="79" s="1"/>
  <c r="AA65" i="79" s="1"/>
  <c r="G65" i="79"/>
  <c r="G64" i="79"/>
  <c r="I64" i="79" s="1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 s="1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/>
  <c r="K60" i="79" s="1"/>
  <c r="M60" i="79" s="1"/>
  <c r="O60" i="79" s="1"/>
  <c r="Q60" i="79" s="1"/>
  <c r="S60" i="79" s="1"/>
  <c r="U60" i="79" s="1"/>
  <c r="W60" i="79" s="1"/>
  <c r="Y60" i="79" s="1"/>
  <c r="AA60" i="79" s="1"/>
  <c r="G59" i="79"/>
  <c r="I59" i="79" s="1"/>
  <c r="K59" i="79" s="1"/>
  <c r="M59" i="79" s="1"/>
  <c r="O59" i="79" s="1"/>
  <c r="Q59" i="79" s="1"/>
  <c r="S59" i="79" s="1"/>
  <c r="U59" i="79" s="1"/>
  <c r="W59" i="79" s="1"/>
  <c r="Y59" i="79" s="1"/>
  <c r="AA59" i="79" s="1"/>
  <c r="G58" i="79"/>
  <c r="G57" i="79"/>
  <c r="G56" i="79"/>
  <c r="I56" i="79" s="1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18" i="79"/>
  <c r="F17" i="79"/>
  <c r="F16" i="79"/>
  <c r="F24" i="79" s="1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9" i="79"/>
  <c r="F8" i="79"/>
  <c r="F7" i="79"/>
  <c r="F81" i="79" s="1"/>
  <c r="F87" i="79" s="1"/>
  <c r="F6" i="79"/>
  <c r="AN36" i="78"/>
  <c r="AE36" i="78"/>
  <c r="J26" i="77"/>
  <c r="I25" i="77"/>
  <c r="I24" i="77"/>
  <c r="F13" i="77"/>
  <c r="F12" i="77"/>
  <c r="E84" i="79"/>
  <c r="E87" i="79" s="1"/>
  <c r="F80" i="79" l="1"/>
  <c r="F86" i="79" s="1"/>
  <c r="G80" i="79"/>
  <c r="G86" i="79" s="1"/>
  <c r="F25" i="79"/>
  <c r="K56" i="79"/>
  <c r="M56" i="79" s="1"/>
  <c r="O56" i="79" s="1"/>
  <c r="Q56" i="79" s="1"/>
  <c r="S56" i="79" s="1"/>
  <c r="F14" i="79"/>
  <c r="I58" i="79"/>
  <c r="K58" i="79" s="1"/>
  <c r="F15" i="79"/>
  <c r="I12" i="77"/>
  <c r="I13" i="77"/>
  <c r="H13" i="77"/>
  <c r="AC71" i="79"/>
  <c r="AD71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K80" i="79" l="1"/>
  <c r="K86" i="79" s="1"/>
  <c r="M58" i="79"/>
  <c r="O58" i="79" s="1"/>
  <c r="Q58" i="79" s="1"/>
  <c r="S58" i="79" s="1"/>
  <c r="U58" i="79" s="1"/>
  <c r="W58" i="79" s="1"/>
  <c r="Y58" i="79" s="1"/>
  <c r="AA58" i="79" s="1"/>
  <c r="I80" i="79"/>
  <c r="I86" i="79" s="1"/>
  <c r="AC62" i="79"/>
  <c r="AD62" i="79"/>
  <c r="O80" i="79"/>
  <c r="O86" i="79" s="1"/>
  <c r="U56" i="79"/>
  <c r="I81" i="79"/>
  <c r="I87" i="79" s="1"/>
  <c r="K57" i="79"/>
  <c r="Q80" i="79"/>
  <c r="Q86" i="79" s="1"/>
  <c r="AD58" i="79" l="1"/>
  <c r="AC58" i="79"/>
  <c r="S80" i="79"/>
  <c r="S86" i="79" s="1"/>
  <c r="M80" i="79"/>
  <c r="M86" i="79" s="1"/>
  <c r="U80" i="79"/>
  <c r="U86" i="79" s="1"/>
  <c r="W56" i="79"/>
  <c r="M57" i="79"/>
  <c r="K81" i="79"/>
  <c r="K87" i="79" s="1"/>
  <c r="M81" i="79" l="1"/>
  <c r="M87" i="79" s="1"/>
  <c r="O57" i="79"/>
  <c r="Y56" i="79"/>
  <c r="W80" i="79"/>
  <c r="W86" i="79" s="1"/>
  <c r="Y80" i="79" l="1"/>
  <c r="Y86" i="79" s="1"/>
  <c r="AA56" i="79"/>
  <c r="Q57" i="79"/>
  <c r="O81" i="79"/>
  <c r="O87" i="79" s="1"/>
  <c r="S57" i="79" l="1"/>
  <c r="Q81" i="79"/>
  <c r="Q87" i="79" s="1"/>
  <c r="AD56" i="79"/>
  <c r="AD80" i="79" s="1"/>
  <c r="AD86" i="79" s="1"/>
  <c r="AA80" i="79"/>
  <c r="AA86" i="79" s="1"/>
  <c r="AC56" i="79"/>
  <c r="AC80" i="79" s="1"/>
  <c r="AC86" i="79" s="1"/>
  <c r="U57" i="79" l="1"/>
  <c r="S81" i="79"/>
  <c r="S87" i="79" s="1"/>
  <c r="U81" i="79" l="1"/>
  <c r="U87" i="79" s="1"/>
  <c r="W57" i="79"/>
  <c r="Y57" i="79" l="1"/>
  <c r="W81" i="79"/>
  <c r="W87" i="79" s="1"/>
  <c r="AA57" i="79" l="1"/>
  <c r="Y81" i="79"/>
  <c r="Y87" i="79" s="1"/>
  <c r="AC57" i="79" l="1"/>
  <c r="AC81" i="79" s="1"/>
  <c r="AC87" i="79" s="1"/>
  <c r="AA81" i="79"/>
  <c r="AA87" i="79" s="1"/>
  <c r="AD57" i="79"/>
  <c r="AD81" i="79" s="1"/>
  <c r="AD87" i="79" s="1"/>
</calcChain>
</file>

<file path=xl/sharedStrings.xml><?xml version="1.0" encoding="utf-8"?>
<sst xmlns="http://schemas.openxmlformats.org/spreadsheetml/2006/main" count="337" uniqueCount="217">
  <si>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</si>
  <si>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</si>
  <si>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</si>
  <si>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</si>
  <si>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</si>
  <si>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</si>
  <si>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</si>
  <si>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</si>
  <si>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</si>
  <si>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</si>
  <si>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</si>
  <si>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</si>
  <si>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</si>
  <si>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</si>
  <si>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</si>
  <si>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</si>
  <si>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</si>
  <si>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</si>
  <si>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</si>
  <si>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</si>
  <si>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</si>
  <si>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</si>
  <si>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</si>
  <si>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</si>
  <si>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</si>
  <si>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</si>
  <si>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</si>
  <si>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</si>
  <si>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</si>
  <si>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</si>
  <si>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</si>
  <si>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</si>
  <si>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</si>
  <si>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</si>
  <si>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</si>
  <si>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</si>
  <si>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</si>
  <si>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</si>
  <si>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区CM出</t>
    <rPh sb="0" eb="1">
      <t>ク</t>
    </rPh>
    <rPh sb="3" eb="4">
      <t>デ</t>
    </rPh>
    <phoneticPr fontId="3"/>
  </si>
  <si>
    <t>区CM税</t>
    <rPh sb="0" eb="1">
      <t>ク</t>
    </rPh>
    <rPh sb="3" eb="4">
      <t>ゼイ</t>
    </rPh>
    <phoneticPr fontId="3"/>
  </si>
  <si>
    <t>△△事業</t>
    <phoneticPr fontId="2"/>
  </si>
  <si>
    <t>□□□事業</t>
    <rPh sb="3" eb="5">
      <t>ジギョウ</t>
    </rPh>
    <phoneticPr fontId="2"/>
  </si>
  <si>
    <t>所属計</t>
    <rPh sb="0" eb="2">
      <t>ショゾク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</si>
  <si>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</si>
  <si>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</si>
  <si>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</si>
  <si>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</si>
  <si>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</si>
  <si>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</si>
  <si>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</si>
  <si>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</si>
  <si>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</si>
  <si>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</si>
  <si>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</si>
  <si>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</si>
  <si>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</si>
  <si>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</si>
  <si>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</si>
  <si>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</si>
  <si>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</si>
  <si>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</si>
  <si>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</si>
  <si>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</si>
  <si>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</si>
  <si>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</si>
  <si>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</si>
  <si>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</si>
  <si>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</si>
  <si>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</si>
  <si>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</si>
  <si>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</si>
  <si>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</si>
  <si>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</si>
  <si>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</si>
  <si>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</si>
  <si>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</si>
  <si>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</si>
  <si>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</si>
  <si>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</si>
  <si>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</si>
  <si>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</si>
  <si>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</si>
  <si>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</si>
  <si>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</si>
  <si>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</si>
  <si>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</si>
  <si>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</si>
  <si>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</si>
  <si>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</si>
  <si>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</si>
  <si>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</si>
  <si>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</si>
  <si>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</si>
  <si>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</si>
  <si>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</si>
  <si>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</si>
  <si>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</si>
  <si>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</si>
  <si>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</si>
  <si>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</si>
  <si>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</si>
  <si>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</si>
  <si>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</si>
  <si>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</si>
  <si>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</si>
  <si>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</si>
  <si>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</si>
  <si>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</si>
  <si>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</si>
  <si>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</si>
  <si>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</si>
  <si>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</si>
  <si>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</si>
  <si>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</si>
  <si>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</si>
  <si>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</si>
  <si>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</si>
  <si>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</si>
  <si>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</si>
  <si>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</si>
  <si>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</si>
  <si>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</si>
  <si>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</si>
  <si>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</si>
  <si>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</si>
  <si>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</si>
  <si>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</si>
  <si>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</si>
  <si>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</si>
  <si>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</si>
  <si>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</si>
  <si>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</si>
  <si>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</si>
  <si>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</si>
  <si>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</si>
  <si>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</si>
  <si>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</si>
  <si>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</si>
  <si>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</si>
  <si>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</si>
  <si>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</si>
  <si>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</si>
  <si>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</si>
  <si>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</si>
  <si>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</si>
  <si>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</si>
  <si>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</si>
  <si>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</si>
  <si>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</si>
  <si>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</si>
  <si>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</si>
  <si>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</si>
  <si>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</si>
  <si>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</si>
  <si>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</si>
  <si>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</si>
  <si>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</si>
  <si>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</si>
  <si>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</si>
  <si>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</si>
  <si>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</si>
  <si>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</si>
  <si>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</si>
  <si>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</si>
  <si>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29 年 度</t>
    <rPh sb="3" eb="4">
      <t>ネン</t>
    </rPh>
    <rPh sb="5" eb="6">
      <t>ド</t>
    </rPh>
    <phoneticPr fontId="3"/>
  </si>
  <si>
    <t>算 定 ②</t>
    <rPh sb="0" eb="1">
      <t>サン</t>
    </rPh>
    <rPh sb="2" eb="3">
      <t>サダム</t>
    </rPh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</si>
  <si>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</si>
  <si>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</si>
  <si>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</si>
  <si>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</si>
  <si>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</si>
  <si>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</si>
  <si>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</si>
  <si>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</si>
  <si>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</si>
  <si>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</si>
  <si>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</si>
  <si>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</si>
  <si>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</si>
  <si>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</si>
  <si>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</si>
  <si>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</si>
  <si>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</si>
  <si>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</si>
  <si>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</si>
  <si>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</si>
  <si>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（③ - ①）</t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</si>
  <si>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</si>
  <si>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</si>
  <si>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</si>
  <si>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</si>
  <si>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 算 案 ②</t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</si>
  <si>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</si>
  <si>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</si>
  <si>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</si>
  <si>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</si>
  <si>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</si>
  <si>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</si>
  <si>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29 年 度</t>
    <phoneticPr fontId="2"/>
  </si>
  <si>
    <t>30 年 度</t>
    <rPh sb="3" eb="4">
      <t>ネン</t>
    </rPh>
    <rPh sb="5" eb="6">
      <t>ド</t>
    </rPh>
    <phoneticPr fontId="3"/>
  </si>
  <si>
    <t>1-1-1</t>
    <phoneticPr fontId="2"/>
  </si>
  <si>
    <t>議員報酬等</t>
    <rPh sb="0" eb="2">
      <t>ギイン</t>
    </rPh>
    <rPh sb="2" eb="4">
      <t>ホウシュウ</t>
    </rPh>
    <rPh sb="4" eb="5">
      <t>トウ</t>
    </rPh>
    <phoneticPr fontId="3"/>
  </si>
  <si>
    <t>議員視察等</t>
    <rPh sb="0" eb="2">
      <t>ギイン</t>
    </rPh>
    <rPh sb="2" eb="4">
      <t>シサツ</t>
    </rPh>
    <rPh sb="4" eb="5">
      <t>トウ</t>
    </rPh>
    <phoneticPr fontId="3"/>
  </si>
  <si>
    <t>総務担当</t>
    <rPh sb="0" eb="2">
      <t>ソウム</t>
    </rPh>
    <rPh sb="2" eb="4">
      <t>タントウ</t>
    </rPh>
    <phoneticPr fontId="3"/>
  </si>
  <si>
    <t>総務担当　他</t>
    <rPh sb="0" eb="2">
      <t>ソウム</t>
    </rPh>
    <rPh sb="2" eb="4">
      <t>タントウ</t>
    </rPh>
    <rPh sb="5" eb="6">
      <t>ホカ</t>
    </rPh>
    <phoneticPr fontId="3"/>
  </si>
  <si>
    <t>議員費計</t>
    <rPh sb="0" eb="2">
      <t>ギイン</t>
    </rPh>
    <rPh sb="2" eb="3">
      <t>ヒ</t>
    </rPh>
    <rPh sb="3" eb="4">
      <t>ケイ</t>
    </rPh>
    <phoneticPr fontId="2"/>
  </si>
  <si>
    <t>1-1-2</t>
    <phoneticPr fontId="2"/>
  </si>
  <si>
    <t>政務活動費</t>
    <rPh sb="0" eb="2">
      <t>セイム</t>
    </rPh>
    <rPh sb="2" eb="4">
      <t>カツドウ</t>
    </rPh>
    <rPh sb="4" eb="5">
      <t>ヒ</t>
    </rPh>
    <phoneticPr fontId="2"/>
  </si>
  <si>
    <t>総務担当</t>
    <rPh sb="0" eb="2">
      <t>ソウム</t>
    </rPh>
    <rPh sb="2" eb="4">
      <t>タントウ</t>
    </rPh>
    <phoneticPr fontId="2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</si>
  <si>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</si>
  <si>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市会事務局職員の人件費</t>
    <rPh sb="0" eb="2">
      <t>シカイ</t>
    </rPh>
    <rPh sb="2" eb="5">
      <t>ジムキョク</t>
    </rPh>
    <rPh sb="5" eb="7">
      <t>ショクイン</t>
    </rPh>
    <rPh sb="8" eb="11">
      <t>ジンケンヒ</t>
    </rPh>
    <phoneticPr fontId="2"/>
  </si>
  <si>
    <t>事務費計</t>
    <rPh sb="0" eb="2">
      <t>ジム</t>
    </rPh>
    <rPh sb="2" eb="3">
      <t>ヒ</t>
    </rPh>
    <rPh sb="3" eb="4">
      <t>ケイ</t>
    </rPh>
    <phoneticPr fontId="2"/>
  </si>
  <si>
    <t>2-1-14</t>
    <phoneticPr fontId="2"/>
  </si>
  <si>
    <t>議場吊り天井脱落対策事業</t>
    <rPh sb="0" eb="2">
      <t>ギジョウ</t>
    </rPh>
    <rPh sb="2" eb="3">
      <t>ツ</t>
    </rPh>
    <rPh sb="4" eb="6">
      <t>テンジョウ</t>
    </rPh>
    <rPh sb="6" eb="8">
      <t>ダツラク</t>
    </rPh>
    <rPh sb="8" eb="10">
      <t>タイサク</t>
    </rPh>
    <rPh sb="10" eb="12">
      <t>ジギョウ</t>
    </rPh>
    <phoneticPr fontId="2"/>
  </si>
  <si>
    <t>所属名　市会事務局　</t>
    <rPh sb="0" eb="2">
      <t>ショゾク</t>
    </rPh>
    <rPh sb="2" eb="3">
      <t>メイ</t>
    </rPh>
    <rPh sb="4" eb="6">
      <t>シカイ</t>
    </rPh>
    <rPh sb="6" eb="9">
      <t>ジムキョク</t>
    </rPh>
    <phoneticPr fontId="2"/>
  </si>
  <si>
    <t>市会関係運営経費</t>
    <rPh sb="0" eb="2">
      <t>シカイ</t>
    </rPh>
    <rPh sb="2" eb="4">
      <t>カンケイ</t>
    </rPh>
    <rPh sb="4" eb="6">
      <t>ウンエイ</t>
    </rPh>
    <rPh sb="6" eb="8">
      <t>ケイヒ</t>
    </rPh>
    <rPh sb="7" eb="8">
      <t>ヒ</t>
    </rPh>
    <phoneticPr fontId="2"/>
  </si>
  <si>
    <t>各所施設整備費計</t>
    <rPh sb="0" eb="2">
      <t>カクショ</t>
    </rPh>
    <rPh sb="2" eb="4">
      <t>シセツ</t>
    </rPh>
    <rPh sb="4" eb="6">
      <t>セイビ</t>
    </rPh>
    <rPh sb="6" eb="7">
      <t>ヒ</t>
    </rPh>
    <rPh sb="7" eb="8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</si>
</sst>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17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horizontal="right" vertical="center" shrinkToFit="1"/>
    </xf>
    <xf numFmtId="180" fontId="5" fillId="0" borderId="16" xfId="3" applyNumberFormat="1" applyFont="1" applyFill="1" applyBorder="1" applyAlignment="1">
      <alignment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vertical="center"/>
    </xf>
    <xf numFmtId="0" fontId="11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Fill="1" applyAlignment="1"/>
    <xf numFmtId="177" fontId="13" fillId="0" borderId="0" xfId="0" applyNumberFormat="1" applyFont="1" applyFill="1" applyAlignment="1"/>
    <xf numFmtId="0" fontId="13" fillId="0" borderId="0" xfId="0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177" fontId="13" fillId="0" borderId="0" xfId="0" applyNumberFormat="1" applyFont="1" applyAlignment="1"/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16" fillId="0" borderId="14" xfId="5" applyNumberFormat="1" applyFill="1" applyBorder="1" applyAlignment="1">
      <alignment horizontal="left" vertical="center" wrapText="1"/>
    </xf>
    <xf numFmtId="0" fontId="16" fillId="0" borderId="12" xfId="5" applyNumberFormat="1" applyFill="1" applyBorder="1" applyAlignment="1">
      <alignment horizontal="left"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left" vertical="center" wrapText="1"/>
    </xf>
    <xf numFmtId="0" fontId="6" fillId="0" borderId="12" xfId="3" applyNumberFormat="1" applyFont="1" applyFill="1" applyBorder="1" applyAlignment="1">
      <alignment horizontal="left" vertical="center" wrapText="1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16" fillId="0" borderId="13" xfId="5" applyNumberFormat="1" applyFill="1" applyBorder="1" applyAlignment="1">
      <alignment horizontal="left" vertical="center" wrapText="1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/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/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/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/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/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/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/>
            <xdr:cNvPicPr>
              <a:picLocks noChangeAspect="1" noChangeArrowheads="1"/>
              <a:extLst>
                <a:ext uri="{84589F7E-364E-4C9E-8A38-B11213B215E9}">
                  <a14:cameraTool cellRange="カメラ!$B$3:$M$20" spid="_x0000_s564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osaka.lg.jp/shikai/cmsfiles/contents/0000349/349871/300209_5seimukatudohi.xls" TargetMode="External"/><Relationship Id="rId2" Type="http://schemas.openxmlformats.org/officeDocument/2006/relationships/hyperlink" Target="http://www.city.osaka.lg.jp/shikai/cmsfiles/contents/0000349/349871/300209_4sikaiuneikeihi.xls" TargetMode="External"/><Relationship Id="rId1" Type="http://schemas.openxmlformats.org/officeDocument/2006/relationships/hyperlink" Target="http://www.city.osaka.lg.jp/shikai/cmsfiles/contents/0000349/349871/300209_2giinsisatu.xl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osaka.lg.jp/shikai/cmsfiles/contents/0000349/349871/300209_6turitenjodaturakutaisakukouji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tabSelected="1" view="pageBreakPreview" topLeftCell="A19" zoomScaleNormal="100" zoomScaleSheetLayoutView="100" workbookViewId="0">
      <selection activeCell="C22" sqref="C22:C23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6" width="12.5" style="11" hidden="1" customWidth="1"/>
    <col min="7" max="8" width="12.5" style="11" customWidth="1"/>
    <col min="9" max="9" width="2.25" style="10" hidden="1" customWidth="1"/>
    <col min="10" max="10" width="6.25" style="12" customWidth="1"/>
    <col min="11" max="11" width="9.375" style="12" customWidth="1"/>
    <col min="12" max="12" width="3.25" style="12" bestFit="1" customWidth="1"/>
    <col min="13" max="13" width="7.375" style="12" bestFit="1" customWidth="1"/>
    <col min="14" max="14" width="2.875" style="12" customWidth="1"/>
    <col min="15" max="223" width="8.625" style="12" customWidth="1"/>
    <col min="224" max="16384" width="8.625" style="12"/>
  </cols>
  <sheetData>
    <row r="1" spans="1:12" ht="18" customHeight="1">
      <c r="A1" s="9" t="s">
        <v>192</v>
      </c>
      <c r="B1" s="9"/>
      <c r="H1" s="10"/>
      <c r="I1" s="161"/>
      <c r="J1" s="161"/>
      <c r="K1" s="161"/>
    </row>
    <row r="2" spans="1:12" ht="15" customHeight="1">
      <c r="H2" s="10"/>
      <c r="I2" s="12"/>
    </row>
    <row r="3" spans="1:12" ht="18" customHeight="1">
      <c r="A3" s="13" t="s">
        <v>209</v>
      </c>
      <c r="B3" s="13"/>
      <c r="D3" s="12"/>
      <c r="E3" s="12"/>
      <c r="G3" s="13"/>
      <c r="H3" s="13"/>
      <c r="I3" s="13"/>
      <c r="K3" s="122" t="s">
        <v>214</v>
      </c>
    </row>
    <row r="4" spans="1:12" ht="10.5" customHeight="1">
      <c r="A4" s="12"/>
      <c r="B4" s="12"/>
      <c r="D4" s="12"/>
      <c r="E4" s="12"/>
      <c r="F4" s="13"/>
      <c r="G4" s="13"/>
      <c r="H4" s="13"/>
      <c r="I4" s="12"/>
    </row>
    <row r="5" spans="1:12" ht="27" customHeight="1" thickBot="1">
      <c r="A5" s="12"/>
      <c r="B5" s="12"/>
      <c r="E5" s="189" t="s">
        <v>31</v>
      </c>
      <c r="F5" s="189"/>
      <c r="G5" s="189"/>
      <c r="H5" s="14"/>
      <c r="I5" s="15"/>
      <c r="K5" s="16" t="s">
        <v>32</v>
      </c>
    </row>
    <row r="6" spans="1:12" ht="15" customHeight="1">
      <c r="A6" s="17" t="s">
        <v>33</v>
      </c>
      <c r="B6" s="18" t="s">
        <v>170</v>
      </c>
      <c r="C6" s="174" t="s">
        <v>168</v>
      </c>
      <c r="D6" s="176" t="s">
        <v>171</v>
      </c>
      <c r="E6" s="120" t="s">
        <v>198</v>
      </c>
      <c r="F6" s="18" t="s">
        <v>164</v>
      </c>
      <c r="G6" s="18" t="s">
        <v>199</v>
      </c>
      <c r="H6" s="120" t="s">
        <v>166</v>
      </c>
      <c r="I6" s="120" t="s">
        <v>166</v>
      </c>
      <c r="J6" s="177" t="s">
        <v>169</v>
      </c>
      <c r="K6" s="178"/>
    </row>
    <row r="7" spans="1:12" ht="15" customHeight="1">
      <c r="A7" s="19" t="s">
        <v>34</v>
      </c>
      <c r="B7" s="20" t="s">
        <v>134</v>
      </c>
      <c r="C7" s="175"/>
      <c r="D7" s="175"/>
      <c r="E7" s="121" t="s">
        <v>185</v>
      </c>
      <c r="F7" s="121" t="s">
        <v>165</v>
      </c>
      <c r="G7" s="121" t="s">
        <v>191</v>
      </c>
      <c r="H7" s="121" t="s">
        <v>167</v>
      </c>
      <c r="I7" s="121" t="s">
        <v>186</v>
      </c>
      <c r="J7" s="179"/>
      <c r="K7" s="180"/>
    </row>
    <row r="8" spans="1:12" ht="15" customHeight="1">
      <c r="A8" s="164">
        <v>1</v>
      </c>
      <c r="B8" s="166" t="s">
        <v>200</v>
      </c>
      <c r="C8" s="181" t="s">
        <v>201</v>
      </c>
      <c r="D8" s="170" t="s">
        <v>203</v>
      </c>
      <c r="E8" s="21">
        <v>1526797</v>
      </c>
      <c r="F8" s="21">
        <v>0</v>
      </c>
      <c r="G8" s="21">
        <v>1517200</v>
      </c>
      <c r="H8" s="21">
        <f t="shared" ref="H8:H25" si="0">+G8-E8</f>
        <v>-9597</v>
      </c>
      <c r="I8" s="22">
        <f>+G8-E8</f>
        <v>-9597</v>
      </c>
      <c r="J8" s="172" t="s">
        <v>35</v>
      </c>
      <c r="K8" s="123"/>
      <c r="L8" s="12" t="s">
        <v>36</v>
      </c>
    </row>
    <row r="9" spans="1:12" ht="15" customHeight="1">
      <c r="A9" s="165"/>
      <c r="B9" s="167"/>
      <c r="C9" s="182"/>
      <c r="D9" s="171"/>
      <c r="E9" s="23">
        <v>1526797</v>
      </c>
      <c r="F9" s="23">
        <v>0</v>
      </c>
      <c r="G9" s="23">
        <v>1517200</v>
      </c>
      <c r="H9" s="24">
        <f t="shared" si="0"/>
        <v>-9597</v>
      </c>
      <c r="I9" s="24">
        <f>+G9-E9</f>
        <v>-9597</v>
      </c>
      <c r="J9" s="173"/>
      <c r="K9" s="124"/>
      <c r="L9" s="12" t="s">
        <v>37</v>
      </c>
    </row>
    <row r="10" spans="1:12" ht="15" customHeight="1">
      <c r="A10" s="164">
        <v>2</v>
      </c>
      <c r="B10" s="166" t="s">
        <v>200</v>
      </c>
      <c r="C10" s="168" t="s">
        <v>202</v>
      </c>
      <c r="D10" s="170" t="s">
        <v>204</v>
      </c>
      <c r="E10" s="25">
        <v>28493</v>
      </c>
      <c r="F10" s="25">
        <v>0</v>
      </c>
      <c r="G10" s="25">
        <v>33568</v>
      </c>
      <c r="H10" s="21">
        <f t="shared" ref="H10:H11" si="1">+G10-E10</f>
        <v>5075</v>
      </c>
      <c r="I10" s="22">
        <f>+G10-E10</f>
        <v>5075</v>
      </c>
      <c r="J10" s="172" t="s">
        <v>35</v>
      </c>
      <c r="K10" s="162"/>
      <c r="L10" s="12" t="s">
        <v>36</v>
      </c>
    </row>
    <row r="11" spans="1:12" ht="15" customHeight="1">
      <c r="A11" s="165"/>
      <c r="B11" s="167"/>
      <c r="C11" s="169"/>
      <c r="D11" s="171"/>
      <c r="E11" s="26">
        <v>28493</v>
      </c>
      <c r="F11" s="26">
        <v>0</v>
      </c>
      <c r="G11" s="26">
        <v>33568</v>
      </c>
      <c r="H11" s="24">
        <f t="shared" si="1"/>
        <v>5075</v>
      </c>
      <c r="I11" s="24">
        <f>+G11-E11</f>
        <v>5075</v>
      </c>
      <c r="J11" s="173"/>
      <c r="K11" s="163"/>
      <c r="L11" s="12" t="s">
        <v>37</v>
      </c>
    </row>
    <row r="12" spans="1:12" ht="15" customHeight="1">
      <c r="A12" s="183" t="s">
        <v>205</v>
      </c>
      <c r="B12" s="184"/>
      <c r="C12" s="184"/>
      <c r="D12" s="185"/>
      <c r="E12" s="25">
        <f>SUM(E8+E10)</f>
        <v>1555290</v>
      </c>
      <c r="F12" s="25">
        <f>+F8</f>
        <v>0</v>
      </c>
      <c r="G12" s="25">
        <f>SUM(G8+G10)</f>
        <v>1550768</v>
      </c>
      <c r="H12" s="21">
        <f t="shared" si="0"/>
        <v>-4522</v>
      </c>
      <c r="I12" s="22">
        <f t="shared" ref="I12:I25" si="2">+G12-E12</f>
        <v>-4522</v>
      </c>
      <c r="J12" s="172"/>
      <c r="K12" s="123"/>
    </row>
    <row r="13" spans="1:12" ht="15" customHeight="1">
      <c r="A13" s="186"/>
      <c r="B13" s="187"/>
      <c r="C13" s="187"/>
      <c r="D13" s="188"/>
      <c r="E13" s="26">
        <f>SUM(E9+E11)</f>
        <v>1555290</v>
      </c>
      <c r="F13" s="26">
        <f>+F9</f>
        <v>0</v>
      </c>
      <c r="G13" s="26">
        <f>SUM(G9+G11)</f>
        <v>1550768</v>
      </c>
      <c r="H13" s="24">
        <f t="shared" si="0"/>
        <v>-4522</v>
      </c>
      <c r="I13" s="24">
        <f t="shared" si="2"/>
        <v>-4522</v>
      </c>
      <c r="J13" s="173"/>
      <c r="K13" s="124"/>
    </row>
    <row r="14" spans="1:12" ht="15" customHeight="1">
      <c r="A14" s="164">
        <v>3</v>
      </c>
      <c r="B14" s="166" t="s">
        <v>206</v>
      </c>
      <c r="C14" s="181" t="s">
        <v>210</v>
      </c>
      <c r="D14" s="170" t="s">
        <v>203</v>
      </c>
      <c r="E14" s="22">
        <v>308218</v>
      </c>
      <c r="F14" s="22">
        <v>20000</v>
      </c>
      <c r="G14" s="22">
        <v>314542</v>
      </c>
      <c r="H14" s="21">
        <f t="shared" ref="H14:H15" si="3">+G14-E14</f>
        <v>6324</v>
      </c>
      <c r="I14" s="22">
        <f t="shared" ref="I14:I15" si="4">+G14-E14</f>
        <v>6324</v>
      </c>
      <c r="J14" s="172"/>
      <c r="K14" s="27"/>
      <c r="L14" s="12" t="s">
        <v>36</v>
      </c>
    </row>
    <row r="15" spans="1:12" ht="15" customHeight="1">
      <c r="A15" s="165"/>
      <c r="B15" s="167"/>
      <c r="C15" s="182"/>
      <c r="D15" s="171"/>
      <c r="E15" s="26">
        <v>308218</v>
      </c>
      <c r="F15" s="26">
        <v>20000</v>
      </c>
      <c r="G15" s="26">
        <v>314542</v>
      </c>
      <c r="H15" s="24">
        <f t="shared" si="3"/>
        <v>6324</v>
      </c>
      <c r="I15" s="24">
        <f t="shared" si="4"/>
        <v>6324</v>
      </c>
      <c r="J15" s="173"/>
      <c r="K15" s="28"/>
      <c r="L15" s="12" t="s">
        <v>37</v>
      </c>
    </row>
    <row r="16" spans="1:12" ht="15" customHeight="1">
      <c r="A16" s="164">
        <v>4</v>
      </c>
      <c r="B16" s="166" t="s">
        <v>206</v>
      </c>
      <c r="C16" s="168" t="s">
        <v>215</v>
      </c>
      <c r="D16" s="170" t="s">
        <v>204</v>
      </c>
      <c r="E16" s="22">
        <v>145294</v>
      </c>
      <c r="F16" s="22">
        <v>20000</v>
      </c>
      <c r="G16" s="22">
        <v>141413</v>
      </c>
      <c r="H16" s="21">
        <f t="shared" si="0"/>
        <v>-3881</v>
      </c>
      <c r="I16" s="22">
        <f t="shared" si="2"/>
        <v>-3881</v>
      </c>
      <c r="J16" s="172"/>
      <c r="K16" s="27"/>
      <c r="L16" s="12" t="s">
        <v>36</v>
      </c>
    </row>
    <row r="17" spans="1:13" ht="15" customHeight="1">
      <c r="A17" s="165"/>
      <c r="B17" s="167"/>
      <c r="C17" s="169"/>
      <c r="D17" s="171"/>
      <c r="E17" s="26">
        <v>145294</v>
      </c>
      <c r="F17" s="26">
        <v>20000</v>
      </c>
      <c r="G17" s="26">
        <v>140821</v>
      </c>
      <c r="H17" s="24">
        <f t="shared" si="0"/>
        <v>-4473</v>
      </c>
      <c r="I17" s="24">
        <f t="shared" si="2"/>
        <v>-4473</v>
      </c>
      <c r="J17" s="173"/>
      <c r="K17" s="28"/>
      <c r="L17" s="12" t="s">
        <v>37</v>
      </c>
    </row>
    <row r="18" spans="1:13" ht="15" customHeight="1">
      <c r="A18" s="164">
        <v>5</v>
      </c>
      <c r="B18" s="166" t="s">
        <v>206</v>
      </c>
      <c r="C18" s="168" t="s">
        <v>207</v>
      </c>
      <c r="D18" s="170" t="s">
        <v>208</v>
      </c>
      <c r="E18" s="25">
        <v>588240</v>
      </c>
      <c r="F18" s="25">
        <v>1500</v>
      </c>
      <c r="G18" s="25">
        <v>588240</v>
      </c>
      <c r="H18" s="21">
        <f t="shared" si="0"/>
        <v>0</v>
      </c>
      <c r="I18" s="22">
        <f t="shared" si="2"/>
        <v>0</v>
      </c>
      <c r="J18" s="172"/>
      <c r="K18" s="123"/>
      <c r="L18" s="12" t="s">
        <v>36</v>
      </c>
    </row>
    <row r="19" spans="1:13" ht="15" customHeight="1">
      <c r="A19" s="165"/>
      <c r="B19" s="167"/>
      <c r="C19" s="169"/>
      <c r="D19" s="171"/>
      <c r="E19" s="26">
        <v>588240</v>
      </c>
      <c r="F19" s="26">
        <v>0</v>
      </c>
      <c r="G19" s="26">
        <v>588240</v>
      </c>
      <c r="H19" s="24">
        <f t="shared" si="0"/>
        <v>0</v>
      </c>
      <c r="I19" s="24">
        <f t="shared" si="2"/>
        <v>0</v>
      </c>
      <c r="J19" s="173"/>
      <c r="K19" s="29"/>
      <c r="L19" s="12" t="s">
        <v>37</v>
      </c>
    </row>
    <row r="20" spans="1:13" ht="15" customHeight="1">
      <c r="A20" s="183" t="s">
        <v>211</v>
      </c>
      <c r="B20" s="184"/>
      <c r="C20" s="184"/>
      <c r="D20" s="185"/>
      <c r="E20" s="25">
        <f>SUM(E14+E16+E18)</f>
        <v>1041752</v>
      </c>
      <c r="F20" s="25">
        <f>+F16</f>
        <v>20000</v>
      </c>
      <c r="G20" s="25">
        <f>SUM(G14+G16+G18)</f>
        <v>1044195</v>
      </c>
      <c r="H20" s="21">
        <f t="shared" ref="H20:H21" si="5">+G20-E20</f>
        <v>2443</v>
      </c>
      <c r="I20" s="22">
        <f t="shared" ref="I20:I21" si="6">+G20-E20</f>
        <v>2443</v>
      </c>
      <c r="J20" s="172"/>
      <c r="K20" s="123"/>
    </row>
    <row r="21" spans="1:13" ht="15" customHeight="1">
      <c r="A21" s="186"/>
      <c r="B21" s="187"/>
      <c r="C21" s="187"/>
      <c r="D21" s="188"/>
      <c r="E21" s="26">
        <f>SUM(E15+E17+E19)</f>
        <v>1041752</v>
      </c>
      <c r="F21" s="26">
        <f>+F17</f>
        <v>20000</v>
      </c>
      <c r="G21" s="26">
        <f>SUM(G15+G17+G19)</f>
        <v>1043603</v>
      </c>
      <c r="H21" s="24">
        <f t="shared" si="5"/>
        <v>1851</v>
      </c>
      <c r="I21" s="24">
        <f t="shared" si="6"/>
        <v>1851</v>
      </c>
      <c r="J21" s="173"/>
      <c r="K21" s="124"/>
    </row>
    <row r="22" spans="1:13" ht="15" customHeight="1">
      <c r="A22" s="164">
        <v>6</v>
      </c>
      <c r="B22" s="166" t="s">
        <v>212</v>
      </c>
      <c r="C22" s="197" t="s">
        <v>213</v>
      </c>
      <c r="D22" s="170" t="s">
        <v>208</v>
      </c>
      <c r="E22" s="21">
        <v>7128</v>
      </c>
      <c r="F22" s="21">
        <v>0</v>
      </c>
      <c r="G22" s="21">
        <v>237535</v>
      </c>
      <c r="H22" s="21">
        <f t="shared" si="0"/>
        <v>230407</v>
      </c>
      <c r="I22" s="22">
        <f t="shared" si="2"/>
        <v>230407</v>
      </c>
      <c r="J22" s="172" t="s">
        <v>35</v>
      </c>
      <c r="K22" s="123"/>
      <c r="L22" s="12" t="s">
        <v>36</v>
      </c>
    </row>
    <row r="23" spans="1:13" ht="15" customHeight="1">
      <c r="A23" s="165"/>
      <c r="B23" s="167"/>
      <c r="C23" s="197"/>
      <c r="D23" s="171"/>
      <c r="E23" s="23">
        <v>752</v>
      </c>
      <c r="F23" s="23">
        <v>0</v>
      </c>
      <c r="G23" s="23">
        <v>535</v>
      </c>
      <c r="H23" s="24">
        <f t="shared" si="0"/>
        <v>-217</v>
      </c>
      <c r="I23" s="24">
        <f t="shared" si="2"/>
        <v>-217</v>
      </c>
      <c r="J23" s="173"/>
      <c r="K23" s="124"/>
      <c r="L23" s="12" t="s">
        <v>37</v>
      </c>
    </row>
    <row r="24" spans="1:13" ht="15" customHeight="1">
      <c r="A24" s="183" t="s">
        <v>216</v>
      </c>
      <c r="B24" s="184"/>
      <c r="C24" s="184"/>
      <c r="D24" s="185"/>
      <c r="E24" s="25">
        <f>E22</f>
        <v>7128</v>
      </c>
      <c r="F24" s="25">
        <f t="shared" ref="F24:G24" si="7">F22</f>
        <v>0</v>
      </c>
      <c r="G24" s="25">
        <f t="shared" si="7"/>
        <v>237535</v>
      </c>
      <c r="H24" s="21">
        <f t="shared" si="0"/>
        <v>230407</v>
      </c>
      <c r="I24" s="22">
        <f t="shared" si="2"/>
        <v>230407</v>
      </c>
      <c r="J24" s="172"/>
      <c r="K24" s="123"/>
    </row>
    <row r="25" spans="1:13" ht="15" customHeight="1">
      <c r="A25" s="186"/>
      <c r="B25" s="187"/>
      <c r="C25" s="187"/>
      <c r="D25" s="188"/>
      <c r="E25" s="26">
        <f>E23</f>
        <v>752</v>
      </c>
      <c r="F25" s="26">
        <f t="shared" ref="F25:G25" si="8">F23</f>
        <v>0</v>
      </c>
      <c r="G25" s="26">
        <f t="shared" si="8"/>
        <v>535</v>
      </c>
      <c r="H25" s="24">
        <f t="shared" si="0"/>
        <v>-217</v>
      </c>
      <c r="I25" s="24">
        <f t="shared" si="2"/>
        <v>-217</v>
      </c>
      <c r="J25" s="173"/>
      <c r="K25" s="124"/>
    </row>
    <row r="26" spans="1:13" ht="15" customHeight="1">
      <c r="A26" s="190" t="s">
        <v>42</v>
      </c>
      <c r="B26" s="191"/>
      <c r="C26" s="191"/>
      <c r="D26" s="192"/>
      <c r="E26" s="25">
        <f>+SUMIF($L8:$L25,$L26,E8:E25)</f>
        <v>2604170</v>
      </c>
      <c r="F26" s="25">
        <f>+SUMIF($L16:$L25,$L26,F16:F25)</f>
        <v>21500</v>
      </c>
      <c r="G26" s="25">
        <f>+SUMIF($L8:$L25,$L26,G8:G25)</f>
        <v>2832498</v>
      </c>
      <c r="H26" s="22">
        <f t="shared" ref="H26:H27" si="9">+G26-E26</f>
        <v>228328</v>
      </c>
      <c r="I26" s="22">
        <f>+G26-E26</f>
        <v>228328</v>
      </c>
      <c r="J26" s="172" t="str">
        <f>IF(K26="　","　","区CM")</f>
        <v>　</v>
      </c>
      <c r="K26" s="125" t="str">
        <f>IF(SUMIF(M8:M25,M26,K8:K25)=0,"　",SUMIF(M8:M25,M26,K8:K25))</f>
        <v>　</v>
      </c>
      <c r="L26" s="12" t="s">
        <v>36</v>
      </c>
      <c r="M26" s="12" t="s">
        <v>38</v>
      </c>
    </row>
    <row r="27" spans="1:13" ht="15" customHeight="1" thickBot="1">
      <c r="A27" s="193"/>
      <c r="B27" s="194"/>
      <c r="C27" s="194"/>
      <c r="D27" s="195"/>
      <c r="E27" s="30">
        <f>+SUMIF($L8:$L25,$L27,E8:E25)</f>
        <v>2597794</v>
      </c>
      <c r="F27" s="30">
        <f>+SUMIF($L17:$L26,$L27,F17:F26)</f>
        <v>20000</v>
      </c>
      <c r="G27" s="30">
        <f>+SUMIF($L8:$L25,$L27,G8:G25)</f>
        <v>2594906</v>
      </c>
      <c r="H27" s="31">
        <f t="shared" si="9"/>
        <v>-2888</v>
      </c>
      <c r="I27" s="31">
        <f>+G27-E27</f>
        <v>-2888</v>
      </c>
      <c r="J27" s="196"/>
      <c r="K27" s="32" t="str">
        <f>IF(SUMIF(M8:M25,M27,K8:K25)=0,"　",SUMIF(M8:M25,M27,K8:K25))</f>
        <v>　</v>
      </c>
      <c r="L27" s="12" t="s">
        <v>37</v>
      </c>
      <c r="M27" s="12" t="s">
        <v>39</v>
      </c>
    </row>
    <row r="28" spans="1:13" ht="12.75">
      <c r="A28" s="127"/>
      <c r="B28" s="127"/>
      <c r="C28" s="127"/>
      <c r="D28" s="127"/>
      <c r="E28" s="33"/>
      <c r="F28" s="34"/>
      <c r="G28" s="34"/>
      <c r="H28" s="34"/>
      <c r="I28" s="33"/>
    </row>
    <row r="29" spans="1:13" ht="18" customHeight="1">
      <c r="A29" s="35"/>
      <c r="B29" s="35"/>
      <c r="C29" s="126"/>
      <c r="D29" s="35"/>
      <c r="F29" s="15"/>
      <c r="G29" s="15"/>
      <c r="H29" s="15"/>
    </row>
  </sheetData>
  <mergeCells count="42">
    <mergeCell ref="E5:G5"/>
    <mergeCell ref="A26:D27"/>
    <mergeCell ref="J26:J27"/>
    <mergeCell ref="A22:A23"/>
    <mergeCell ref="B22:B23"/>
    <mergeCell ref="C22:C23"/>
    <mergeCell ref="D22:D23"/>
    <mergeCell ref="J22:J23"/>
    <mergeCell ref="A24:D25"/>
    <mergeCell ref="J24:J25"/>
    <mergeCell ref="A18:A19"/>
    <mergeCell ref="B18:B19"/>
    <mergeCell ref="C18:C19"/>
    <mergeCell ref="D18:D19"/>
    <mergeCell ref="J18:J19"/>
    <mergeCell ref="J20:J21"/>
    <mergeCell ref="A20:D21"/>
    <mergeCell ref="A12:D13"/>
    <mergeCell ref="J12:J13"/>
    <mergeCell ref="A16:A17"/>
    <mergeCell ref="B16:B17"/>
    <mergeCell ref="C16:C17"/>
    <mergeCell ref="D16:D17"/>
    <mergeCell ref="J16:J17"/>
    <mergeCell ref="A14:A15"/>
    <mergeCell ref="B14:B15"/>
    <mergeCell ref="C14:C15"/>
    <mergeCell ref="D14:D15"/>
    <mergeCell ref="J14:J15"/>
    <mergeCell ref="C6:C7"/>
    <mergeCell ref="D6:D7"/>
    <mergeCell ref="J6:K7"/>
    <mergeCell ref="A8:A9"/>
    <mergeCell ref="B8:B9"/>
    <mergeCell ref="C8:C9"/>
    <mergeCell ref="D8:D9"/>
    <mergeCell ref="J8:J9"/>
    <mergeCell ref="A10:A11"/>
    <mergeCell ref="B10:B11"/>
    <mergeCell ref="C10:C11"/>
    <mergeCell ref="D10:D11"/>
    <mergeCell ref="J10:J11"/>
  </mergeCells>
  <phoneticPr fontId="3"/>
  <conditionalFormatting sqref="K26">
    <cfRule type="cellIs" dxfId="0" priority="1" stopIfTrue="1" operator="equal">
      <formula>0</formula>
    </cfRule>
  </conditionalFormatting>
  <dataValidations count="3">
    <dataValidation type="list" allowBlank="1" showInputMessage="1" showErrorMessage="1" sqref="J8:J11 J14:J19 J22:J23">
      <formula1>"　　,区ＣＭ"</formula1>
    </dataValidation>
    <dataValidation type="list" allowBlank="1" showInputMessage="1" showErrorMessage="1" sqref="G7">
      <formula1>"調 整 ③,予 算 案 ②,予 算 ②"</formula1>
    </dataValidation>
    <dataValidation type="list" allowBlank="1" showInputMessage="1" showErrorMessage="1" sqref="I7">
      <formula1>"（③ - ①）,（② - ①）"</formula1>
    </dataValidation>
  </dataValidations>
  <hyperlinks>
    <hyperlink ref="C10:C11" r:id="rId1" display="議員視察等"/>
    <hyperlink ref="C16:C17" r:id="rId2" display="市会関係運営経費"/>
    <hyperlink ref="C18:C19" r:id="rId3" display="政務活動費"/>
    <hyperlink ref="C22:C23" r:id="rId4" display="議場吊り天井脱落対策事業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"/>
  <headerFooter>
    <oddHeader>&amp;R別紙１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K27" sqref="K27"/>
    </sheetView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ColWidth="9" defaultRowHeight="12.75"/>
  <cols>
    <col min="1" max="115" width="1.625" style="37" customWidth="1"/>
    <col min="116" max="116" width="9" style="37"/>
    <col min="117" max="117" width="11.5" style="54" bestFit="1" customWidth="1"/>
    <col min="118" max="16384" width="9" style="37"/>
  </cols>
  <sheetData>
    <row r="1" spans="1:117" ht="14.25">
      <c r="A1" s="36" t="s">
        <v>172</v>
      </c>
      <c r="AW1" s="198"/>
      <c r="AX1" s="198"/>
      <c r="AY1" s="198"/>
      <c r="AZ1" s="198"/>
      <c r="BA1" s="198"/>
      <c r="BB1" s="198"/>
      <c r="BC1" s="198"/>
    </row>
    <row r="3" spans="1:117">
      <c r="AD3" s="38"/>
      <c r="AH3" s="38"/>
      <c r="AI3" s="38"/>
      <c r="AJ3" s="38"/>
      <c r="AK3" s="38"/>
      <c r="AL3" s="38"/>
      <c r="AM3" s="38"/>
      <c r="AS3" s="38"/>
      <c r="BB3" s="39" t="s">
        <v>173</v>
      </c>
    </row>
    <row r="4" spans="1:117">
      <c r="AD4" s="38"/>
      <c r="AH4" s="38"/>
      <c r="AI4" s="38"/>
      <c r="AJ4" s="38"/>
      <c r="AK4" s="38"/>
      <c r="AL4" s="38"/>
      <c r="AM4" s="38"/>
      <c r="AS4" s="38"/>
    </row>
    <row r="5" spans="1:117" ht="13.5" thickBot="1">
      <c r="AD5" s="38"/>
      <c r="AH5" s="38"/>
      <c r="AI5" s="38"/>
      <c r="AJ5" s="38"/>
      <c r="AK5" s="38"/>
      <c r="AL5" s="38"/>
      <c r="AM5" s="38"/>
      <c r="AS5" s="38"/>
      <c r="DM5" s="143"/>
    </row>
    <row r="6" spans="1:117" ht="15" thickBot="1">
      <c r="A6" s="209" t="s">
        <v>0</v>
      </c>
      <c r="B6" s="210"/>
      <c r="C6" s="210"/>
      <c r="D6" s="210"/>
      <c r="E6" s="210"/>
      <c r="F6" s="210"/>
      <c r="G6" s="210"/>
      <c r="H6" s="210"/>
      <c r="I6" s="210"/>
      <c r="J6" s="210"/>
      <c r="K6" s="211"/>
      <c r="L6" s="212"/>
      <c r="M6" s="212"/>
      <c r="N6" s="212"/>
      <c r="O6" s="213"/>
      <c r="P6" s="209" t="s">
        <v>1</v>
      </c>
      <c r="Q6" s="210"/>
      <c r="R6" s="210"/>
      <c r="S6" s="210"/>
      <c r="T6" s="210"/>
      <c r="U6" s="211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5"/>
      <c r="DM6" s="143"/>
    </row>
    <row r="7" spans="1:117" ht="14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0"/>
      <c r="Q7" s="40"/>
      <c r="R7" s="40"/>
      <c r="S7" s="40"/>
      <c r="T7" s="40"/>
      <c r="U7" s="40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DM7" s="143"/>
    </row>
    <row r="8" spans="1:117" ht="14.25">
      <c r="A8" s="43"/>
      <c r="B8" s="44" t="s">
        <v>43</v>
      </c>
      <c r="C8" s="45"/>
      <c r="D8" s="45"/>
      <c r="E8" s="45"/>
      <c r="F8" s="45"/>
      <c r="G8" s="45"/>
      <c r="H8" s="45"/>
      <c r="I8" s="45"/>
      <c r="J8" s="45"/>
      <c r="K8" s="45"/>
      <c r="L8" s="46"/>
      <c r="M8" s="46"/>
      <c r="N8" s="46"/>
      <c r="O8" s="46"/>
      <c r="P8" s="45"/>
      <c r="Q8" s="45"/>
      <c r="R8" s="45"/>
      <c r="S8" s="45"/>
      <c r="T8" s="45"/>
      <c r="U8" s="45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DM8" s="143"/>
    </row>
    <row r="9" spans="1:117" ht="15" thickBo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  <c r="M9" s="46"/>
      <c r="N9" s="46"/>
      <c r="O9" s="46"/>
      <c r="P9" s="45"/>
      <c r="Q9" s="45"/>
      <c r="R9" s="45"/>
      <c r="S9" s="45"/>
      <c r="T9" s="45"/>
      <c r="U9" s="45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DM9" s="143"/>
    </row>
    <row r="10" spans="1:117" ht="14.25">
      <c r="A10" s="45"/>
      <c r="B10" s="47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41"/>
      <c r="N10" s="41"/>
      <c r="O10" s="41"/>
      <c r="P10" s="40"/>
      <c r="Q10" s="40"/>
      <c r="R10" s="40"/>
      <c r="S10" s="40"/>
      <c r="T10" s="40"/>
      <c r="U10" s="40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8"/>
    </row>
    <row r="11" spans="1:117">
      <c r="A11" s="45"/>
      <c r="B11" s="216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8"/>
    </row>
    <row r="12" spans="1:117" ht="13.5">
      <c r="A12" s="45"/>
      <c r="B12" s="216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8"/>
      <c r="BG12" s="108"/>
    </row>
    <row r="13" spans="1:117">
      <c r="A13" s="45"/>
      <c r="B13" s="216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8"/>
    </row>
    <row r="14" spans="1:117">
      <c r="A14" s="45"/>
      <c r="B14" s="216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8"/>
    </row>
    <row r="15" spans="1:117">
      <c r="A15" s="45"/>
      <c r="B15" s="216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8"/>
    </row>
    <row r="16" spans="1:117">
      <c r="A16" s="45"/>
      <c r="B16" s="216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8"/>
    </row>
    <row r="17" spans="1:255">
      <c r="A17" s="45"/>
      <c r="B17" s="216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8"/>
    </row>
    <row r="18" spans="1:255">
      <c r="A18" s="45"/>
      <c r="B18" s="216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8"/>
    </row>
    <row r="19" spans="1:255">
      <c r="A19" s="45"/>
      <c r="B19" s="216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8"/>
    </row>
    <row r="20" spans="1:255">
      <c r="A20" s="45"/>
      <c r="B20" s="216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8"/>
    </row>
    <row r="21" spans="1:255" ht="15" thickBot="1">
      <c r="A21" s="49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2"/>
    </row>
    <row r="22" spans="1:255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</row>
    <row r="23" spans="1:255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</row>
    <row r="24" spans="1:255" ht="14.25">
      <c r="B24" s="44" t="s">
        <v>44</v>
      </c>
      <c r="C24" s="45"/>
      <c r="D24" s="45"/>
      <c r="E24" s="45"/>
      <c r="F24" s="45"/>
      <c r="G24" s="45"/>
      <c r="H24" s="45"/>
      <c r="I24" s="45"/>
      <c r="J24" s="45"/>
      <c r="K24" s="45"/>
      <c r="L24" s="46"/>
      <c r="M24" s="46"/>
      <c r="N24" s="46"/>
      <c r="O24" s="46"/>
      <c r="P24" s="45"/>
      <c r="Q24" s="45"/>
      <c r="R24" s="45"/>
      <c r="S24" s="45"/>
      <c r="T24" s="45"/>
      <c r="U24" s="45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</row>
    <row r="25" spans="1:255" ht="15" thickBo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6"/>
      <c r="M25" s="46"/>
      <c r="N25" s="46"/>
      <c r="O25" s="46"/>
      <c r="P25" s="45"/>
      <c r="Q25" s="45"/>
      <c r="R25" s="45"/>
      <c r="S25" s="45"/>
      <c r="T25" s="45"/>
      <c r="U25" s="45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 t="s">
        <v>3</v>
      </c>
      <c r="AW25" s="44"/>
      <c r="AX25" s="44"/>
      <c r="AY25" s="44"/>
      <c r="AZ25" s="44"/>
      <c r="BA25" s="44"/>
      <c r="BB25" s="44"/>
    </row>
    <row r="26" spans="1:255" s="109" customFormat="1" ht="13.5" customHeight="1">
      <c r="A26" s="45"/>
      <c r="B26" s="199" t="s">
        <v>30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1"/>
      <c r="AE26" s="205" t="s">
        <v>174</v>
      </c>
      <c r="AF26" s="200"/>
      <c r="AG26" s="200"/>
      <c r="AH26" s="200"/>
      <c r="AI26" s="200"/>
      <c r="AJ26" s="200"/>
      <c r="AK26" s="200"/>
      <c r="AL26" s="200"/>
      <c r="AM26" s="201"/>
      <c r="AN26" s="205" t="s">
        <v>187</v>
      </c>
      <c r="AO26" s="200"/>
      <c r="AP26" s="200"/>
      <c r="AQ26" s="200"/>
      <c r="AR26" s="200"/>
      <c r="AS26" s="200"/>
      <c r="AT26" s="200"/>
      <c r="AU26" s="200"/>
      <c r="AV26" s="201"/>
      <c r="AW26" s="205" t="s">
        <v>45</v>
      </c>
      <c r="AX26" s="200"/>
      <c r="AY26" s="200"/>
      <c r="AZ26" s="200"/>
      <c r="BA26" s="200"/>
      <c r="BB26" s="20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54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</row>
    <row r="27" spans="1:255" s="109" customFormat="1" ht="13.5">
      <c r="A27" s="45"/>
      <c r="B27" s="202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4"/>
      <c r="AE27" s="206"/>
      <c r="AF27" s="203"/>
      <c r="AG27" s="203"/>
      <c r="AH27" s="203"/>
      <c r="AI27" s="203"/>
      <c r="AJ27" s="203"/>
      <c r="AK27" s="203"/>
      <c r="AL27" s="203"/>
      <c r="AM27" s="204"/>
      <c r="AN27" s="206"/>
      <c r="AO27" s="203"/>
      <c r="AP27" s="203"/>
      <c r="AQ27" s="203"/>
      <c r="AR27" s="203"/>
      <c r="AS27" s="203"/>
      <c r="AT27" s="203"/>
      <c r="AU27" s="203"/>
      <c r="AV27" s="204"/>
      <c r="AW27" s="206"/>
      <c r="AX27" s="203"/>
      <c r="AY27" s="203"/>
      <c r="AZ27" s="203"/>
      <c r="BA27" s="203"/>
      <c r="BB27" s="208"/>
      <c r="BC27" s="37"/>
      <c r="BD27" s="37"/>
      <c r="BE27" s="37"/>
      <c r="BF27" s="113" t="s">
        <v>190</v>
      </c>
      <c r="BG27" s="144" t="s">
        <v>189</v>
      </c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54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</row>
    <row r="28" spans="1:255" s="109" customFormat="1" ht="18.75" customHeight="1">
      <c r="A28" s="45"/>
      <c r="B28" s="55" t="s">
        <v>135</v>
      </c>
      <c r="C28" s="56" t="s">
        <v>46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7"/>
      <c r="AA28" s="57"/>
      <c r="AB28" s="57"/>
      <c r="AC28" s="57"/>
      <c r="AD28" s="57"/>
      <c r="AE28" s="219">
        <v>1300</v>
      </c>
      <c r="AF28" s="220"/>
      <c r="AG28" s="220"/>
      <c r="AH28" s="220"/>
      <c r="AI28" s="220"/>
      <c r="AJ28" s="220"/>
      <c r="AK28" s="220"/>
      <c r="AL28" s="220"/>
      <c r="AM28" s="221"/>
      <c r="AN28" s="219">
        <v>3000</v>
      </c>
      <c r="AO28" s="220"/>
      <c r="AP28" s="220"/>
      <c r="AQ28" s="220"/>
      <c r="AR28" s="220"/>
      <c r="AS28" s="220"/>
      <c r="AT28" s="220"/>
      <c r="AU28" s="220"/>
      <c r="AV28" s="221"/>
      <c r="AW28" s="219"/>
      <c r="AX28" s="220"/>
      <c r="AY28" s="220"/>
      <c r="AZ28" s="220"/>
      <c r="BA28" s="220"/>
      <c r="BB28" s="222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54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</row>
    <row r="29" spans="1:255" s="109" customFormat="1" ht="18.75" customHeight="1">
      <c r="A29" s="45"/>
      <c r="B29" s="58" t="s">
        <v>135</v>
      </c>
      <c r="C29" s="59" t="s">
        <v>47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60"/>
      <c r="AA29" s="60"/>
      <c r="AB29" s="60"/>
      <c r="AC29" s="60"/>
      <c r="AD29" s="60"/>
      <c r="AE29" s="219">
        <v>2000</v>
      </c>
      <c r="AF29" s="223"/>
      <c r="AG29" s="223"/>
      <c r="AH29" s="223"/>
      <c r="AI29" s="223"/>
      <c r="AJ29" s="223"/>
      <c r="AK29" s="223"/>
      <c r="AL29" s="223"/>
      <c r="AM29" s="224"/>
      <c r="AN29" s="219">
        <v>2500</v>
      </c>
      <c r="AO29" s="220"/>
      <c r="AP29" s="220"/>
      <c r="AQ29" s="220"/>
      <c r="AR29" s="220"/>
      <c r="AS29" s="220"/>
      <c r="AT29" s="220"/>
      <c r="AU29" s="220"/>
      <c r="AV29" s="221"/>
      <c r="AW29" s="219"/>
      <c r="AX29" s="220"/>
      <c r="AY29" s="220"/>
      <c r="AZ29" s="220"/>
      <c r="BA29" s="220"/>
      <c r="BB29" s="222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54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</row>
    <row r="30" spans="1:255" s="109" customFormat="1" ht="18.75" customHeight="1">
      <c r="A30" s="45"/>
      <c r="B30" s="58" t="s">
        <v>135</v>
      </c>
      <c r="C30" s="59" t="s">
        <v>48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0"/>
      <c r="AA30" s="60"/>
      <c r="AB30" s="60"/>
      <c r="AC30" s="60"/>
      <c r="AD30" s="60"/>
      <c r="AE30" s="219">
        <v>500</v>
      </c>
      <c r="AF30" s="223"/>
      <c r="AG30" s="223"/>
      <c r="AH30" s="223"/>
      <c r="AI30" s="223"/>
      <c r="AJ30" s="223"/>
      <c r="AK30" s="223"/>
      <c r="AL30" s="223"/>
      <c r="AM30" s="224"/>
      <c r="AN30" s="219">
        <v>1000</v>
      </c>
      <c r="AO30" s="220"/>
      <c r="AP30" s="220"/>
      <c r="AQ30" s="220"/>
      <c r="AR30" s="220"/>
      <c r="AS30" s="220"/>
      <c r="AT30" s="220"/>
      <c r="AU30" s="220"/>
      <c r="AV30" s="221"/>
      <c r="AW30" s="219"/>
      <c r="AX30" s="220"/>
      <c r="AY30" s="220"/>
      <c r="AZ30" s="220"/>
      <c r="BA30" s="220"/>
      <c r="BB30" s="222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54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</row>
    <row r="31" spans="1:255" s="109" customFormat="1" ht="18.75" customHeight="1">
      <c r="A31" s="45"/>
      <c r="B31" s="58" t="s">
        <v>135</v>
      </c>
      <c r="C31" s="59" t="s">
        <v>49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60"/>
      <c r="AA31" s="60"/>
      <c r="AB31" s="60"/>
      <c r="AC31" s="60"/>
      <c r="AD31" s="60"/>
      <c r="AE31" s="219">
        <v>0</v>
      </c>
      <c r="AF31" s="223"/>
      <c r="AG31" s="223"/>
      <c r="AH31" s="223"/>
      <c r="AI31" s="223"/>
      <c r="AJ31" s="223"/>
      <c r="AK31" s="223"/>
      <c r="AL31" s="223"/>
      <c r="AM31" s="224"/>
      <c r="AN31" s="219">
        <v>1000</v>
      </c>
      <c r="AO31" s="220"/>
      <c r="AP31" s="220"/>
      <c r="AQ31" s="220"/>
      <c r="AR31" s="220"/>
      <c r="AS31" s="220"/>
      <c r="AT31" s="220"/>
      <c r="AU31" s="220"/>
      <c r="AV31" s="221"/>
      <c r="AW31" s="219"/>
      <c r="AX31" s="220"/>
      <c r="AY31" s="220"/>
      <c r="AZ31" s="220"/>
      <c r="BA31" s="220"/>
      <c r="BB31" s="222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54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</row>
    <row r="32" spans="1:255" s="109" customFormat="1" ht="18.75" customHeight="1">
      <c r="A32" s="45"/>
      <c r="B32" s="61" t="s">
        <v>135</v>
      </c>
      <c r="C32" s="62" t="s">
        <v>50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63"/>
      <c r="AB32" s="63"/>
      <c r="AC32" s="63"/>
      <c r="AD32" s="63"/>
      <c r="AE32" s="219">
        <v>1000</v>
      </c>
      <c r="AF32" s="223"/>
      <c r="AG32" s="223"/>
      <c r="AH32" s="223"/>
      <c r="AI32" s="223"/>
      <c r="AJ32" s="223"/>
      <c r="AK32" s="223"/>
      <c r="AL32" s="223"/>
      <c r="AM32" s="224"/>
      <c r="AN32" s="219">
        <v>2000</v>
      </c>
      <c r="AO32" s="220"/>
      <c r="AP32" s="220"/>
      <c r="AQ32" s="220"/>
      <c r="AR32" s="220"/>
      <c r="AS32" s="220"/>
      <c r="AT32" s="220"/>
      <c r="AU32" s="220"/>
      <c r="AV32" s="221"/>
      <c r="AW32" s="225" t="s">
        <v>51</v>
      </c>
      <c r="AX32" s="226"/>
      <c r="AY32" s="226"/>
      <c r="AZ32" s="226"/>
      <c r="BA32" s="226"/>
      <c r="BB32" s="22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54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</row>
    <row r="33" spans="1:255" s="109" customFormat="1" ht="18.75" customHeight="1">
      <c r="A33" s="45"/>
      <c r="B33" s="58" t="s">
        <v>135</v>
      </c>
      <c r="C33" s="59" t="s">
        <v>52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60"/>
      <c r="AA33" s="60"/>
      <c r="AB33" s="60"/>
      <c r="AC33" s="60"/>
      <c r="AD33" s="60"/>
      <c r="AE33" s="219">
        <v>200</v>
      </c>
      <c r="AF33" s="223"/>
      <c r="AG33" s="223"/>
      <c r="AH33" s="223"/>
      <c r="AI33" s="223"/>
      <c r="AJ33" s="223"/>
      <c r="AK33" s="223"/>
      <c r="AL33" s="223"/>
      <c r="AM33" s="224"/>
      <c r="AN33" s="219">
        <v>500</v>
      </c>
      <c r="AO33" s="220"/>
      <c r="AP33" s="220"/>
      <c r="AQ33" s="220"/>
      <c r="AR33" s="220"/>
      <c r="AS33" s="220"/>
      <c r="AT33" s="220"/>
      <c r="AU33" s="220"/>
      <c r="AV33" s="221"/>
      <c r="AW33" s="219"/>
      <c r="AX33" s="220"/>
      <c r="AY33" s="220"/>
      <c r="AZ33" s="220"/>
      <c r="BA33" s="220"/>
      <c r="BB33" s="222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54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</row>
    <row r="34" spans="1:255" s="109" customFormat="1" ht="18.75" customHeight="1">
      <c r="A34" s="45"/>
      <c r="B34" s="61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219"/>
      <c r="AF34" s="223"/>
      <c r="AG34" s="223"/>
      <c r="AH34" s="223"/>
      <c r="AI34" s="223"/>
      <c r="AJ34" s="223"/>
      <c r="AK34" s="223"/>
      <c r="AL34" s="223"/>
      <c r="AM34" s="224"/>
      <c r="AN34" s="219"/>
      <c r="AO34" s="235"/>
      <c r="AP34" s="235"/>
      <c r="AQ34" s="235"/>
      <c r="AR34" s="235"/>
      <c r="AS34" s="235"/>
      <c r="AT34" s="235"/>
      <c r="AU34" s="235"/>
      <c r="AV34" s="236"/>
      <c r="AW34" s="219"/>
      <c r="AX34" s="220"/>
      <c r="AY34" s="220"/>
      <c r="AZ34" s="220"/>
      <c r="BA34" s="220"/>
      <c r="BB34" s="222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54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</row>
    <row r="35" spans="1:255" s="109" customFormat="1" ht="18.75" customHeight="1" thickBot="1">
      <c r="A35" s="45"/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237"/>
      <c r="AF35" s="238"/>
      <c r="AG35" s="238"/>
      <c r="AH35" s="238"/>
      <c r="AI35" s="238"/>
      <c r="AJ35" s="238"/>
      <c r="AK35" s="238"/>
      <c r="AL35" s="238"/>
      <c r="AM35" s="239"/>
      <c r="AN35" s="237"/>
      <c r="AO35" s="240"/>
      <c r="AP35" s="240"/>
      <c r="AQ35" s="240"/>
      <c r="AR35" s="240"/>
      <c r="AS35" s="240"/>
      <c r="AT35" s="240"/>
      <c r="AU35" s="240"/>
      <c r="AV35" s="241"/>
      <c r="AW35" s="242"/>
      <c r="AX35" s="243"/>
      <c r="AY35" s="243"/>
      <c r="AZ35" s="243"/>
      <c r="BA35" s="243"/>
      <c r="BB35" s="244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54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</row>
    <row r="36" spans="1:255" s="109" customFormat="1" ht="18.75" customHeight="1" thickTop="1" thickBot="1">
      <c r="A36" s="49"/>
      <c r="B36" s="228" t="s">
        <v>53</v>
      </c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30"/>
      <c r="AE36" s="231">
        <f>SUM(AE28:AM35)</f>
        <v>5000</v>
      </c>
      <c r="AF36" s="232"/>
      <c r="AG36" s="232"/>
      <c r="AH36" s="232"/>
      <c r="AI36" s="232"/>
      <c r="AJ36" s="232"/>
      <c r="AK36" s="232"/>
      <c r="AL36" s="232"/>
      <c r="AM36" s="233"/>
      <c r="AN36" s="231">
        <f>SUM(AN28:AW35)</f>
        <v>10000</v>
      </c>
      <c r="AO36" s="232"/>
      <c r="AP36" s="232"/>
      <c r="AQ36" s="232"/>
      <c r="AR36" s="232"/>
      <c r="AS36" s="232"/>
      <c r="AT36" s="232"/>
      <c r="AU36" s="232"/>
      <c r="AV36" s="233"/>
      <c r="AW36" s="231"/>
      <c r="AX36" s="232"/>
      <c r="AY36" s="232"/>
      <c r="AZ36" s="232"/>
      <c r="BA36" s="232"/>
      <c r="BB36" s="234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54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</row>
    <row r="37" spans="1:255" ht="13.5">
      <c r="B37" s="54"/>
      <c r="C37" s="54"/>
      <c r="D37" s="54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</row>
    <row r="38" spans="1:25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</row>
    <row r="39" spans="1:255">
      <c r="B39" s="54"/>
      <c r="C39" s="54"/>
      <c r="D39" s="54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</row>
    <row r="40" spans="1:255">
      <c r="B40" s="54"/>
      <c r="C40" s="54"/>
      <c r="D40" s="54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</row>
    <row r="41" spans="1:255" ht="13.5">
      <c r="B41" s="54"/>
      <c r="C41" s="54"/>
      <c r="D41" s="54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</row>
    <row r="42" spans="1:255" ht="13.5">
      <c r="B42" s="54"/>
      <c r="C42" s="54"/>
      <c r="D42" s="54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</row>
    <row r="43" spans="1:255" ht="13.5">
      <c r="B43" s="54"/>
      <c r="C43" s="54"/>
      <c r="D43" s="54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</row>
    <row r="44" spans="1:255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255">
      <c r="B45" s="54"/>
      <c r="C45" s="54"/>
      <c r="D45" s="54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</row>
    <row r="46" spans="1:255">
      <c r="B46" s="54"/>
      <c r="C46" s="54"/>
      <c r="D46" s="54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</row>
    <row r="47" spans="1:255" ht="13.5">
      <c r="B47" s="54"/>
      <c r="C47" s="54"/>
      <c r="D47" s="54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</row>
    <row r="48" spans="1:255" ht="13.5"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</row>
  </sheetData>
  <mergeCells count="38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disablePrompts="1" count="1">
    <dataValidation type="list" allowBlank="1" showInputMessage="1" showErrorMessage="1" sqref="AN26:AV27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25" defaultRowHeight="18" customHeight="1" outlineLevelCol="1"/>
  <cols>
    <col min="1" max="1" width="3.75" style="70" customWidth="1"/>
    <col min="2" max="2" width="9.375" style="70" customWidth="1"/>
    <col min="3" max="3" width="17.5" style="70" customWidth="1"/>
    <col min="4" max="4" width="8.25" style="70" customWidth="1"/>
    <col min="5" max="5" width="12.5" style="70" hidden="1" customWidth="1" collapsed="1"/>
    <col min="6" max="6" width="8.125" style="71" customWidth="1"/>
    <col min="7" max="7" width="7" style="70" customWidth="1" outlineLevel="1"/>
    <col min="8" max="8" width="7" style="71" customWidth="1"/>
    <col min="9" max="9" width="7" style="70" customWidth="1" outlineLevel="1"/>
    <col min="10" max="10" width="7" style="71" customWidth="1"/>
    <col min="11" max="11" width="7" style="70" customWidth="1" outlineLevel="1"/>
    <col min="12" max="12" width="7" style="71" customWidth="1"/>
    <col min="13" max="13" width="7" style="70" customWidth="1" outlineLevel="1"/>
    <col min="14" max="14" width="7" style="71" customWidth="1"/>
    <col min="15" max="15" width="7" style="70" customWidth="1" outlineLevel="1"/>
    <col min="16" max="16" width="7" style="71" customWidth="1"/>
    <col min="17" max="17" width="7" style="70" customWidth="1" outlineLevel="1"/>
    <col min="18" max="18" width="7" style="71" customWidth="1"/>
    <col min="19" max="19" width="7" style="70" customWidth="1" outlineLevel="1"/>
    <col min="20" max="20" width="7" style="71" customWidth="1"/>
    <col min="21" max="21" width="7" style="70" customWidth="1" outlineLevel="1"/>
    <col min="22" max="22" width="7" style="71" customWidth="1"/>
    <col min="23" max="23" width="7" style="70" customWidth="1" outlineLevel="1"/>
    <col min="24" max="24" width="7" style="71" customWidth="1"/>
    <col min="25" max="25" width="7" style="70" customWidth="1" outlineLevel="1"/>
    <col min="26" max="26" width="7" style="71" customWidth="1"/>
    <col min="27" max="27" width="7" style="70" customWidth="1" outlineLevel="1"/>
    <col min="28" max="28" width="7" style="71" customWidth="1"/>
    <col min="29" max="30" width="7" style="70" customWidth="1" outlineLevel="1"/>
    <col min="31" max="254" width="8.625" style="72" customWidth="1"/>
    <col min="255" max="16384" width="8.625" style="72"/>
  </cols>
  <sheetData>
    <row r="1" spans="1:31" ht="18" customHeight="1">
      <c r="A1" s="9" t="s">
        <v>54</v>
      </c>
      <c r="AC1" s="245" t="s">
        <v>55</v>
      </c>
      <c r="AD1" s="245"/>
    </row>
    <row r="2" spans="1:31" ht="12.75" customHeight="1"/>
    <row r="3" spans="1:31" ht="27" customHeight="1" thickBot="1">
      <c r="A3" s="72"/>
      <c r="B3" s="72"/>
      <c r="D3" s="189"/>
      <c r="E3" s="189"/>
      <c r="F3" s="24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47" t="s">
        <v>136</v>
      </c>
      <c r="AA3" s="248"/>
      <c r="AB3" s="248"/>
      <c r="AC3" s="16"/>
      <c r="AD3" s="16" t="s">
        <v>32</v>
      </c>
    </row>
    <row r="4" spans="1:31" ht="15" customHeight="1">
      <c r="A4" s="73" t="s">
        <v>33</v>
      </c>
      <c r="B4" s="249" t="s">
        <v>56</v>
      </c>
      <c r="C4" s="249" t="s">
        <v>137</v>
      </c>
      <c r="D4" s="251" t="s">
        <v>57</v>
      </c>
      <c r="E4" s="74" t="s">
        <v>138</v>
      </c>
      <c r="F4" s="75"/>
      <c r="G4" s="76"/>
      <c r="H4" s="76"/>
      <c r="I4" s="76" t="s">
        <v>58</v>
      </c>
      <c r="J4" s="76"/>
      <c r="K4" s="76"/>
      <c r="L4" s="76"/>
      <c r="M4" s="76"/>
      <c r="N4" s="76"/>
      <c r="O4" s="76"/>
      <c r="P4" s="76"/>
      <c r="Q4" s="76" t="s">
        <v>59</v>
      </c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7"/>
    </row>
    <row r="5" spans="1:31" ht="15" customHeight="1">
      <c r="A5" s="78" t="s">
        <v>139</v>
      </c>
      <c r="B5" s="250"/>
      <c r="C5" s="250"/>
      <c r="D5" s="252"/>
      <c r="E5" s="79" t="s">
        <v>60</v>
      </c>
      <c r="F5" s="80" t="s">
        <v>61</v>
      </c>
      <c r="G5" s="80" t="s">
        <v>62</v>
      </c>
      <c r="H5" s="80" t="s">
        <v>63</v>
      </c>
      <c r="I5" s="80" t="s">
        <v>64</v>
      </c>
      <c r="J5" s="80" t="s">
        <v>65</v>
      </c>
      <c r="K5" s="80" t="s">
        <v>66</v>
      </c>
      <c r="L5" s="80" t="s">
        <v>67</v>
      </c>
      <c r="M5" s="80" t="s">
        <v>68</v>
      </c>
      <c r="N5" s="80" t="s">
        <v>69</v>
      </c>
      <c r="O5" s="80" t="s">
        <v>70</v>
      </c>
      <c r="P5" s="80" t="s">
        <v>71</v>
      </c>
      <c r="Q5" s="80" t="s">
        <v>72</v>
      </c>
      <c r="R5" s="80" t="s">
        <v>73</v>
      </c>
      <c r="S5" s="80" t="s">
        <v>74</v>
      </c>
      <c r="T5" s="80" t="s">
        <v>75</v>
      </c>
      <c r="U5" s="80" t="s">
        <v>76</v>
      </c>
      <c r="V5" s="80" t="s">
        <v>77</v>
      </c>
      <c r="W5" s="80" t="s">
        <v>78</v>
      </c>
      <c r="X5" s="80" t="s">
        <v>79</v>
      </c>
      <c r="Y5" s="80" t="s">
        <v>80</v>
      </c>
      <c r="Z5" s="80" t="s">
        <v>81</v>
      </c>
      <c r="AA5" s="80" t="s">
        <v>82</v>
      </c>
      <c r="AB5" s="80" t="s">
        <v>83</v>
      </c>
      <c r="AC5" s="80" t="s">
        <v>84</v>
      </c>
      <c r="AD5" s="81" t="s">
        <v>85</v>
      </c>
    </row>
    <row r="6" spans="1:31" ht="15" customHeight="1">
      <c r="A6" s="253">
        <v>1</v>
      </c>
      <c r="B6" s="255" t="s">
        <v>2</v>
      </c>
      <c r="C6" s="257" t="s">
        <v>86</v>
      </c>
      <c r="D6" s="259" t="s">
        <v>87</v>
      </c>
      <c r="E6" s="82">
        <v>25000</v>
      </c>
      <c r="F6" s="82">
        <f>SUM(G6:AD6)</f>
        <v>15000</v>
      </c>
      <c r="G6" s="82">
        <v>15000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3"/>
      <c r="AE6" s="72" t="s">
        <v>36</v>
      </c>
    </row>
    <row r="7" spans="1:31" ht="15" customHeight="1">
      <c r="A7" s="254"/>
      <c r="B7" s="256"/>
      <c r="C7" s="258"/>
      <c r="D7" s="260"/>
      <c r="E7" s="84">
        <v>25000</v>
      </c>
      <c r="F7" s="84">
        <f t="shared" ref="F7:F13" si="0">SUM(G7:AD7)</f>
        <v>15000</v>
      </c>
      <c r="G7" s="85">
        <v>15000</v>
      </c>
      <c r="H7" s="84"/>
      <c r="I7" s="85"/>
      <c r="J7" s="84"/>
      <c r="K7" s="85"/>
      <c r="L7" s="84"/>
      <c r="M7" s="85"/>
      <c r="N7" s="84"/>
      <c r="O7" s="85"/>
      <c r="P7" s="84"/>
      <c r="Q7" s="85"/>
      <c r="R7" s="84"/>
      <c r="S7" s="85"/>
      <c r="T7" s="84"/>
      <c r="U7" s="85"/>
      <c r="V7" s="84"/>
      <c r="W7" s="85"/>
      <c r="X7" s="84"/>
      <c r="Y7" s="85"/>
      <c r="Z7" s="84"/>
      <c r="AA7" s="85"/>
      <c r="AB7" s="84"/>
      <c r="AC7" s="85"/>
      <c r="AD7" s="86"/>
      <c r="AE7" s="72" t="s">
        <v>37</v>
      </c>
    </row>
    <row r="8" spans="1:31" ht="15" customHeight="1">
      <c r="A8" s="253">
        <v>2</v>
      </c>
      <c r="B8" s="255" t="s">
        <v>2</v>
      </c>
      <c r="C8" s="257" t="s">
        <v>40</v>
      </c>
      <c r="D8" s="259" t="s">
        <v>87</v>
      </c>
      <c r="E8" s="87">
        <v>5000</v>
      </c>
      <c r="F8" s="87">
        <f t="shared" si="0"/>
        <v>1000</v>
      </c>
      <c r="G8" s="82">
        <v>1000</v>
      </c>
      <c r="H8" s="87"/>
      <c r="I8" s="82"/>
      <c r="J8" s="87"/>
      <c r="K8" s="82"/>
      <c r="L8" s="87"/>
      <c r="M8" s="82"/>
      <c r="N8" s="87"/>
      <c r="O8" s="82"/>
      <c r="P8" s="87"/>
      <c r="Q8" s="82"/>
      <c r="R8" s="87"/>
      <c r="S8" s="82"/>
      <c r="T8" s="87"/>
      <c r="U8" s="82"/>
      <c r="V8" s="87"/>
      <c r="W8" s="82"/>
      <c r="X8" s="87"/>
      <c r="Y8" s="82"/>
      <c r="Z8" s="87"/>
      <c r="AA8" s="82"/>
      <c r="AB8" s="87"/>
      <c r="AC8" s="82"/>
      <c r="AD8" s="83"/>
      <c r="AE8" s="72" t="s">
        <v>36</v>
      </c>
    </row>
    <row r="9" spans="1:31" ht="15" customHeight="1">
      <c r="A9" s="254"/>
      <c r="B9" s="256"/>
      <c r="C9" s="258"/>
      <c r="D9" s="260"/>
      <c r="E9" s="84">
        <v>0</v>
      </c>
      <c r="F9" s="84">
        <f t="shared" si="0"/>
        <v>1000</v>
      </c>
      <c r="G9" s="85">
        <v>1000</v>
      </c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84"/>
      <c r="AC9" s="85"/>
      <c r="AD9" s="86"/>
      <c r="AE9" s="72" t="s">
        <v>37</v>
      </c>
    </row>
    <row r="10" spans="1:31" ht="22.5" customHeight="1">
      <c r="A10" s="253">
        <v>3</v>
      </c>
      <c r="B10" s="255" t="s">
        <v>2</v>
      </c>
      <c r="C10" s="257" t="s">
        <v>88</v>
      </c>
      <c r="D10" s="259" t="s">
        <v>87</v>
      </c>
      <c r="E10" s="87">
        <v>5000</v>
      </c>
      <c r="F10" s="87">
        <f t="shared" si="0"/>
        <v>0</v>
      </c>
      <c r="G10" s="82">
        <v>0</v>
      </c>
      <c r="H10" s="87"/>
      <c r="I10" s="82"/>
      <c r="J10" s="87"/>
      <c r="K10" s="82"/>
      <c r="L10" s="87"/>
      <c r="M10" s="82"/>
      <c r="N10" s="87"/>
      <c r="O10" s="82"/>
      <c r="P10" s="87"/>
      <c r="Q10" s="82"/>
      <c r="R10" s="87"/>
      <c r="S10" s="82"/>
      <c r="T10" s="87"/>
      <c r="U10" s="82"/>
      <c r="V10" s="87"/>
      <c r="W10" s="82"/>
      <c r="X10" s="87"/>
      <c r="Y10" s="82"/>
      <c r="Z10" s="87"/>
      <c r="AA10" s="82"/>
      <c r="AB10" s="87"/>
      <c r="AC10" s="82"/>
      <c r="AD10" s="83"/>
      <c r="AE10" s="72" t="s">
        <v>36</v>
      </c>
    </row>
    <row r="11" spans="1:31" ht="22.5" customHeight="1">
      <c r="A11" s="254"/>
      <c r="B11" s="256"/>
      <c r="C11" s="258"/>
      <c r="D11" s="260"/>
      <c r="E11" s="84">
        <v>5000</v>
      </c>
      <c r="F11" s="84">
        <f t="shared" si="0"/>
        <v>0</v>
      </c>
      <c r="G11" s="85">
        <v>0</v>
      </c>
      <c r="H11" s="84"/>
      <c r="I11" s="85"/>
      <c r="J11" s="84"/>
      <c r="K11" s="85"/>
      <c r="L11" s="84"/>
      <c r="M11" s="85"/>
      <c r="N11" s="84"/>
      <c r="O11" s="85"/>
      <c r="P11" s="84"/>
      <c r="Q11" s="85"/>
      <c r="R11" s="84"/>
      <c r="S11" s="85"/>
      <c r="T11" s="84"/>
      <c r="U11" s="85"/>
      <c r="V11" s="84"/>
      <c r="W11" s="85"/>
      <c r="X11" s="84"/>
      <c r="Y11" s="85"/>
      <c r="Z11" s="84"/>
      <c r="AA11" s="85"/>
      <c r="AB11" s="84"/>
      <c r="AC11" s="85"/>
      <c r="AD11" s="86"/>
      <c r="AE11" s="72" t="s">
        <v>37</v>
      </c>
    </row>
    <row r="12" spans="1:31" ht="15" customHeight="1">
      <c r="A12" s="253">
        <v>4</v>
      </c>
      <c r="B12" s="255" t="s">
        <v>89</v>
      </c>
      <c r="C12" s="261" t="s">
        <v>41</v>
      </c>
      <c r="D12" s="259" t="s">
        <v>87</v>
      </c>
      <c r="E12" s="88">
        <v>30000</v>
      </c>
      <c r="F12" s="88">
        <f t="shared" si="0"/>
        <v>7500</v>
      </c>
      <c r="G12" s="82">
        <v>7500</v>
      </c>
      <c r="H12" s="88"/>
      <c r="I12" s="82"/>
      <c r="J12" s="88"/>
      <c r="K12" s="82"/>
      <c r="L12" s="88"/>
      <c r="M12" s="82"/>
      <c r="N12" s="88"/>
      <c r="O12" s="82"/>
      <c r="P12" s="88"/>
      <c r="Q12" s="82"/>
      <c r="R12" s="88"/>
      <c r="S12" s="82"/>
      <c r="T12" s="88"/>
      <c r="U12" s="82"/>
      <c r="V12" s="88"/>
      <c r="W12" s="82"/>
      <c r="X12" s="88"/>
      <c r="Y12" s="82"/>
      <c r="Z12" s="88"/>
      <c r="AA12" s="82"/>
      <c r="AB12" s="88"/>
      <c r="AC12" s="82"/>
      <c r="AD12" s="83"/>
      <c r="AE12" s="72" t="s">
        <v>36</v>
      </c>
    </row>
    <row r="13" spans="1:31" ht="15" customHeight="1">
      <c r="A13" s="254"/>
      <c r="B13" s="256"/>
      <c r="C13" s="261"/>
      <c r="D13" s="260"/>
      <c r="E13" s="89">
        <v>30000</v>
      </c>
      <c r="F13" s="89">
        <f t="shared" si="0"/>
        <v>0</v>
      </c>
      <c r="G13" s="85">
        <v>0</v>
      </c>
      <c r="H13" s="89"/>
      <c r="I13" s="85"/>
      <c r="J13" s="89"/>
      <c r="K13" s="85"/>
      <c r="L13" s="89"/>
      <c r="M13" s="85"/>
      <c r="N13" s="89"/>
      <c r="O13" s="85"/>
      <c r="P13" s="89"/>
      <c r="Q13" s="85"/>
      <c r="R13" s="89"/>
      <c r="S13" s="85"/>
      <c r="T13" s="89"/>
      <c r="U13" s="85"/>
      <c r="V13" s="89"/>
      <c r="W13" s="85"/>
      <c r="X13" s="89"/>
      <c r="Y13" s="85"/>
      <c r="Z13" s="89"/>
      <c r="AA13" s="85"/>
      <c r="AB13" s="89"/>
      <c r="AC13" s="85"/>
      <c r="AD13" s="86"/>
      <c r="AE13" s="72" t="s">
        <v>37</v>
      </c>
    </row>
    <row r="14" spans="1:31" ht="15" customHeight="1">
      <c r="A14" s="262" t="s">
        <v>90</v>
      </c>
      <c r="B14" s="263"/>
      <c r="C14" s="263"/>
      <c r="D14" s="264"/>
      <c r="E14" s="87">
        <f>+E6+E8+E10+E12</f>
        <v>65000</v>
      </c>
      <c r="F14" s="87">
        <f>+F6+F8+F10+F12</f>
        <v>23500</v>
      </c>
      <c r="G14" s="87">
        <f t="shared" ref="G14:AD15" si="1">+G6+G8+G10+G12</f>
        <v>23500</v>
      </c>
      <c r="H14" s="87">
        <f t="shared" si="1"/>
        <v>0</v>
      </c>
      <c r="I14" s="87">
        <f t="shared" si="1"/>
        <v>0</v>
      </c>
      <c r="J14" s="87">
        <f t="shared" si="1"/>
        <v>0</v>
      </c>
      <c r="K14" s="87">
        <f t="shared" si="1"/>
        <v>0</v>
      </c>
      <c r="L14" s="87">
        <f t="shared" si="1"/>
        <v>0</v>
      </c>
      <c r="M14" s="87">
        <f t="shared" si="1"/>
        <v>0</v>
      </c>
      <c r="N14" s="87">
        <f t="shared" si="1"/>
        <v>0</v>
      </c>
      <c r="O14" s="87">
        <f t="shared" si="1"/>
        <v>0</v>
      </c>
      <c r="P14" s="87">
        <f t="shared" si="1"/>
        <v>0</v>
      </c>
      <c r="Q14" s="87">
        <f t="shared" si="1"/>
        <v>0</v>
      </c>
      <c r="R14" s="87">
        <f t="shared" si="1"/>
        <v>0</v>
      </c>
      <c r="S14" s="87">
        <f t="shared" si="1"/>
        <v>0</v>
      </c>
      <c r="T14" s="87">
        <f t="shared" si="1"/>
        <v>0</v>
      </c>
      <c r="U14" s="87">
        <f t="shared" si="1"/>
        <v>0</v>
      </c>
      <c r="V14" s="87">
        <f t="shared" si="1"/>
        <v>0</v>
      </c>
      <c r="W14" s="87">
        <f t="shared" si="1"/>
        <v>0</v>
      </c>
      <c r="X14" s="87">
        <f t="shared" si="1"/>
        <v>0</v>
      </c>
      <c r="Y14" s="87">
        <f t="shared" si="1"/>
        <v>0</v>
      </c>
      <c r="Z14" s="87">
        <f t="shared" si="1"/>
        <v>0</v>
      </c>
      <c r="AA14" s="87">
        <f t="shared" si="1"/>
        <v>0</v>
      </c>
      <c r="AB14" s="87">
        <f t="shared" si="1"/>
        <v>0</v>
      </c>
      <c r="AC14" s="87">
        <f t="shared" si="1"/>
        <v>0</v>
      </c>
      <c r="AD14" s="90">
        <f t="shared" si="1"/>
        <v>0</v>
      </c>
    </row>
    <row r="15" spans="1:31" ht="15" customHeight="1">
      <c r="A15" s="265"/>
      <c r="B15" s="266"/>
      <c r="C15" s="266"/>
      <c r="D15" s="267"/>
      <c r="E15" s="84">
        <f>+E7+E9+E11+E13</f>
        <v>60000</v>
      </c>
      <c r="F15" s="84">
        <f>+F7+F9+F11+F13</f>
        <v>16000</v>
      </c>
      <c r="G15" s="84">
        <f t="shared" si="1"/>
        <v>16000</v>
      </c>
      <c r="H15" s="84">
        <f t="shared" si="1"/>
        <v>0</v>
      </c>
      <c r="I15" s="84">
        <f t="shared" si="1"/>
        <v>0</v>
      </c>
      <c r="J15" s="84">
        <f t="shared" si="1"/>
        <v>0</v>
      </c>
      <c r="K15" s="84">
        <f t="shared" si="1"/>
        <v>0</v>
      </c>
      <c r="L15" s="84">
        <f t="shared" si="1"/>
        <v>0</v>
      </c>
      <c r="M15" s="84">
        <f t="shared" si="1"/>
        <v>0</v>
      </c>
      <c r="N15" s="84">
        <f t="shared" si="1"/>
        <v>0</v>
      </c>
      <c r="O15" s="84">
        <f t="shared" si="1"/>
        <v>0</v>
      </c>
      <c r="P15" s="84">
        <f t="shared" si="1"/>
        <v>0</v>
      </c>
      <c r="Q15" s="84">
        <f t="shared" si="1"/>
        <v>0</v>
      </c>
      <c r="R15" s="84">
        <f t="shared" si="1"/>
        <v>0</v>
      </c>
      <c r="S15" s="84">
        <f t="shared" si="1"/>
        <v>0</v>
      </c>
      <c r="T15" s="84">
        <f t="shared" si="1"/>
        <v>0</v>
      </c>
      <c r="U15" s="84">
        <f t="shared" si="1"/>
        <v>0</v>
      </c>
      <c r="V15" s="84">
        <f t="shared" si="1"/>
        <v>0</v>
      </c>
      <c r="W15" s="84">
        <f t="shared" si="1"/>
        <v>0</v>
      </c>
      <c r="X15" s="84">
        <f t="shared" si="1"/>
        <v>0</v>
      </c>
      <c r="Y15" s="84">
        <f t="shared" si="1"/>
        <v>0</v>
      </c>
      <c r="Z15" s="84">
        <f t="shared" si="1"/>
        <v>0</v>
      </c>
      <c r="AA15" s="84">
        <f t="shared" si="1"/>
        <v>0</v>
      </c>
      <c r="AB15" s="84">
        <f t="shared" si="1"/>
        <v>0</v>
      </c>
      <c r="AC15" s="84">
        <f t="shared" si="1"/>
        <v>0</v>
      </c>
      <c r="AD15" s="91">
        <f t="shared" si="1"/>
        <v>0</v>
      </c>
    </row>
    <row r="16" spans="1:31" ht="15" customHeight="1">
      <c r="A16" s="253">
        <v>5</v>
      </c>
      <c r="B16" s="255" t="s">
        <v>2</v>
      </c>
      <c r="C16" s="257" t="s">
        <v>91</v>
      </c>
      <c r="D16" s="259" t="s">
        <v>92</v>
      </c>
      <c r="E16" s="87"/>
      <c r="F16" s="82">
        <f>SUM(G16:AD16)</f>
        <v>100000</v>
      </c>
      <c r="G16" s="82">
        <v>100000</v>
      </c>
      <c r="H16" s="87"/>
      <c r="I16" s="82"/>
      <c r="J16" s="87"/>
      <c r="K16" s="82"/>
      <c r="L16" s="87"/>
      <c r="M16" s="82"/>
      <c r="N16" s="87"/>
      <c r="O16" s="82"/>
      <c r="P16" s="87"/>
      <c r="Q16" s="82"/>
      <c r="R16" s="87"/>
      <c r="S16" s="82"/>
      <c r="T16" s="87"/>
      <c r="U16" s="82"/>
      <c r="V16" s="87"/>
      <c r="W16" s="82"/>
      <c r="X16" s="87"/>
      <c r="Y16" s="82"/>
      <c r="Z16" s="87"/>
      <c r="AA16" s="82"/>
      <c r="AB16" s="87"/>
      <c r="AC16" s="82"/>
      <c r="AD16" s="83"/>
      <c r="AE16" s="72" t="s">
        <v>36</v>
      </c>
    </row>
    <row r="17" spans="1:31" ht="15" customHeight="1">
      <c r="A17" s="254"/>
      <c r="B17" s="256"/>
      <c r="C17" s="258"/>
      <c r="D17" s="260"/>
      <c r="E17" s="84"/>
      <c r="F17" s="84">
        <f t="shared" ref="F17:F23" si="2">SUM(G17:AD17)</f>
        <v>20000</v>
      </c>
      <c r="G17" s="85">
        <v>20000</v>
      </c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5"/>
      <c r="T17" s="84"/>
      <c r="U17" s="85"/>
      <c r="V17" s="84"/>
      <c r="W17" s="85"/>
      <c r="X17" s="84"/>
      <c r="Y17" s="85"/>
      <c r="Z17" s="84"/>
      <c r="AA17" s="85"/>
      <c r="AB17" s="84"/>
      <c r="AC17" s="85"/>
      <c r="AD17" s="86"/>
      <c r="AE17" s="72" t="s">
        <v>37</v>
      </c>
    </row>
    <row r="18" spans="1:31" ht="15" customHeight="1">
      <c r="A18" s="253">
        <v>6</v>
      </c>
      <c r="B18" s="255" t="s">
        <v>2</v>
      </c>
      <c r="C18" s="257" t="s">
        <v>93</v>
      </c>
      <c r="D18" s="259" t="s">
        <v>92</v>
      </c>
      <c r="E18" s="87"/>
      <c r="F18" s="87">
        <f t="shared" si="2"/>
        <v>0</v>
      </c>
      <c r="G18" s="82">
        <v>0</v>
      </c>
      <c r="H18" s="87"/>
      <c r="I18" s="82"/>
      <c r="J18" s="87"/>
      <c r="K18" s="82"/>
      <c r="L18" s="87"/>
      <c r="M18" s="82"/>
      <c r="N18" s="87"/>
      <c r="O18" s="82"/>
      <c r="P18" s="87"/>
      <c r="Q18" s="82"/>
      <c r="R18" s="87"/>
      <c r="S18" s="82"/>
      <c r="T18" s="87"/>
      <c r="U18" s="82"/>
      <c r="V18" s="87"/>
      <c r="W18" s="82"/>
      <c r="X18" s="87"/>
      <c r="Y18" s="82"/>
      <c r="Z18" s="87"/>
      <c r="AA18" s="82"/>
      <c r="AB18" s="87"/>
      <c r="AC18" s="82"/>
      <c r="AD18" s="83"/>
      <c r="AE18" s="72" t="s">
        <v>36</v>
      </c>
    </row>
    <row r="19" spans="1:31" ht="15" customHeight="1">
      <c r="A19" s="254"/>
      <c r="B19" s="256"/>
      <c r="C19" s="258"/>
      <c r="D19" s="260"/>
      <c r="E19" s="84"/>
      <c r="F19" s="84">
        <f t="shared" si="2"/>
        <v>0</v>
      </c>
      <c r="G19" s="85">
        <v>0</v>
      </c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5"/>
      <c r="T19" s="84"/>
      <c r="U19" s="85"/>
      <c r="V19" s="84"/>
      <c r="W19" s="85"/>
      <c r="X19" s="84"/>
      <c r="Y19" s="85"/>
      <c r="Z19" s="84"/>
      <c r="AA19" s="85"/>
      <c r="AB19" s="84"/>
      <c r="AC19" s="85"/>
      <c r="AD19" s="86"/>
      <c r="AE19" s="72" t="s">
        <v>37</v>
      </c>
    </row>
    <row r="20" spans="1:31" ht="15" customHeight="1">
      <c r="A20" s="253">
        <v>7</v>
      </c>
      <c r="B20" s="255" t="s">
        <v>2</v>
      </c>
      <c r="C20" s="257" t="s">
        <v>94</v>
      </c>
      <c r="D20" s="259" t="s">
        <v>92</v>
      </c>
      <c r="E20" s="87"/>
      <c r="F20" s="87">
        <f t="shared" si="2"/>
        <v>2500</v>
      </c>
      <c r="G20" s="82">
        <v>2500</v>
      </c>
      <c r="H20" s="87"/>
      <c r="I20" s="82"/>
      <c r="J20" s="87"/>
      <c r="K20" s="82"/>
      <c r="L20" s="87"/>
      <c r="M20" s="82"/>
      <c r="N20" s="87"/>
      <c r="O20" s="82"/>
      <c r="P20" s="87"/>
      <c r="Q20" s="82"/>
      <c r="R20" s="87"/>
      <c r="S20" s="82"/>
      <c r="T20" s="87"/>
      <c r="U20" s="82"/>
      <c r="V20" s="87"/>
      <c r="W20" s="82"/>
      <c r="X20" s="87"/>
      <c r="Y20" s="82"/>
      <c r="Z20" s="87"/>
      <c r="AA20" s="82"/>
      <c r="AB20" s="87"/>
      <c r="AC20" s="82"/>
      <c r="AD20" s="83"/>
      <c r="AE20" s="72" t="s">
        <v>36</v>
      </c>
    </row>
    <row r="21" spans="1:31" ht="15" customHeight="1">
      <c r="A21" s="254"/>
      <c r="B21" s="256"/>
      <c r="C21" s="258"/>
      <c r="D21" s="260"/>
      <c r="E21" s="84"/>
      <c r="F21" s="84">
        <f t="shared" si="2"/>
        <v>2500</v>
      </c>
      <c r="G21" s="85">
        <v>2500</v>
      </c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6"/>
      <c r="AE21" s="72" t="s">
        <v>37</v>
      </c>
    </row>
    <row r="22" spans="1:31" ht="15" customHeight="1">
      <c r="A22" s="253">
        <v>8</v>
      </c>
      <c r="B22" s="255" t="s">
        <v>2</v>
      </c>
      <c r="C22" s="257" t="s">
        <v>95</v>
      </c>
      <c r="D22" s="259" t="s">
        <v>92</v>
      </c>
      <c r="E22" s="87"/>
      <c r="F22" s="88">
        <f t="shared" si="2"/>
        <v>10000</v>
      </c>
      <c r="G22" s="82">
        <v>10000</v>
      </c>
      <c r="H22" s="87"/>
      <c r="I22" s="82"/>
      <c r="J22" s="87"/>
      <c r="K22" s="82"/>
      <c r="L22" s="87"/>
      <c r="M22" s="82"/>
      <c r="N22" s="87"/>
      <c r="O22" s="82"/>
      <c r="P22" s="87"/>
      <c r="Q22" s="82"/>
      <c r="R22" s="87"/>
      <c r="S22" s="82"/>
      <c r="T22" s="87"/>
      <c r="U22" s="82"/>
      <c r="V22" s="87"/>
      <c r="W22" s="82"/>
      <c r="X22" s="87"/>
      <c r="Y22" s="82"/>
      <c r="Z22" s="87"/>
      <c r="AA22" s="82"/>
      <c r="AB22" s="87"/>
      <c r="AC22" s="82"/>
      <c r="AD22" s="83"/>
      <c r="AE22" s="72" t="s">
        <v>36</v>
      </c>
    </row>
    <row r="23" spans="1:31" ht="15" customHeight="1">
      <c r="A23" s="254"/>
      <c r="B23" s="256"/>
      <c r="C23" s="258"/>
      <c r="D23" s="260"/>
      <c r="E23" s="84"/>
      <c r="F23" s="89">
        <f t="shared" si="2"/>
        <v>1000</v>
      </c>
      <c r="G23" s="85">
        <v>1000</v>
      </c>
      <c r="H23" s="84"/>
      <c r="I23" s="85"/>
      <c r="J23" s="84"/>
      <c r="K23" s="85"/>
      <c r="L23" s="84"/>
      <c r="M23" s="85"/>
      <c r="N23" s="84"/>
      <c r="O23" s="85"/>
      <c r="P23" s="84"/>
      <c r="Q23" s="85"/>
      <c r="R23" s="84"/>
      <c r="S23" s="85"/>
      <c r="T23" s="84"/>
      <c r="U23" s="85"/>
      <c r="V23" s="84"/>
      <c r="W23" s="85"/>
      <c r="X23" s="84"/>
      <c r="Y23" s="85"/>
      <c r="Z23" s="84"/>
      <c r="AA23" s="85"/>
      <c r="AB23" s="84"/>
      <c r="AC23" s="85"/>
      <c r="AD23" s="86"/>
      <c r="AE23" s="72" t="s">
        <v>37</v>
      </c>
    </row>
    <row r="24" spans="1:31" ht="15" customHeight="1">
      <c r="A24" s="262" t="s">
        <v>96</v>
      </c>
      <c r="B24" s="263"/>
      <c r="C24" s="263"/>
      <c r="D24" s="264"/>
      <c r="E24" s="87">
        <f>+E16+E18+E20+E22</f>
        <v>0</v>
      </c>
      <c r="F24" s="87">
        <f>+F16+F18+F20+F22</f>
        <v>112500</v>
      </c>
      <c r="G24" s="87">
        <f t="shared" ref="G24:AD25" si="3">+G16+G18+G20+G22</f>
        <v>112500</v>
      </c>
      <c r="H24" s="87">
        <f t="shared" si="3"/>
        <v>0</v>
      </c>
      <c r="I24" s="87">
        <f t="shared" si="3"/>
        <v>0</v>
      </c>
      <c r="J24" s="87">
        <f t="shared" si="3"/>
        <v>0</v>
      </c>
      <c r="K24" s="87">
        <f t="shared" si="3"/>
        <v>0</v>
      </c>
      <c r="L24" s="87">
        <f t="shared" si="3"/>
        <v>0</v>
      </c>
      <c r="M24" s="87">
        <f t="shared" si="3"/>
        <v>0</v>
      </c>
      <c r="N24" s="87">
        <f t="shared" si="3"/>
        <v>0</v>
      </c>
      <c r="O24" s="87">
        <f t="shared" si="3"/>
        <v>0</v>
      </c>
      <c r="P24" s="87">
        <f t="shared" si="3"/>
        <v>0</v>
      </c>
      <c r="Q24" s="87">
        <f t="shared" si="3"/>
        <v>0</v>
      </c>
      <c r="R24" s="87">
        <f t="shared" si="3"/>
        <v>0</v>
      </c>
      <c r="S24" s="87">
        <f t="shared" si="3"/>
        <v>0</v>
      </c>
      <c r="T24" s="87">
        <f t="shared" si="3"/>
        <v>0</v>
      </c>
      <c r="U24" s="87">
        <f t="shared" si="3"/>
        <v>0</v>
      </c>
      <c r="V24" s="87">
        <f t="shared" si="3"/>
        <v>0</v>
      </c>
      <c r="W24" s="87">
        <f t="shared" si="3"/>
        <v>0</v>
      </c>
      <c r="X24" s="87">
        <f t="shared" si="3"/>
        <v>0</v>
      </c>
      <c r="Y24" s="87">
        <f t="shared" si="3"/>
        <v>0</v>
      </c>
      <c r="Z24" s="87">
        <f t="shared" si="3"/>
        <v>0</v>
      </c>
      <c r="AA24" s="87">
        <f t="shared" si="3"/>
        <v>0</v>
      </c>
      <c r="AB24" s="87">
        <f t="shared" si="3"/>
        <v>0</v>
      </c>
      <c r="AC24" s="87">
        <f t="shared" si="3"/>
        <v>0</v>
      </c>
      <c r="AD24" s="90">
        <f t="shared" si="3"/>
        <v>0</v>
      </c>
    </row>
    <row r="25" spans="1:31" ht="15" customHeight="1">
      <c r="A25" s="265"/>
      <c r="B25" s="266"/>
      <c r="C25" s="266"/>
      <c r="D25" s="267"/>
      <c r="E25" s="84">
        <f>+E17+E19+E21+E23</f>
        <v>0</v>
      </c>
      <c r="F25" s="84">
        <f>+F17+F19+F21+F23</f>
        <v>23500</v>
      </c>
      <c r="G25" s="84">
        <f t="shared" si="3"/>
        <v>23500</v>
      </c>
      <c r="H25" s="84">
        <f t="shared" si="3"/>
        <v>0</v>
      </c>
      <c r="I25" s="84">
        <f t="shared" si="3"/>
        <v>0</v>
      </c>
      <c r="J25" s="84">
        <f t="shared" si="3"/>
        <v>0</v>
      </c>
      <c r="K25" s="84">
        <f t="shared" si="3"/>
        <v>0</v>
      </c>
      <c r="L25" s="84">
        <f t="shared" si="3"/>
        <v>0</v>
      </c>
      <c r="M25" s="84">
        <f t="shared" si="3"/>
        <v>0</v>
      </c>
      <c r="N25" s="84">
        <f t="shared" si="3"/>
        <v>0</v>
      </c>
      <c r="O25" s="84">
        <f t="shared" si="3"/>
        <v>0</v>
      </c>
      <c r="P25" s="84">
        <f t="shared" si="3"/>
        <v>0</v>
      </c>
      <c r="Q25" s="84">
        <f t="shared" si="3"/>
        <v>0</v>
      </c>
      <c r="R25" s="84">
        <f t="shared" si="3"/>
        <v>0</v>
      </c>
      <c r="S25" s="84">
        <f t="shared" si="3"/>
        <v>0</v>
      </c>
      <c r="T25" s="84">
        <f t="shared" si="3"/>
        <v>0</v>
      </c>
      <c r="U25" s="84">
        <f t="shared" si="3"/>
        <v>0</v>
      </c>
      <c r="V25" s="84">
        <f t="shared" si="3"/>
        <v>0</v>
      </c>
      <c r="W25" s="84">
        <f t="shared" si="3"/>
        <v>0</v>
      </c>
      <c r="X25" s="84">
        <f t="shared" si="3"/>
        <v>0</v>
      </c>
      <c r="Y25" s="84">
        <f t="shared" si="3"/>
        <v>0</v>
      </c>
      <c r="Z25" s="84">
        <f t="shared" si="3"/>
        <v>0</v>
      </c>
      <c r="AA25" s="84">
        <f t="shared" si="3"/>
        <v>0</v>
      </c>
      <c r="AB25" s="84">
        <f t="shared" si="3"/>
        <v>0</v>
      </c>
      <c r="AC25" s="84">
        <f t="shared" si="3"/>
        <v>0</v>
      </c>
      <c r="AD25" s="91">
        <f t="shared" si="3"/>
        <v>0</v>
      </c>
    </row>
    <row r="26" spans="1:31" ht="15" customHeight="1">
      <c r="A26" s="253">
        <v>9</v>
      </c>
      <c r="B26" s="255"/>
      <c r="C26" s="257"/>
      <c r="D26" s="259"/>
      <c r="E26" s="87"/>
      <c r="F26" s="82">
        <f>SUM(G26:AD26)</f>
        <v>0</v>
      </c>
      <c r="G26" s="82"/>
      <c r="H26" s="87"/>
      <c r="I26" s="82"/>
      <c r="J26" s="87"/>
      <c r="K26" s="82"/>
      <c r="L26" s="87"/>
      <c r="M26" s="82"/>
      <c r="N26" s="87"/>
      <c r="O26" s="82"/>
      <c r="P26" s="87"/>
      <c r="Q26" s="82"/>
      <c r="R26" s="87"/>
      <c r="S26" s="82"/>
      <c r="T26" s="87"/>
      <c r="U26" s="82"/>
      <c r="V26" s="87"/>
      <c r="W26" s="82"/>
      <c r="X26" s="87"/>
      <c r="Y26" s="82"/>
      <c r="Z26" s="87"/>
      <c r="AA26" s="82"/>
      <c r="AB26" s="87"/>
      <c r="AC26" s="82"/>
      <c r="AD26" s="83"/>
      <c r="AE26" s="72" t="s">
        <v>36</v>
      </c>
    </row>
    <row r="27" spans="1:31" ht="15" customHeight="1">
      <c r="A27" s="254"/>
      <c r="B27" s="256"/>
      <c r="C27" s="258"/>
      <c r="D27" s="260"/>
      <c r="E27" s="84"/>
      <c r="F27" s="84">
        <f t="shared" ref="F27:F55" si="4">SUM(G27:AD27)</f>
        <v>0</v>
      </c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6"/>
      <c r="AE27" s="72" t="s">
        <v>37</v>
      </c>
    </row>
    <row r="28" spans="1:31" ht="15" customHeight="1">
      <c r="A28" s="253">
        <v>10</v>
      </c>
      <c r="B28" s="255"/>
      <c r="C28" s="257"/>
      <c r="D28" s="259"/>
      <c r="E28" s="87"/>
      <c r="F28" s="87">
        <f t="shared" si="4"/>
        <v>0</v>
      </c>
      <c r="G28" s="82"/>
      <c r="H28" s="87"/>
      <c r="I28" s="82"/>
      <c r="J28" s="87"/>
      <c r="K28" s="82"/>
      <c r="L28" s="87"/>
      <c r="M28" s="82"/>
      <c r="N28" s="87"/>
      <c r="O28" s="82"/>
      <c r="P28" s="87"/>
      <c r="Q28" s="82"/>
      <c r="R28" s="87"/>
      <c r="S28" s="82"/>
      <c r="T28" s="87"/>
      <c r="U28" s="82"/>
      <c r="V28" s="87"/>
      <c r="W28" s="82"/>
      <c r="X28" s="87"/>
      <c r="Y28" s="82"/>
      <c r="Z28" s="87"/>
      <c r="AA28" s="82"/>
      <c r="AB28" s="87"/>
      <c r="AC28" s="82"/>
      <c r="AD28" s="83"/>
      <c r="AE28" s="72" t="s">
        <v>36</v>
      </c>
    </row>
    <row r="29" spans="1:31" ht="15" customHeight="1">
      <c r="A29" s="254"/>
      <c r="B29" s="256"/>
      <c r="C29" s="258"/>
      <c r="D29" s="260"/>
      <c r="E29" s="84"/>
      <c r="F29" s="84">
        <f t="shared" si="4"/>
        <v>0</v>
      </c>
      <c r="G29" s="85"/>
      <c r="H29" s="84"/>
      <c r="I29" s="85"/>
      <c r="J29" s="84"/>
      <c r="K29" s="85"/>
      <c r="L29" s="84"/>
      <c r="M29" s="85"/>
      <c r="N29" s="84"/>
      <c r="O29" s="85"/>
      <c r="P29" s="84"/>
      <c r="Q29" s="85"/>
      <c r="R29" s="84"/>
      <c r="S29" s="85"/>
      <c r="T29" s="84"/>
      <c r="U29" s="85"/>
      <c r="V29" s="84"/>
      <c r="W29" s="85"/>
      <c r="X29" s="84"/>
      <c r="Y29" s="85"/>
      <c r="Z29" s="84"/>
      <c r="AA29" s="85"/>
      <c r="AB29" s="84"/>
      <c r="AC29" s="85"/>
      <c r="AD29" s="86"/>
      <c r="AE29" s="72" t="s">
        <v>37</v>
      </c>
    </row>
    <row r="30" spans="1:31" ht="15" customHeight="1">
      <c r="A30" s="253">
        <v>11</v>
      </c>
      <c r="B30" s="255"/>
      <c r="C30" s="261"/>
      <c r="D30" s="259"/>
      <c r="E30" s="88"/>
      <c r="F30" s="87">
        <f t="shared" si="4"/>
        <v>0</v>
      </c>
      <c r="G30" s="82"/>
      <c r="H30" s="88"/>
      <c r="I30" s="82"/>
      <c r="J30" s="88"/>
      <c r="K30" s="82"/>
      <c r="L30" s="88"/>
      <c r="M30" s="82"/>
      <c r="N30" s="88"/>
      <c r="O30" s="82"/>
      <c r="P30" s="88"/>
      <c r="Q30" s="82"/>
      <c r="R30" s="88"/>
      <c r="S30" s="82"/>
      <c r="T30" s="88"/>
      <c r="U30" s="82"/>
      <c r="V30" s="88"/>
      <c r="W30" s="82"/>
      <c r="X30" s="88"/>
      <c r="Y30" s="82"/>
      <c r="Z30" s="88"/>
      <c r="AA30" s="82"/>
      <c r="AB30" s="88"/>
      <c r="AC30" s="82"/>
      <c r="AD30" s="83"/>
      <c r="AE30" s="72" t="s">
        <v>36</v>
      </c>
    </row>
    <row r="31" spans="1:31" ht="15" customHeight="1">
      <c r="A31" s="254"/>
      <c r="B31" s="256"/>
      <c r="C31" s="261"/>
      <c r="D31" s="260"/>
      <c r="E31" s="89"/>
      <c r="F31" s="84">
        <f t="shared" si="4"/>
        <v>0</v>
      </c>
      <c r="G31" s="85"/>
      <c r="H31" s="89"/>
      <c r="I31" s="85"/>
      <c r="J31" s="89"/>
      <c r="K31" s="85"/>
      <c r="L31" s="89"/>
      <c r="M31" s="85"/>
      <c r="N31" s="89"/>
      <c r="O31" s="85"/>
      <c r="P31" s="89"/>
      <c r="Q31" s="85"/>
      <c r="R31" s="89"/>
      <c r="S31" s="85"/>
      <c r="T31" s="89"/>
      <c r="U31" s="85"/>
      <c r="V31" s="89"/>
      <c r="W31" s="85"/>
      <c r="X31" s="89"/>
      <c r="Y31" s="85"/>
      <c r="Z31" s="89"/>
      <c r="AA31" s="85"/>
      <c r="AB31" s="89"/>
      <c r="AC31" s="85"/>
      <c r="AD31" s="86"/>
      <c r="AE31" s="72" t="s">
        <v>37</v>
      </c>
    </row>
    <row r="32" spans="1:31" ht="15" customHeight="1">
      <c r="A32" s="253">
        <v>12</v>
      </c>
      <c r="B32" s="255"/>
      <c r="C32" s="257"/>
      <c r="D32" s="259"/>
      <c r="E32" s="87"/>
      <c r="F32" s="88">
        <f t="shared" si="4"/>
        <v>0</v>
      </c>
      <c r="G32" s="82"/>
      <c r="H32" s="87"/>
      <c r="I32" s="82"/>
      <c r="J32" s="87"/>
      <c r="K32" s="82"/>
      <c r="L32" s="87"/>
      <c r="M32" s="82"/>
      <c r="N32" s="87"/>
      <c r="O32" s="82"/>
      <c r="P32" s="87"/>
      <c r="Q32" s="82"/>
      <c r="R32" s="87"/>
      <c r="S32" s="82"/>
      <c r="T32" s="87"/>
      <c r="U32" s="82"/>
      <c r="V32" s="87"/>
      <c r="W32" s="82"/>
      <c r="X32" s="87"/>
      <c r="Y32" s="82"/>
      <c r="Z32" s="87"/>
      <c r="AA32" s="82"/>
      <c r="AB32" s="87"/>
      <c r="AC32" s="82"/>
      <c r="AD32" s="83"/>
      <c r="AE32" s="72" t="s">
        <v>36</v>
      </c>
    </row>
    <row r="33" spans="1:31" ht="15" customHeight="1">
      <c r="A33" s="254"/>
      <c r="B33" s="256"/>
      <c r="C33" s="258"/>
      <c r="D33" s="260"/>
      <c r="E33" s="84"/>
      <c r="F33" s="89">
        <f t="shared" si="4"/>
        <v>0</v>
      </c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6"/>
      <c r="AE33" s="72" t="s">
        <v>37</v>
      </c>
    </row>
    <row r="34" spans="1:31" ht="15" customHeight="1">
      <c r="A34" s="253">
        <v>13</v>
      </c>
      <c r="B34" s="255"/>
      <c r="C34" s="257"/>
      <c r="D34" s="259"/>
      <c r="E34" s="87"/>
      <c r="F34" s="87">
        <f t="shared" si="4"/>
        <v>0</v>
      </c>
      <c r="G34" s="82"/>
      <c r="H34" s="87"/>
      <c r="I34" s="82"/>
      <c r="J34" s="87"/>
      <c r="K34" s="82"/>
      <c r="L34" s="87"/>
      <c r="M34" s="82"/>
      <c r="N34" s="87"/>
      <c r="O34" s="82"/>
      <c r="P34" s="87"/>
      <c r="Q34" s="82"/>
      <c r="R34" s="87"/>
      <c r="S34" s="82"/>
      <c r="T34" s="87"/>
      <c r="U34" s="82"/>
      <c r="V34" s="87"/>
      <c r="W34" s="82"/>
      <c r="X34" s="87"/>
      <c r="Y34" s="82"/>
      <c r="Z34" s="87"/>
      <c r="AA34" s="82"/>
      <c r="AB34" s="87"/>
      <c r="AC34" s="82"/>
      <c r="AD34" s="83"/>
      <c r="AE34" s="72" t="s">
        <v>36</v>
      </c>
    </row>
    <row r="35" spans="1:31" ht="15" customHeight="1">
      <c r="A35" s="254"/>
      <c r="B35" s="256"/>
      <c r="C35" s="258"/>
      <c r="D35" s="260"/>
      <c r="E35" s="84"/>
      <c r="F35" s="84">
        <f t="shared" si="4"/>
        <v>0</v>
      </c>
      <c r="G35" s="85"/>
      <c r="H35" s="84"/>
      <c r="I35" s="85"/>
      <c r="J35" s="84"/>
      <c r="K35" s="85"/>
      <c r="L35" s="84"/>
      <c r="M35" s="85"/>
      <c r="N35" s="84"/>
      <c r="O35" s="85"/>
      <c r="P35" s="84"/>
      <c r="Q35" s="85"/>
      <c r="R35" s="84"/>
      <c r="S35" s="85"/>
      <c r="T35" s="84"/>
      <c r="U35" s="85"/>
      <c r="V35" s="84"/>
      <c r="W35" s="85"/>
      <c r="X35" s="84"/>
      <c r="Y35" s="85"/>
      <c r="Z35" s="84"/>
      <c r="AA35" s="85"/>
      <c r="AB35" s="84"/>
      <c r="AC35" s="85"/>
      <c r="AD35" s="86"/>
      <c r="AE35" s="72" t="s">
        <v>37</v>
      </c>
    </row>
    <row r="36" spans="1:31" ht="15" customHeight="1">
      <c r="A36" s="253">
        <v>14</v>
      </c>
      <c r="B36" s="255"/>
      <c r="C36" s="257"/>
      <c r="D36" s="259"/>
      <c r="E36" s="87"/>
      <c r="F36" s="87">
        <f t="shared" si="4"/>
        <v>0</v>
      </c>
      <c r="G36" s="82"/>
      <c r="H36" s="87"/>
      <c r="I36" s="82"/>
      <c r="J36" s="87"/>
      <c r="K36" s="82"/>
      <c r="L36" s="87"/>
      <c r="M36" s="82"/>
      <c r="N36" s="87"/>
      <c r="O36" s="82"/>
      <c r="P36" s="87"/>
      <c r="Q36" s="82"/>
      <c r="R36" s="87"/>
      <c r="S36" s="82"/>
      <c r="T36" s="87"/>
      <c r="U36" s="82"/>
      <c r="V36" s="87"/>
      <c r="W36" s="82"/>
      <c r="X36" s="87"/>
      <c r="Y36" s="82"/>
      <c r="Z36" s="87"/>
      <c r="AA36" s="82"/>
      <c r="AB36" s="87"/>
      <c r="AC36" s="82"/>
      <c r="AD36" s="83"/>
      <c r="AE36" s="72" t="s">
        <v>36</v>
      </c>
    </row>
    <row r="37" spans="1:31" ht="15" customHeight="1">
      <c r="A37" s="254"/>
      <c r="B37" s="256"/>
      <c r="C37" s="258"/>
      <c r="D37" s="260"/>
      <c r="E37" s="84"/>
      <c r="F37" s="84">
        <f t="shared" si="4"/>
        <v>0</v>
      </c>
      <c r="G37" s="85"/>
      <c r="H37" s="84"/>
      <c r="I37" s="85"/>
      <c r="J37" s="84"/>
      <c r="K37" s="85"/>
      <c r="L37" s="84"/>
      <c r="M37" s="85"/>
      <c r="N37" s="84"/>
      <c r="O37" s="85"/>
      <c r="P37" s="84"/>
      <c r="Q37" s="85"/>
      <c r="R37" s="84"/>
      <c r="S37" s="85"/>
      <c r="T37" s="84"/>
      <c r="U37" s="85"/>
      <c r="V37" s="84"/>
      <c r="W37" s="85"/>
      <c r="X37" s="84"/>
      <c r="Y37" s="85"/>
      <c r="Z37" s="84"/>
      <c r="AA37" s="85"/>
      <c r="AB37" s="84"/>
      <c r="AC37" s="85"/>
      <c r="AD37" s="86"/>
      <c r="AE37" s="72" t="s">
        <v>37</v>
      </c>
    </row>
    <row r="38" spans="1:31" ht="15" customHeight="1">
      <c r="A38" s="253">
        <v>15</v>
      </c>
      <c r="B38" s="255"/>
      <c r="C38" s="257"/>
      <c r="D38" s="259"/>
      <c r="E38" s="87"/>
      <c r="F38" s="87">
        <f t="shared" si="4"/>
        <v>0</v>
      </c>
      <c r="G38" s="82"/>
      <c r="H38" s="87"/>
      <c r="I38" s="82"/>
      <c r="J38" s="87"/>
      <c r="K38" s="82"/>
      <c r="L38" s="87"/>
      <c r="M38" s="82"/>
      <c r="N38" s="87"/>
      <c r="O38" s="82"/>
      <c r="P38" s="87"/>
      <c r="Q38" s="82"/>
      <c r="R38" s="87"/>
      <c r="S38" s="82"/>
      <c r="T38" s="87"/>
      <c r="U38" s="82"/>
      <c r="V38" s="87"/>
      <c r="W38" s="82"/>
      <c r="X38" s="87"/>
      <c r="Y38" s="82"/>
      <c r="Z38" s="87"/>
      <c r="AA38" s="82"/>
      <c r="AB38" s="87"/>
      <c r="AC38" s="82"/>
      <c r="AD38" s="83"/>
      <c r="AE38" s="72" t="s">
        <v>36</v>
      </c>
    </row>
    <row r="39" spans="1:31" ht="15" customHeight="1">
      <c r="A39" s="254"/>
      <c r="B39" s="256"/>
      <c r="C39" s="258"/>
      <c r="D39" s="260"/>
      <c r="E39" s="84"/>
      <c r="F39" s="84">
        <f t="shared" si="4"/>
        <v>0</v>
      </c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6"/>
      <c r="AE39" s="72" t="s">
        <v>37</v>
      </c>
    </row>
    <row r="40" spans="1:31" ht="15" customHeight="1">
      <c r="A40" s="253">
        <v>16</v>
      </c>
      <c r="B40" s="255"/>
      <c r="C40" s="257"/>
      <c r="D40" s="259"/>
      <c r="E40" s="87"/>
      <c r="F40" s="87">
        <f t="shared" si="4"/>
        <v>0</v>
      </c>
      <c r="G40" s="82"/>
      <c r="H40" s="87"/>
      <c r="I40" s="82"/>
      <c r="J40" s="87"/>
      <c r="K40" s="82"/>
      <c r="L40" s="87"/>
      <c r="M40" s="82"/>
      <c r="N40" s="87"/>
      <c r="O40" s="82"/>
      <c r="P40" s="87"/>
      <c r="Q40" s="82"/>
      <c r="R40" s="87"/>
      <c r="S40" s="82"/>
      <c r="T40" s="87"/>
      <c r="U40" s="82"/>
      <c r="V40" s="87"/>
      <c r="W40" s="82"/>
      <c r="X40" s="87"/>
      <c r="Y40" s="82"/>
      <c r="Z40" s="87"/>
      <c r="AA40" s="82"/>
      <c r="AB40" s="87"/>
      <c r="AC40" s="82"/>
      <c r="AD40" s="83"/>
      <c r="AE40" s="72" t="s">
        <v>36</v>
      </c>
    </row>
    <row r="41" spans="1:31" ht="15" customHeight="1">
      <c r="A41" s="254"/>
      <c r="B41" s="256"/>
      <c r="C41" s="258"/>
      <c r="D41" s="260"/>
      <c r="E41" s="84"/>
      <c r="F41" s="84">
        <f t="shared" si="4"/>
        <v>0</v>
      </c>
      <c r="G41" s="85"/>
      <c r="H41" s="84"/>
      <c r="I41" s="85"/>
      <c r="J41" s="84"/>
      <c r="K41" s="85"/>
      <c r="L41" s="84"/>
      <c r="M41" s="85"/>
      <c r="N41" s="84"/>
      <c r="O41" s="85"/>
      <c r="P41" s="84"/>
      <c r="Q41" s="85"/>
      <c r="R41" s="84"/>
      <c r="S41" s="85"/>
      <c r="T41" s="84"/>
      <c r="U41" s="85"/>
      <c r="V41" s="84"/>
      <c r="W41" s="85"/>
      <c r="X41" s="84"/>
      <c r="Y41" s="85"/>
      <c r="Z41" s="84"/>
      <c r="AA41" s="85"/>
      <c r="AB41" s="84"/>
      <c r="AC41" s="85"/>
      <c r="AD41" s="86"/>
      <c r="AE41" s="72" t="s">
        <v>37</v>
      </c>
    </row>
    <row r="42" spans="1:31" ht="15" customHeight="1">
      <c r="A42" s="253">
        <v>17</v>
      </c>
      <c r="B42" s="255"/>
      <c r="C42" s="257"/>
      <c r="D42" s="259"/>
      <c r="E42" s="87"/>
      <c r="F42" s="87">
        <f t="shared" si="4"/>
        <v>0</v>
      </c>
      <c r="G42" s="82"/>
      <c r="H42" s="87"/>
      <c r="I42" s="82"/>
      <c r="J42" s="87"/>
      <c r="K42" s="82"/>
      <c r="L42" s="87"/>
      <c r="M42" s="82"/>
      <c r="N42" s="87"/>
      <c r="O42" s="82"/>
      <c r="P42" s="87"/>
      <c r="Q42" s="82"/>
      <c r="R42" s="87"/>
      <c r="S42" s="82"/>
      <c r="T42" s="87"/>
      <c r="U42" s="82"/>
      <c r="V42" s="87"/>
      <c r="W42" s="82"/>
      <c r="X42" s="87"/>
      <c r="Y42" s="82"/>
      <c r="Z42" s="87"/>
      <c r="AA42" s="82"/>
      <c r="AB42" s="87"/>
      <c r="AC42" s="82"/>
      <c r="AD42" s="83"/>
      <c r="AE42" s="72" t="s">
        <v>36</v>
      </c>
    </row>
    <row r="43" spans="1:31" ht="15" customHeight="1">
      <c r="A43" s="254"/>
      <c r="B43" s="256"/>
      <c r="C43" s="258"/>
      <c r="D43" s="260"/>
      <c r="E43" s="84"/>
      <c r="F43" s="84">
        <f t="shared" si="4"/>
        <v>0</v>
      </c>
      <c r="G43" s="85"/>
      <c r="H43" s="84"/>
      <c r="I43" s="85"/>
      <c r="J43" s="84"/>
      <c r="K43" s="85"/>
      <c r="L43" s="84"/>
      <c r="M43" s="85"/>
      <c r="N43" s="84"/>
      <c r="O43" s="85"/>
      <c r="P43" s="84"/>
      <c r="Q43" s="85"/>
      <c r="R43" s="84"/>
      <c r="S43" s="85"/>
      <c r="T43" s="84"/>
      <c r="U43" s="85"/>
      <c r="V43" s="84"/>
      <c r="W43" s="85"/>
      <c r="X43" s="84"/>
      <c r="Y43" s="85"/>
      <c r="Z43" s="84"/>
      <c r="AA43" s="85"/>
      <c r="AB43" s="84"/>
      <c r="AC43" s="85"/>
      <c r="AD43" s="86"/>
      <c r="AE43" s="72" t="s">
        <v>37</v>
      </c>
    </row>
    <row r="44" spans="1:31" ht="15" customHeight="1">
      <c r="A44" s="253">
        <v>18</v>
      </c>
      <c r="B44" s="255"/>
      <c r="C44" s="257"/>
      <c r="D44" s="259"/>
      <c r="E44" s="87"/>
      <c r="F44" s="87">
        <f t="shared" si="4"/>
        <v>0</v>
      </c>
      <c r="G44" s="82"/>
      <c r="H44" s="87"/>
      <c r="I44" s="82"/>
      <c r="J44" s="87"/>
      <c r="K44" s="82"/>
      <c r="L44" s="87"/>
      <c r="M44" s="82"/>
      <c r="N44" s="87"/>
      <c r="O44" s="82"/>
      <c r="P44" s="87"/>
      <c r="Q44" s="82"/>
      <c r="R44" s="87"/>
      <c r="S44" s="82"/>
      <c r="T44" s="87"/>
      <c r="U44" s="82"/>
      <c r="V44" s="87"/>
      <c r="W44" s="82"/>
      <c r="X44" s="87"/>
      <c r="Y44" s="82"/>
      <c r="Z44" s="87"/>
      <c r="AA44" s="82"/>
      <c r="AB44" s="87"/>
      <c r="AC44" s="82"/>
      <c r="AD44" s="83"/>
      <c r="AE44" s="72" t="s">
        <v>36</v>
      </c>
    </row>
    <row r="45" spans="1:31" ht="15" customHeight="1">
      <c r="A45" s="254"/>
      <c r="B45" s="256"/>
      <c r="C45" s="258"/>
      <c r="D45" s="260"/>
      <c r="E45" s="84"/>
      <c r="F45" s="84">
        <f t="shared" si="4"/>
        <v>0</v>
      </c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6"/>
      <c r="AE45" s="72" t="s">
        <v>37</v>
      </c>
    </row>
    <row r="46" spans="1:31" ht="15" customHeight="1">
      <c r="A46" s="253">
        <v>19</v>
      </c>
      <c r="B46" s="255"/>
      <c r="C46" s="257"/>
      <c r="D46" s="259"/>
      <c r="E46" s="87"/>
      <c r="F46" s="87">
        <f t="shared" si="4"/>
        <v>0</v>
      </c>
      <c r="G46" s="82"/>
      <c r="H46" s="87"/>
      <c r="I46" s="82"/>
      <c r="J46" s="87"/>
      <c r="K46" s="82"/>
      <c r="L46" s="87"/>
      <c r="M46" s="82"/>
      <c r="N46" s="87"/>
      <c r="O46" s="82"/>
      <c r="P46" s="87"/>
      <c r="Q46" s="82"/>
      <c r="R46" s="87"/>
      <c r="S46" s="82"/>
      <c r="T46" s="87"/>
      <c r="U46" s="82"/>
      <c r="V46" s="87"/>
      <c r="W46" s="82"/>
      <c r="X46" s="87"/>
      <c r="Y46" s="82"/>
      <c r="Z46" s="87"/>
      <c r="AA46" s="82"/>
      <c r="AB46" s="87"/>
      <c r="AC46" s="82"/>
      <c r="AD46" s="83"/>
      <c r="AE46" s="72" t="s">
        <v>36</v>
      </c>
    </row>
    <row r="47" spans="1:31" ht="15" customHeight="1">
      <c r="A47" s="254"/>
      <c r="B47" s="256"/>
      <c r="C47" s="258"/>
      <c r="D47" s="260"/>
      <c r="E47" s="84"/>
      <c r="F47" s="84">
        <f t="shared" si="4"/>
        <v>0</v>
      </c>
      <c r="G47" s="85"/>
      <c r="H47" s="84"/>
      <c r="I47" s="85"/>
      <c r="J47" s="84"/>
      <c r="K47" s="85"/>
      <c r="L47" s="84"/>
      <c r="M47" s="85"/>
      <c r="N47" s="84"/>
      <c r="O47" s="85"/>
      <c r="P47" s="84"/>
      <c r="Q47" s="85"/>
      <c r="R47" s="84"/>
      <c r="S47" s="85"/>
      <c r="T47" s="84"/>
      <c r="U47" s="85"/>
      <c r="V47" s="84"/>
      <c r="W47" s="85"/>
      <c r="X47" s="84"/>
      <c r="Y47" s="85"/>
      <c r="Z47" s="84"/>
      <c r="AA47" s="85"/>
      <c r="AB47" s="84"/>
      <c r="AC47" s="85"/>
      <c r="AD47" s="86"/>
      <c r="AE47" s="72" t="s">
        <v>37</v>
      </c>
    </row>
    <row r="48" spans="1:31" ht="15" customHeight="1">
      <c r="A48" s="253">
        <v>20</v>
      </c>
      <c r="B48" s="255"/>
      <c r="C48" s="257"/>
      <c r="D48" s="259"/>
      <c r="E48" s="87"/>
      <c r="F48" s="87">
        <f t="shared" si="4"/>
        <v>0</v>
      </c>
      <c r="G48" s="82"/>
      <c r="H48" s="87"/>
      <c r="I48" s="82"/>
      <c r="J48" s="87"/>
      <c r="K48" s="82"/>
      <c r="L48" s="87"/>
      <c r="M48" s="82"/>
      <c r="N48" s="87"/>
      <c r="O48" s="82"/>
      <c r="P48" s="87"/>
      <c r="Q48" s="82"/>
      <c r="R48" s="87"/>
      <c r="S48" s="82"/>
      <c r="T48" s="87"/>
      <c r="U48" s="82"/>
      <c r="V48" s="87"/>
      <c r="W48" s="82"/>
      <c r="X48" s="87"/>
      <c r="Y48" s="82"/>
      <c r="Z48" s="87"/>
      <c r="AA48" s="82"/>
      <c r="AB48" s="87"/>
      <c r="AC48" s="82"/>
      <c r="AD48" s="83"/>
      <c r="AE48" s="72" t="s">
        <v>36</v>
      </c>
    </row>
    <row r="49" spans="1:31" ht="15" customHeight="1">
      <c r="A49" s="254"/>
      <c r="B49" s="256"/>
      <c r="C49" s="258"/>
      <c r="D49" s="260"/>
      <c r="E49" s="84"/>
      <c r="F49" s="84">
        <f t="shared" si="4"/>
        <v>0</v>
      </c>
      <c r="G49" s="85"/>
      <c r="H49" s="84"/>
      <c r="I49" s="85"/>
      <c r="J49" s="84"/>
      <c r="K49" s="85"/>
      <c r="L49" s="84"/>
      <c r="M49" s="85"/>
      <c r="N49" s="84"/>
      <c r="O49" s="85"/>
      <c r="P49" s="84"/>
      <c r="Q49" s="85"/>
      <c r="R49" s="84"/>
      <c r="S49" s="85"/>
      <c r="T49" s="84"/>
      <c r="U49" s="85"/>
      <c r="V49" s="84"/>
      <c r="W49" s="85"/>
      <c r="X49" s="84"/>
      <c r="Y49" s="85"/>
      <c r="Z49" s="84"/>
      <c r="AA49" s="85"/>
      <c r="AB49" s="84"/>
      <c r="AC49" s="85"/>
      <c r="AD49" s="86"/>
      <c r="AE49" s="72" t="s">
        <v>37</v>
      </c>
    </row>
    <row r="50" spans="1:31" ht="15" customHeight="1">
      <c r="A50" s="253">
        <v>21</v>
      </c>
      <c r="B50" s="255"/>
      <c r="C50" s="257"/>
      <c r="D50" s="259"/>
      <c r="E50" s="87"/>
      <c r="F50" s="87">
        <f t="shared" si="4"/>
        <v>0</v>
      </c>
      <c r="G50" s="82"/>
      <c r="H50" s="87"/>
      <c r="I50" s="82"/>
      <c r="J50" s="87"/>
      <c r="K50" s="82"/>
      <c r="L50" s="87"/>
      <c r="M50" s="82"/>
      <c r="N50" s="87"/>
      <c r="O50" s="82"/>
      <c r="P50" s="87"/>
      <c r="Q50" s="82"/>
      <c r="R50" s="87"/>
      <c r="S50" s="82"/>
      <c r="T50" s="87"/>
      <c r="U50" s="82"/>
      <c r="V50" s="87"/>
      <c r="W50" s="82"/>
      <c r="X50" s="87"/>
      <c r="Y50" s="82"/>
      <c r="Z50" s="87"/>
      <c r="AA50" s="82"/>
      <c r="AB50" s="87"/>
      <c r="AC50" s="82"/>
      <c r="AD50" s="83"/>
      <c r="AE50" s="72" t="s">
        <v>36</v>
      </c>
    </row>
    <row r="51" spans="1:31" ht="15" customHeight="1">
      <c r="A51" s="254"/>
      <c r="B51" s="256"/>
      <c r="C51" s="258"/>
      <c r="D51" s="260"/>
      <c r="E51" s="84"/>
      <c r="F51" s="84">
        <f t="shared" si="4"/>
        <v>0</v>
      </c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6"/>
      <c r="AE51" s="72" t="s">
        <v>37</v>
      </c>
    </row>
    <row r="52" spans="1:31" ht="15" customHeight="1">
      <c r="A52" s="253">
        <v>22</v>
      </c>
      <c r="B52" s="255"/>
      <c r="C52" s="257"/>
      <c r="D52" s="259"/>
      <c r="E52" s="87"/>
      <c r="F52" s="87">
        <f t="shared" si="4"/>
        <v>0</v>
      </c>
      <c r="G52" s="82"/>
      <c r="H52" s="87"/>
      <c r="I52" s="82"/>
      <c r="J52" s="87"/>
      <c r="K52" s="82"/>
      <c r="L52" s="87"/>
      <c r="M52" s="82"/>
      <c r="N52" s="87"/>
      <c r="O52" s="82"/>
      <c r="P52" s="87"/>
      <c r="Q52" s="82"/>
      <c r="R52" s="87"/>
      <c r="S52" s="82"/>
      <c r="T52" s="87"/>
      <c r="U52" s="82"/>
      <c r="V52" s="87"/>
      <c r="W52" s="82"/>
      <c r="X52" s="87"/>
      <c r="Y52" s="82"/>
      <c r="Z52" s="87"/>
      <c r="AA52" s="82"/>
      <c r="AB52" s="87"/>
      <c r="AC52" s="82"/>
      <c r="AD52" s="83"/>
      <c r="AE52" s="72" t="s">
        <v>36</v>
      </c>
    </row>
    <row r="53" spans="1:31" ht="15" customHeight="1">
      <c r="A53" s="254"/>
      <c r="B53" s="256"/>
      <c r="C53" s="258"/>
      <c r="D53" s="260"/>
      <c r="E53" s="84"/>
      <c r="F53" s="84">
        <f t="shared" si="4"/>
        <v>0</v>
      </c>
      <c r="G53" s="85"/>
      <c r="H53" s="84"/>
      <c r="I53" s="85"/>
      <c r="J53" s="84"/>
      <c r="K53" s="85"/>
      <c r="L53" s="84"/>
      <c r="M53" s="85"/>
      <c r="N53" s="84"/>
      <c r="O53" s="85"/>
      <c r="P53" s="84"/>
      <c r="Q53" s="85"/>
      <c r="R53" s="84"/>
      <c r="S53" s="85"/>
      <c r="T53" s="84"/>
      <c r="U53" s="85"/>
      <c r="V53" s="84"/>
      <c r="W53" s="85"/>
      <c r="X53" s="84"/>
      <c r="Y53" s="85"/>
      <c r="Z53" s="84"/>
      <c r="AA53" s="85"/>
      <c r="AB53" s="84"/>
      <c r="AC53" s="85"/>
      <c r="AD53" s="86"/>
      <c r="AE53" s="72" t="s">
        <v>37</v>
      </c>
    </row>
    <row r="54" spans="1:31" ht="15" customHeight="1">
      <c r="A54" s="253">
        <v>23</v>
      </c>
      <c r="B54" s="255"/>
      <c r="C54" s="257"/>
      <c r="D54" s="259"/>
      <c r="E54" s="87"/>
      <c r="F54" s="87">
        <f t="shared" si="4"/>
        <v>0</v>
      </c>
      <c r="G54" s="82"/>
      <c r="H54" s="87"/>
      <c r="I54" s="82"/>
      <c r="J54" s="87"/>
      <c r="K54" s="82"/>
      <c r="L54" s="87"/>
      <c r="M54" s="82"/>
      <c r="N54" s="87"/>
      <c r="O54" s="82"/>
      <c r="P54" s="87"/>
      <c r="Q54" s="82"/>
      <c r="R54" s="87"/>
      <c r="S54" s="82"/>
      <c r="T54" s="87"/>
      <c r="U54" s="82"/>
      <c r="V54" s="87"/>
      <c r="W54" s="82"/>
      <c r="X54" s="87"/>
      <c r="Y54" s="82"/>
      <c r="Z54" s="87"/>
      <c r="AA54" s="82"/>
      <c r="AB54" s="87"/>
      <c r="AC54" s="82"/>
      <c r="AD54" s="83"/>
      <c r="AE54" s="72" t="s">
        <v>36</v>
      </c>
    </row>
    <row r="55" spans="1:31" ht="15" customHeight="1">
      <c r="A55" s="254"/>
      <c r="B55" s="256"/>
      <c r="C55" s="258"/>
      <c r="D55" s="260"/>
      <c r="E55" s="84"/>
      <c r="F55" s="84">
        <f t="shared" si="4"/>
        <v>0</v>
      </c>
      <c r="G55" s="85"/>
      <c r="H55" s="84"/>
      <c r="I55" s="85"/>
      <c r="J55" s="84"/>
      <c r="K55" s="85"/>
      <c r="L55" s="84"/>
      <c r="M55" s="85"/>
      <c r="N55" s="84"/>
      <c r="O55" s="85"/>
      <c r="P55" s="84"/>
      <c r="Q55" s="85"/>
      <c r="R55" s="84"/>
      <c r="S55" s="85"/>
      <c r="T55" s="84"/>
      <c r="U55" s="85"/>
      <c r="V55" s="84"/>
      <c r="W55" s="85"/>
      <c r="X55" s="84"/>
      <c r="Y55" s="85"/>
      <c r="Z55" s="84"/>
      <c r="AA55" s="85"/>
      <c r="AB55" s="84"/>
      <c r="AC55" s="85"/>
      <c r="AD55" s="86"/>
      <c r="AE55" s="72" t="s">
        <v>37</v>
      </c>
    </row>
    <row r="56" spans="1:31" ht="15" hidden="1" customHeight="1">
      <c r="A56" s="253">
        <v>35</v>
      </c>
      <c r="B56" s="268"/>
      <c r="C56" s="257"/>
      <c r="D56" s="259"/>
      <c r="E56" s="87"/>
      <c r="F56" s="87"/>
      <c r="G56" s="82">
        <f t="shared" ref="G56:G77" si="5">+F56-E56</f>
        <v>0</v>
      </c>
      <c r="H56" s="87"/>
      <c r="I56" s="82">
        <f t="shared" ref="I56:I77" si="6">+H56-G56</f>
        <v>0</v>
      </c>
      <c r="J56" s="87"/>
      <c r="K56" s="82">
        <f t="shared" ref="K56:K77" si="7">+J56-I56</f>
        <v>0</v>
      </c>
      <c r="L56" s="87"/>
      <c r="M56" s="82">
        <f t="shared" ref="M56:M77" si="8">+L56-K56</f>
        <v>0</v>
      </c>
      <c r="N56" s="87"/>
      <c r="O56" s="82">
        <f t="shared" ref="O56:O77" si="9">+N56-M56</f>
        <v>0</v>
      </c>
      <c r="P56" s="87"/>
      <c r="Q56" s="82">
        <f t="shared" ref="Q56:Q77" si="10">+P56-O56</f>
        <v>0</v>
      </c>
      <c r="R56" s="87"/>
      <c r="S56" s="82">
        <f t="shared" ref="S56:S77" si="11">+R56-Q56</f>
        <v>0</v>
      </c>
      <c r="T56" s="87"/>
      <c r="U56" s="82">
        <f t="shared" ref="U56:U77" si="12">+T56-S56</f>
        <v>0</v>
      </c>
      <c r="V56" s="87"/>
      <c r="W56" s="82">
        <f t="shared" ref="W56:W77" si="13">+V56-U56</f>
        <v>0</v>
      </c>
      <c r="X56" s="87"/>
      <c r="Y56" s="82">
        <f t="shared" ref="Y56:Y77" si="14">+X56-W56</f>
        <v>0</v>
      </c>
      <c r="Z56" s="87"/>
      <c r="AA56" s="82">
        <f t="shared" ref="AA56:AA77" si="15">+Z56-Y56</f>
        <v>0</v>
      </c>
      <c r="AB56" s="87"/>
      <c r="AC56" s="82">
        <f t="shared" ref="AC56:AD77" si="16">+AA56-Z56</f>
        <v>0</v>
      </c>
      <c r="AD56" s="83">
        <f t="shared" si="16"/>
        <v>0</v>
      </c>
      <c r="AE56" s="72" t="s">
        <v>36</v>
      </c>
    </row>
    <row r="57" spans="1:31" ht="15" hidden="1" customHeight="1">
      <c r="A57" s="254"/>
      <c r="B57" s="269"/>
      <c r="C57" s="258"/>
      <c r="D57" s="260"/>
      <c r="E57" s="84"/>
      <c r="F57" s="84"/>
      <c r="G57" s="85">
        <f t="shared" si="5"/>
        <v>0</v>
      </c>
      <c r="H57" s="84"/>
      <c r="I57" s="85">
        <f t="shared" si="6"/>
        <v>0</v>
      </c>
      <c r="J57" s="84"/>
      <c r="K57" s="85">
        <f t="shared" si="7"/>
        <v>0</v>
      </c>
      <c r="L57" s="84"/>
      <c r="M57" s="85">
        <f t="shared" si="8"/>
        <v>0</v>
      </c>
      <c r="N57" s="84"/>
      <c r="O57" s="85">
        <f t="shared" si="9"/>
        <v>0</v>
      </c>
      <c r="P57" s="84"/>
      <c r="Q57" s="85">
        <f t="shared" si="10"/>
        <v>0</v>
      </c>
      <c r="R57" s="84"/>
      <c r="S57" s="85">
        <f t="shared" si="11"/>
        <v>0</v>
      </c>
      <c r="T57" s="84"/>
      <c r="U57" s="85">
        <f t="shared" si="12"/>
        <v>0</v>
      </c>
      <c r="V57" s="84"/>
      <c r="W57" s="85">
        <f t="shared" si="13"/>
        <v>0</v>
      </c>
      <c r="X57" s="84"/>
      <c r="Y57" s="85">
        <f t="shared" si="14"/>
        <v>0</v>
      </c>
      <c r="Z57" s="84"/>
      <c r="AA57" s="85">
        <f t="shared" si="15"/>
        <v>0</v>
      </c>
      <c r="AB57" s="84"/>
      <c r="AC57" s="85">
        <f t="shared" si="16"/>
        <v>0</v>
      </c>
      <c r="AD57" s="86">
        <f t="shared" si="16"/>
        <v>0</v>
      </c>
      <c r="AE57" s="72" t="s">
        <v>37</v>
      </c>
    </row>
    <row r="58" spans="1:31" ht="15" hidden="1" customHeight="1">
      <c r="A58" s="253">
        <v>36</v>
      </c>
      <c r="B58" s="268"/>
      <c r="C58" s="261"/>
      <c r="D58" s="259"/>
      <c r="E58" s="88"/>
      <c r="F58" s="88"/>
      <c r="G58" s="82">
        <f t="shared" si="5"/>
        <v>0</v>
      </c>
      <c r="H58" s="88"/>
      <c r="I58" s="82">
        <f t="shared" si="6"/>
        <v>0</v>
      </c>
      <c r="J58" s="88"/>
      <c r="K58" s="82">
        <f t="shared" si="7"/>
        <v>0</v>
      </c>
      <c r="L58" s="88"/>
      <c r="M58" s="82">
        <f t="shared" si="8"/>
        <v>0</v>
      </c>
      <c r="N58" s="88"/>
      <c r="O58" s="82">
        <f t="shared" si="9"/>
        <v>0</v>
      </c>
      <c r="P58" s="88"/>
      <c r="Q58" s="82">
        <f t="shared" si="10"/>
        <v>0</v>
      </c>
      <c r="R58" s="88"/>
      <c r="S58" s="82">
        <f t="shared" si="11"/>
        <v>0</v>
      </c>
      <c r="T58" s="88"/>
      <c r="U58" s="82">
        <f t="shared" si="12"/>
        <v>0</v>
      </c>
      <c r="V58" s="88"/>
      <c r="W58" s="82">
        <f t="shared" si="13"/>
        <v>0</v>
      </c>
      <c r="X58" s="88"/>
      <c r="Y58" s="82">
        <f t="shared" si="14"/>
        <v>0</v>
      </c>
      <c r="Z58" s="88"/>
      <c r="AA58" s="82">
        <f t="shared" si="15"/>
        <v>0</v>
      </c>
      <c r="AB58" s="88"/>
      <c r="AC58" s="82">
        <f t="shared" si="16"/>
        <v>0</v>
      </c>
      <c r="AD58" s="83">
        <f t="shared" si="16"/>
        <v>0</v>
      </c>
      <c r="AE58" s="72" t="s">
        <v>36</v>
      </c>
    </row>
    <row r="59" spans="1:31" ht="15" hidden="1" customHeight="1">
      <c r="A59" s="254"/>
      <c r="B59" s="269"/>
      <c r="C59" s="261"/>
      <c r="D59" s="260"/>
      <c r="E59" s="89"/>
      <c r="F59" s="89"/>
      <c r="G59" s="85">
        <f t="shared" si="5"/>
        <v>0</v>
      </c>
      <c r="H59" s="89"/>
      <c r="I59" s="85">
        <f t="shared" si="6"/>
        <v>0</v>
      </c>
      <c r="J59" s="89"/>
      <c r="K59" s="85">
        <f t="shared" si="7"/>
        <v>0</v>
      </c>
      <c r="L59" s="89"/>
      <c r="M59" s="85">
        <f t="shared" si="8"/>
        <v>0</v>
      </c>
      <c r="N59" s="89"/>
      <c r="O59" s="85">
        <f t="shared" si="9"/>
        <v>0</v>
      </c>
      <c r="P59" s="89"/>
      <c r="Q59" s="85">
        <f t="shared" si="10"/>
        <v>0</v>
      </c>
      <c r="R59" s="89"/>
      <c r="S59" s="85">
        <f t="shared" si="11"/>
        <v>0</v>
      </c>
      <c r="T59" s="89"/>
      <c r="U59" s="85">
        <f t="shared" si="12"/>
        <v>0</v>
      </c>
      <c r="V59" s="89"/>
      <c r="W59" s="85">
        <f t="shared" si="13"/>
        <v>0</v>
      </c>
      <c r="X59" s="89"/>
      <c r="Y59" s="85">
        <f t="shared" si="14"/>
        <v>0</v>
      </c>
      <c r="Z59" s="89"/>
      <c r="AA59" s="85">
        <f t="shared" si="15"/>
        <v>0</v>
      </c>
      <c r="AB59" s="89"/>
      <c r="AC59" s="85">
        <f t="shared" si="16"/>
        <v>0</v>
      </c>
      <c r="AD59" s="86">
        <f t="shared" si="16"/>
        <v>0</v>
      </c>
      <c r="AE59" s="72" t="s">
        <v>37</v>
      </c>
    </row>
    <row r="60" spans="1:31" ht="15" hidden="1" customHeight="1">
      <c r="A60" s="253">
        <v>37</v>
      </c>
      <c r="B60" s="268"/>
      <c r="C60" s="257"/>
      <c r="D60" s="259"/>
      <c r="E60" s="87"/>
      <c r="F60" s="87"/>
      <c r="G60" s="82">
        <f t="shared" si="5"/>
        <v>0</v>
      </c>
      <c r="H60" s="87"/>
      <c r="I60" s="82">
        <f t="shared" si="6"/>
        <v>0</v>
      </c>
      <c r="J60" s="87"/>
      <c r="K60" s="82">
        <f t="shared" si="7"/>
        <v>0</v>
      </c>
      <c r="L60" s="87"/>
      <c r="M60" s="82">
        <f t="shared" si="8"/>
        <v>0</v>
      </c>
      <c r="N60" s="87"/>
      <c r="O60" s="82">
        <f t="shared" si="9"/>
        <v>0</v>
      </c>
      <c r="P60" s="87"/>
      <c r="Q60" s="82">
        <f t="shared" si="10"/>
        <v>0</v>
      </c>
      <c r="R60" s="87"/>
      <c r="S60" s="82">
        <f t="shared" si="11"/>
        <v>0</v>
      </c>
      <c r="T60" s="87"/>
      <c r="U60" s="82">
        <f t="shared" si="12"/>
        <v>0</v>
      </c>
      <c r="V60" s="87"/>
      <c r="W60" s="82">
        <f t="shared" si="13"/>
        <v>0</v>
      </c>
      <c r="X60" s="87"/>
      <c r="Y60" s="82">
        <f t="shared" si="14"/>
        <v>0</v>
      </c>
      <c r="Z60" s="87"/>
      <c r="AA60" s="82">
        <f t="shared" si="15"/>
        <v>0</v>
      </c>
      <c r="AB60" s="87"/>
      <c r="AC60" s="82">
        <f t="shared" si="16"/>
        <v>0</v>
      </c>
      <c r="AD60" s="83">
        <f t="shared" si="16"/>
        <v>0</v>
      </c>
      <c r="AE60" s="72" t="s">
        <v>36</v>
      </c>
    </row>
    <row r="61" spans="1:31" ht="15" hidden="1" customHeight="1">
      <c r="A61" s="254"/>
      <c r="B61" s="269"/>
      <c r="C61" s="258"/>
      <c r="D61" s="260"/>
      <c r="E61" s="84"/>
      <c r="F61" s="84"/>
      <c r="G61" s="85">
        <f t="shared" si="5"/>
        <v>0</v>
      </c>
      <c r="H61" s="84"/>
      <c r="I61" s="85">
        <f t="shared" si="6"/>
        <v>0</v>
      </c>
      <c r="J61" s="84"/>
      <c r="K61" s="85">
        <f t="shared" si="7"/>
        <v>0</v>
      </c>
      <c r="L61" s="84"/>
      <c r="M61" s="85">
        <f t="shared" si="8"/>
        <v>0</v>
      </c>
      <c r="N61" s="84"/>
      <c r="O61" s="85">
        <f t="shared" si="9"/>
        <v>0</v>
      </c>
      <c r="P61" s="84"/>
      <c r="Q61" s="85">
        <f t="shared" si="10"/>
        <v>0</v>
      </c>
      <c r="R61" s="84"/>
      <c r="S61" s="85">
        <f t="shared" si="11"/>
        <v>0</v>
      </c>
      <c r="T61" s="84"/>
      <c r="U61" s="85">
        <f t="shared" si="12"/>
        <v>0</v>
      </c>
      <c r="V61" s="84"/>
      <c r="W61" s="85">
        <f t="shared" si="13"/>
        <v>0</v>
      </c>
      <c r="X61" s="84"/>
      <c r="Y61" s="85">
        <f t="shared" si="14"/>
        <v>0</v>
      </c>
      <c r="Z61" s="84"/>
      <c r="AA61" s="85">
        <f t="shared" si="15"/>
        <v>0</v>
      </c>
      <c r="AB61" s="84"/>
      <c r="AC61" s="85">
        <f t="shared" si="16"/>
        <v>0</v>
      </c>
      <c r="AD61" s="86">
        <f t="shared" si="16"/>
        <v>0</v>
      </c>
      <c r="AE61" s="72" t="s">
        <v>37</v>
      </c>
    </row>
    <row r="62" spans="1:31" ht="15" hidden="1" customHeight="1">
      <c r="A62" s="253">
        <v>38</v>
      </c>
      <c r="B62" s="268"/>
      <c r="C62" s="257"/>
      <c r="D62" s="259"/>
      <c r="E62" s="87"/>
      <c r="F62" s="87"/>
      <c r="G62" s="82">
        <f t="shared" si="5"/>
        <v>0</v>
      </c>
      <c r="H62" s="87"/>
      <c r="I62" s="82">
        <f t="shared" si="6"/>
        <v>0</v>
      </c>
      <c r="J62" s="87"/>
      <c r="K62" s="82">
        <f t="shared" si="7"/>
        <v>0</v>
      </c>
      <c r="L62" s="87"/>
      <c r="M62" s="82">
        <f t="shared" si="8"/>
        <v>0</v>
      </c>
      <c r="N62" s="87"/>
      <c r="O62" s="82">
        <f t="shared" si="9"/>
        <v>0</v>
      </c>
      <c r="P62" s="87"/>
      <c r="Q62" s="82">
        <f t="shared" si="10"/>
        <v>0</v>
      </c>
      <c r="R62" s="87"/>
      <c r="S62" s="82">
        <f t="shared" si="11"/>
        <v>0</v>
      </c>
      <c r="T62" s="87"/>
      <c r="U62" s="82">
        <f t="shared" si="12"/>
        <v>0</v>
      </c>
      <c r="V62" s="87"/>
      <c r="W62" s="82">
        <f t="shared" si="13"/>
        <v>0</v>
      </c>
      <c r="X62" s="87"/>
      <c r="Y62" s="82">
        <f t="shared" si="14"/>
        <v>0</v>
      </c>
      <c r="Z62" s="87"/>
      <c r="AA62" s="82">
        <f t="shared" si="15"/>
        <v>0</v>
      </c>
      <c r="AB62" s="87"/>
      <c r="AC62" s="82">
        <f t="shared" si="16"/>
        <v>0</v>
      </c>
      <c r="AD62" s="83">
        <f t="shared" si="16"/>
        <v>0</v>
      </c>
      <c r="AE62" s="72" t="s">
        <v>36</v>
      </c>
    </row>
    <row r="63" spans="1:31" ht="15" hidden="1" customHeight="1">
      <c r="A63" s="254"/>
      <c r="B63" s="269"/>
      <c r="C63" s="258"/>
      <c r="D63" s="260"/>
      <c r="E63" s="84"/>
      <c r="F63" s="84"/>
      <c r="G63" s="85">
        <f t="shared" si="5"/>
        <v>0</v>
      </c>
      <c r="H63" s="84"/>
      <c r="I63" s="85">
        <f t="shared" si="6"/>
        <v>0</v>
      </c>
      <c r="J63" s="84"/>
      <c r="K63" s="85">
        <f t="shared" si="7"/>
        <v>0</v>
      </c>
      <c r="L63" s="84"/>
      <c r="M63" s="85">
        <f t="shared" si="8"/>
        <v>0</v>
      </c>
      <c r="N63" s="84"/>
      <c r="O63" s="85">
        <f t="shared" si="9"/>
        <v>0</v>
      </c>
      <c r="P63" s="84"/>
      <c r="Q63" s="85">
        <f t="shared" si="10"/>
        <v>0</v>
      </c>
      <c r="R63" s="84"/>
      <c r="S63" s="85">
        <f t="shared" si="11"/>
        <v>0</v>
      </c>
      <c r="T63" s="84"/>
      <c r="U63" s="85">
        <f t="shared" si="12"/>
        <v>0</v>
      </c>
      <c r="V63" s="84"/>
      <c r="W63" s="85">
        <f t="shared" si="13"/>
        <v>0</v>
      </c>
      <c r="X63" s="84"/>
      <c r="Y63" s="85">
        <f t="shared" si="14"/>
        <v>0</v>
      </c>
      <c r="Z63" s="84"/>
      <c r="AA63" s="85">
        <f t="shared" si="15"/>
        <v>0</v>
      </c>
      <c r="AB63" s="84"/>
      <c r="AC63" s="85">
        <f t="shared" si="16"/>
        <v>0</v>
      </c>
      <c r="AD63" s="86">
        <f t="shared" si="16"/>
        <v>0</v>
      </c>
      <c r="AE63" s="72" t="s">
        <v>37</v>
      </c>
    </row>
    <row r="64" spans="1:31" ht="15" hidden="1" customHeight="1">
      <c r="A64" s="253">
        <v>39</v>
      </c>
      <c r="B64" s="268"/>
      <c r="C64" s="257"/>
      <c r="D64" s="259"/>
      <c r="E64" s="87"/>
      <c r="F64" s="87"/>
      <c r="G64" s="82">
        <f t="shared" si="5"/>
        <v>0</v>
      </c>
      <c r="H64" s="87"/>
      <c r="I64" s="82">
        <f t="shared" si="6"/>
        <v>0</v>
      </c>
      <c r="J64" s="87"/>
      <c r="K64" s="82">
        <f t="shared" si="7"/>
        <v>0</v>
      </c>
      <c r="L64" s="87"/>
      <c r="M64" s="82">
        <f t="shared" si="8"/>
        <v>0</v>
      </c>
      <c r="N64" s="87"/>
      <c r="O64" s="82">
        <f t="shared" si="9"/>
        <v>0</v>
      </c>
      <c r="P64" s="87"/>
      <c r="Q64" s="82">
        <f t="shared" si="10"/>
        <v>0</v>
      </c>
      <c r="R64" s="87"/>
      <c r="S64" s="82">
        <f t="shared" si="11"/>
        <v>0</v>
      </c>
      <c r="T64" s="87"/>
      <c r="U64" s="82">
        <f t="shared" si="12"/>
        <v>0</v>
      </c>
      <c r="V64" s="87"/>
      <c r="W64" s="82">
        <f t="shared" si="13"/>
        <v>0</v>
      </c>
      <c r="X64" s="87"/>
      <c r="Y64" s="82">
        <f t="shared" si="14"/>
        <v>0</v>
      </c>
      <c r="Z64" s="87"/>
      <c r="AA64" s="82">
        <f t="shared" si="15"/>
        <v>0</v>
      </c>
      <c r="AB64" s="87"/>
      <c r="AC64" s="82">
        <f t="shared" si="16"/>
        <v>0</v>
      </c>
      <c r="AD64" s="83">
        <f t="shared" si="16"/>
        <v>0</v>
      </c>
      <c r="AE64" s="72" t="s">
        <v>36</v>
      </c>
    </row>
    <row r="65" spans="1:31" ht="15" hidden="1" customHeight="1">
      <c r="A65" s="254"/>
      <c r="B65" s="269"/>
      <c r="C65" s="258"/>
      <c r="D65" s="260"/>
      <c r="E65" s="84"/>
      <c r="F65" s="84"/>
      <c r="G65" s="85">
        <f t="shared" si="5"/>
        <v>0</v>
      </c>
      <c r="H65" s="84"/>
      <c r="I65" s="85">
        <f t="shared" si="6"/>
        <v>0</v>
      </c>
      <c r="J65" s="84"/>
      <c r="K65" s="85">
        <f t="shared" si="7"/>
        <v>0</v>
      </c>
      <c r="L65" s="84"/>
      <c r="M65" s="85">
        <f t="shared" si="8"/>
        <v>0</v>
      </c>
      <c r="N65" s="84"/>
      <c r="O65" s="85">
        <f t="shared" si="9"/>
        <v>0</v>
      </c>
      <c r="P65" s="84"/>
      <c r="Q65" s="85">
        <f t="shared" si="10"/>
        <v>0</v>
      </c>
      <c r="R65" s="84"/>
      <c r="S65" s="85">
        <f t="shared" si="11"/>
        <v>0</v>
      </c>
      <c r="T65" s="84"/>
      <c r="U65" s="85">
        <f t="shared" si="12"/>
        <v>0</v>
      </c>
      <c r="V65" s="84"/>
      <c r="W65" s="85">
        <f t="shared" si="13"/>
        <v>0</v>
      </c>
      <c r="X65" s="84"/>
      <c r="Y65" s="85">
        <f t="shared" si="14"/>
        <v>0</v>
      </c>
      <c r="Z65" s="84"/>
      <c r="AA65" s="85">
        <f t="shared" si="15"/>
        <v>0</v>
      </c>
      <c r="AB65" s="84"/>
      <c r="AC65" s="85">
        <f t="shared" si="16"/>
        <v>0</v>
      </c>
      <c r="AD65" s="86">
        <f t="shared" si="16"/>
        <v>0</v>
      </c>
      <c r="AE65" s="72" t="s">
        <v>37</v>
      </c>
    </row>
    <row r="66" spans="1:31" ht="15" hidden="1" customHeight="1">
      <c r="A66" s="253">
        <v>40</v>
      </c>
      <c r="B66" s="268"/>
      <c r="C66" s="257"/>
      <c r="D66" s="259"/>
      <c r="E66" s="87"/>
      <c r="F66" s="87"/>
      <c r="G66" s="82">
        <f t="shared" si="5"/>
        <v>0</v>
      </c>
      <c r="H66" s="87"/>
      <c r="I66" s="82">
        <f t="shared" si="6"/>
        <v>0</v>
      </c>
      <c r="J66" s="87"/>
      <c r="K66" s="82">
        <f t="shared" si="7"/>
        <v>0</v>
      </c>
      <c r="L66" s="87"/>
      <c r="M66" s="82">
        <f t="shared" si="8"/>
        <v>0</v>
      </c>
      <c r="N66" s="87"/>
      <c r="O66" s="82">
        <f t="shared" si="9"/>
        <v>0</v>
      </c>
      <c r="P66" s="87"/>
      <c r="Q66" s="82">
        <f t="shared" si="10"/>
        <v>0</v>
      </c>
      <c r="R66" s="87"/>
      <c r="S66" s="82">
        <f t="shared" si="11"/>
        <v>0</v>
      </c>
      <c r="T66" s="87"/>
      <c r="U66" s="82">
        <f t="shared" si="12"/>
        <v>0</v>
      </c>
      <c r="V66" s="87"/>
      <c r="W66" s="82">
        <f t="shared" si="13"/>
        <v>0</v>
      </c>
      <c r="X66" s="87"/>
      <c r="Y66" s="82">
        <f t="shared" si="14"/>
        <v>0</v>
      </c>
      <c r="Z66" s="87"/>
      <c r="AA66" s="82">
        <f t="shared" si="15"/>
        <v>0</v>
      </c>
      <c r="AB66" s="87"/>
      <c r="AC66" s="82">
        <f t="shared" si="16"/>
        <v>0</v>
      </c>
      <c r="AD66" s="83">
        <f t="shared" si="16"/>
        <v>0</v>
      </c>
      <c r="AE66" s="72" t="s">
        <v>36</v>
      </c>
    </row>
    <row r="67" spans="1:31" ht="15" hidden="1" customHeight="1">
      <c r="A67" s="254"/>
      <c r="B67" s="269"/>
      <c r="C67" s="258"/>
      <c r="D67" s="260"/>
      <c r="E67" s="84"/>
      <c r="F67" s="84"/>
      <c r="G67" s="85">
        <f t="shared" si="5"/>
        <v>0</v>
      </c>
      <c r="H67" s="84"/>
      <c r="I67" s="85">
        <f t="shared" si="6"/>
        <v>0</v>
      </c>
      <c r="J67" s="84"/>
      <c r="K67" s="85">
        <f t="shared" si="7"/>
        <v>0</v>
      </c>
      <c r="L67" s="84"/>
      <c r="M67" s="85">
        <f t="shared" si="8"/>
        <v>0</v>
      </c>
      <c r="N67" s="84"/>
      <c r="O67" s="85">
        <f t="shared" si="9"/>
        <v>0</v>
      </c>
      <c r="P67" s="84"/>
      <c r="Q67" s="85">
        <f t="shared" si="10"/>
        <v>0</v>
      </c>
      <c r="R67" s="84"/>
      <c r="S67" s="85">
        <f t="shared" si="11"/>
        <v>0</v>
      </c>
      <c r="T67" s="84"/>
      <c r="U67" s="85">
        <f t="shared" si="12"/>
        <v>0</v>
      </c>
      <c r="V67" s="84"/>
      <c r="W67" s="85">
        <f t="shared" si="13"/>
        <v>0</v>
      </c>
      <c r="X67" s="84"/>
      <c r="Y67" s="85">
        <f t="shared" si="14"/>
        <v>0</v>
      </c>
      <c r="Z67" s="84"/>
      <c r="AA67" s="85">
        <f t="shared" si="15"/>
        <v>0</v>
      </c>
      <c r="AB67" s="84"/>
      <c r="AC67" s="85">
        <f t="shared" si="16"/>
        <v>0</v>
      </c>
      <c r="AD67" s="86">
        <f t="shared" si="16"/>
        <v>0</v>
      </c>
      <c r="AE67" s="72" t="s">
        <v>37</v>
      </c>
    </row>
    <row r="68" spans="1:31" ht="15" hidden="1" customHeight="1">
      <c r="A68" s="253">
        <v>41</v>
      </c>
      <c r="B68" s="268"/>
      <c r="C68" s="257"/>
      <c r="D68" s="259"/>
      <c r="E68" s="87"/>
      <c r="F68" s="87"/>
      <c r="G68" s="82">
        <f t="shared" si="5"/>
        <v>0</v>
      </c>
      <c r="H68" s="87"/>
      <c r="I68" s="82">
        <f t="shared" si="6"/>
        <v>0</v>
      </c>
      <c r="J68" s="87"/>
      <c r="K68" s="82">
        <f t="shared" si="7"/>
        <v>0</v>
      </c>
      <c r="L68" s="87"/>
      <c r="M68" s="82">
        <f t="shared" si="8"/>
        <v>0</v>
      </c>
      <c r="N68" s="87"/>
      <c r="O68" s="82">
        <f t="shared" si="9"/>
        <v>0</v>
      </c>
      <c r="P68" s="87"/>
      <c r="Q68" s="82">
        <f t="shared" si="10"/>
        <v>0</v>
      </c>
      <c r="R68" s="87"/>
      <c r="S68" s="82">
        <f t="shared" si="11"/>
        <v>0</v>
      </c>
      <c r="T68" s="87"/>
      <c r="U68" s="82">
        <f t="shared" si="12"/>
        <v>0</v>
      </c>
      <c r="V68" s="87"/>
      <c r="W68" s="82">
        <f t="shared" si="13"/>
        <v>0</v>
      </c>
      <c r="X68" s="87"/>
      <c r="Y68" s="82">
        <f t="shared" si="14"/>
        <v>0</v>
      </c>
      <c r="Z68" s="87"/>
      <c r="AA68" s="82">
        <f t="shared" si="15"/>
        <v>0</v>
      </c>
      <c r="AB68" s="87"/>
      <c r="AC68" s="82">
        <f t="shared" si="16"/>
        <v>0</v>
      </c>
      <c r="AD68" s="83">
        <f t="shared" si="16"/>
        <v>0</v>
      </c>
      <c r="AE68" s="72" t="s">
        <v>36</v>
      </c>
    </row>
    <row r="69" spans="1:31" ht="15" hidden="1" customHeight="1">
      <c r="A69" s="254"/>
      <c r="B69" s="269"/>
      <c r="C69" s="258"/>
      <c r="D69" s="260"/>
      <c r="E69" s="84"/>
      <c r="F69" s="84"/>
      <c r="G69" s="85">
        <f t="shared" si="5"/>
        <v>0</v>
      </c>
      <c r="H69" s="84"/>
      <c r="I69" s="85">
        <f t="shared" si="6"/>
        <v>0</v>
      </c>
      <c r="J69" s="84"/>
      <c r="K69" s="85">
        <f t="shared" si="7"/>
        <v>0</v>
      </c>
      <c r="L69" s="84"/>
      <c r="M69" s="85">
        <f t="shared" si="8"/>
        <v>0</v>
      </c>
      <c r="N69" s="84"/>
      <c r="O69" s="85">
        <f t="shared" si="9"/>
        <v>0</v>
      </c>
      <c r="P69" s="84"/>
      <c r="Q69" s="85">
        <f t="shared" si="10"/>
        <v>0</v>
      </c>
      <c r="R69" s="84"/>
      <c r="S69" s="85">
        <f t="shared" si="11"/>
        <v>0</v>
      </c>
      <c r="T69" s="84"/>
      <c r="U69" s="85">
        <f t="shared" si="12"/>
        <v>0</v>
      </c>
      <c r="V69" s="84"/>
      <c r="W69" s="85">
        <f t="shared" si="13"/>
        <v>0</v>
      </c>
      <c r="X69" s="84"/>
      <c r="Y69" s="85">
        <f t="shared" si="14"/>
        <v>0</v>
      </c>
      <c r="Z69" s="84"/>
      <c r="AA69" s="85">
        <f t="shared" si="15"/>
        <v>0</v>
      </c>
      <c r="AB69" s="84"/>
      <c r="AC69" s="85">
        <f t="shared" si="16"/>
        <v>0</v>
      </c>
      <c r="AD69" s="86">
        <f t="shared" si="16"/>
        <v>0</v>
      </c>
      <c r="AE69" s="72" t="s">
        <v>37</v>
      </c>
    </row>
    <row r="70" spans="1:31" ht="15" hidden="1" customHeight="1">
      <c r="A70" s="253">
        <v>42</v>
      </c>
      <c r="B70" s="268"/>
      <c r="C70" s="257"/>
      <c r="D70" s="259"/>
      <c r="E70" s="87"/>
      <c r="F70" s="87"/>
      <c r="G70" s="82">
        <f t="shared" si="5"/>
        <v>0</v>
      </c>
      <c r="H70" s="87"/>
      <c r="I70" s="82">
        <f t="shared" si="6"/>
        <v>0</v>
      </c>
      <c r="J70" s="87"/>
      <c r="K70" s="82">
        <f t="shared" si="7"/>
        <v>0</v>
      </c>
      <c r="L70" s="87"/>
      <c r="M70" s="82">
        <f t="shared" si="8"/>
        <v>0</v>
      </c>
      <c r="N70" s="87"/>
      <c r="O70" s="82">
        <f t="shared" si="9"/>
        <v>0</v>
      </c>
      <c r="P70" s="87"/>
      <c r="Q70" s="82">
        <f t="shared" si="10"/>
        <v>0</v>
      </c>
      <c r="R70" s="87"/>
      <c r="S70" s="82">
        <f t="shared" si="11"/>
        <v>0</v>
      </c>
      <c r="T70" s="87"/>
      <c r="U70" s="82">
        <f t="shared" si="12"/>
        <v>0</v>
      </c>
      <c r="V70" s="87"/>
      <c r="W70" s="82">
        <f t="shared" si="13"/>
        <v>0</v>
      </c>
      <c r="X70" s="87"/>
      <c r="Y70" s="82">
        <f t="shared" si="14"/>
        <v>0</v>
      </c>
      <c r="Z70" s="87"/>
      <c r="AA70" s="82">
        <f t="shared" si="15"/>
        <v>0</v>
      </c>
      <c r="AB70" s="87"/>
      <c r="AC70" s="82">
        <f t="shared" si="16"/>
        <v>0</v>
      </c>
      <c r="AD70" s="83">
        <f t="shared" si="16"/>
        <v>0</v>
      </c>
      <c r="AE70" s="72" t="s">
        <v>36</v>
      </c>
    </row>
    <row r="71" spans="1:31" ht="15" hidden="1" customHeight="1">
      <c r="A71" s="254"/>
      <c r="B71" s="269"/>
      <c r="C71" s="258"/>
      <c r="D71" s="260"/>
      <c r="E71" s="84"/>
      <c r="F71" s="84"/>
      <c r="G71" s="85">
        <f t="shared" si="5"/>
        <v>0</v>
      </c>
      <c r="H71" s="84"/>
      <c r="I71" s="85">
        <f t="shared" si="6"/>
        <v>0</v>
      </c>
      <c r="J71" s="84"/>
      <c r="K71" s="85">
        <f t="shared" si="7"/>
        <v>0</v>
      </c>
      <c r="L71" s="84"/>
      <c r="M71" s="85">
        <f t="shared" si="8"/>
        <v>0</v>
      </c>
      <c r="N71" s="84"/>
      <c r="O71" s="85">
        <f t="shared" si="9"/>
        <v>0</v>
      </c>
      <c r="P71" s="84"/>
      <c r="Q71" s="85">
        <f t="shared" si="10"/>
        <v>0</v>
      </c>
      <c r="R71" s="84"/>
      <c r="S71" s="85">
        <f t="shared" si="11"/>
        <v>0</v>
      </c>
      <c r="T71" s="84"/>
      <c r="U71" s="85">
        <f t="shared" si="12"/>
        <v>0</v>
      </c>
      <c r="V71" s="84"/>
      <c r="W71" s="85">
        <f t="shared" si="13"/>
        <v>0</v>
      </c>
      <c r="X71" s="84"/>
      <c r="Y71" s="85">
        <f t="shared" si="14"/>
        <v>0</v>
      </c>
      <c r="Z71" s="84"/>
      <c r="AA71" s="85">
        <f t="shared" si="15"/>
        <v>0</v>
      </c>
      <c r="AB71" s="84"/>
      <c r="AC71" s="85">
        <f t="shared" si="16"/>
        <v>0</v>
      </c>
      <c r="AD71" s="86">
        <f t="shared" si="16"/>
        <v>0</v>
      </c>
      <c r="AE71" s="72" t="s">
        <v>37</v>
      </c>
    </row>
    <row r="72" spans="1:31" ht="15" hidden="1" customHeight="1">
      <c r="A72" s="253">
        <v>43</v>
      </c>
      <c r="B72" s="268"/>
      <c r="C72" s="261"/>
      <c r="D72" s="259"/>
      <c r="E72" s="88"/>
      <c r="F72" s="88"/>
      <c r="G72" s="82">
        <f t="shared" si="5"/>
        <v>0</v>
      </c>
      <c r="H72" s="88"/>
      <c r="I72" s="82">
        <f t="shared" si="6"/>
        <v>0</v>
      </c>
      <c r="J72" s="88"/>
      <c r="K72" s="82">
        <f t="shared" si="7"/>
        <v>0</v>
      </c>
      <c r="L72" s="88"/>
      <c r="M72" s="82">
        <f t="shared" si="8"/>
        <v>0</v>
      </c>
      <c r="N72" s="88"/>
      <c r="O72" s="82">
        <f t="shared" si="9"/>
        <v>0</v>
      </c>
      <c r="P72" s="88"/>
      <c r="Q72" s="82">
        <f t="shared" si="10"/>
        <v>0</v>
      </c>
      <c r="R72" s="88"/>
      <c r="S72" s="82">
        <f t="shared" si="11"/>
        <v>0</v>
      </c>
      <c r="T72" s="88"/>
      <c r="U72" s="82">
        <f t="shared" si="12"/>
        <v>0</v>
      </c>
      <c r="V72" s="88"/>
      <c r="W72" s="82">
        <f t="shared" si="13"/>
        <v>0</v>
      </c>
      <c r="X72" s="88"/>
      <c r="Y72" s="82">
        <f t="shared" si="14"/>
        <v>0</v>
      </c>
      <c r="Z72" s="88"/>
      <c r="AA72" s="82">
        <f t="shared" si="15"/>
        <v>0</v>
      </c>
      <c r="AB72" s="88"/>
      <c r="AC72" s="82">
        <f t="shared" si="16"/>
        <v>0</v>
      </c>
      <c r="AD72" s="83">
        <f t="shared" si="16"/>
        <v>0</v>
      </c>
      <c r="AE72" s="72" t="s">
        <v>36</v>
      </c>
    </row>
    <row r="73" spans="1:31" ht="15" hidden="1" customHeight="1">
      <c r="A73" s="254"/>
      <c r="B73" s="269"/>
      <c r="C73" s="261"/>
      <c r="D73" s="260"/>
      <c r="E73" s="89"/>
      <c r="F73" s="89"/>
      <c r="G73" s="85">
        <f t="shared" si="5"/>
        <v>0</v>
      </c>
      <c r="H73" s="89"/>
      <c r="I73" s="85">
        <f t="shared" si="6"/>
        <v>0</v>
      </c>
      <c r="J73" s="89"/>
      <c r="K73" s="85">
        <f t="shared" si="7"/>
        <v>0</v>
      </c>
      <c r="L73" s="89"/>
      <c r="M73" s="85">
        <f t="shared" si="8"/>
        <v>0</v>
      </c>
      <c r="N73" s="89"/>
      <c r="O73" s="85">
        <f t="shared" si="9"/>
        <v>0</v>
      </c>
      <c r="P73" s="89"/>
      <c r="Q73" s="85">
        <f t="shared" si="10"/>
        <v>0</v>
      </c>
      <c r="R73" s="89"/>
      <c r="S73" s="85">
        <f t="shared" si="11"/>
        <v>0</v>
      </c>
      <c r="T73" s="89"/>
      <c r="U73" s="85">
        <f t="shared" si="12"/>
        <v>0</v>
      </c>
      <c r="V73" s="89"/>
      <c r="W73" s="85">
        <f t="shared" si="13"/>
        <v>0</v>
      </c>
      <c r="X73" s="89"/>
      <c r="Y73" s="85">
        <f t="shared" si="14"/>
        <v>0</v>
      </c>
      <c r="Z73" s="89"/>
      <c r="AA73" s="85">
        <f t="shared" si="15"/>
        <v>0</v>
      </c>
      <c r="AB73" s="89"/>
      <c r="AC73" s="85">
        <f t="shared" si="16"/>
        <v>0</v>
      </c>
      <c r="AD73" s="86">
        <f t="shared" si="16"/>
        <v>0</v>
      </c>
      <c r="AE73" s="72" t="s">
        <v>37</v>
      </c>
    </row>
    <row r="74" spans="1:31" ht="15" hidden="1" customHeight="1">
      <c r="A74" s="253">
        <v>44</v>
      </c>
      <c r="B74" s="268"/>
      <c r="C74" s="257"/>
      <c r="D74" s="259"/>
      <c r="E74" s="87"/>
      <c r="F74" s="87"/>
      <c r="G74" s="82">
        <f t="shared" si="5"/>
        <v>0</v>
      </c>
      <c r="H74" s="87"/>
      <c r="I74" s="82">
        <f t="shared" si="6"/>
        <v>0</v>
      </c>
      <c r="J74" s="87"/>
      <c r="K74" s="82">
        <f t="shared" si="7"/>
        <v>0</v>
      </c>
      <c r="L74" s="87"/>
      <c r="M74" s="82">
        <f t="shared" si="8"/>
        <v>0</v>
      </c>
      <c r="N74" s="87"/>
      <c r="O74" s="82">
        <f t="shared" si="9"/>
        <v>0</v>
      </c>
      <c r="P74" s="87"/>
      <c r="Q74" s="82">
        <f t="shared" si="10"/>
        <v>0</v>
      </c>
      <c r="R74" s="87"/>
      <c r="S74" s="82">
        <f t="shared" si="11"/>
        <v>0</v>
      </c>
      <c r="T74" s="87"/>
      <c r="U74" s="82">
        <f t="shared" si="12"/>
        <v>0</v>
      </c>
      <c r="V74" s="87"/>
      <c r="W74" s="82">
        <f t="shared" si="13"/>
        <v>0</v>
      </c>
      <c r="X74" s="87"/>
      <c r="Y74" s="82">
        <f t="shared" si="14"/>
        <v>0</v>
      </c>
      <c r="Z74" s="87"/>
      <c r="AA74" s="82">
        <f t="shared" si="15"/>
        <v>0</v>
      </c>
      <c r="AB74" s="87"/>
      <c r="AC74" s="82">
        <f t="shared" si="16"/>
        <v>0</v>
      </c>
      <c r="AD74" s="83">
        <f t="shared" si="16"/>
        <v>0</v>
      </c>
      <c r="AE74" s="72" t="s">
        <v>36</v>
      </c>
    </row>
    <row r="75" spans="1:31" ht="15" hidden="1" customHeight="1">
      <c r="A75" s="254"/>
      <c r="B75" s="269"/>
      <c r="C75" s="258"/>
      <c r="D75" s="260"/>
      <c r="E75" s="84"/>
      <c r="F75" s="84"/>
      <c r="G75" s="85">
        <f t="shared" si="5"/>
        <v>0</v>
      </c>
      <c r="H75" s="84"/>
      <c r="I75" s="85">
        <f t="shared" si="6"/>
        <v>0</v>
      </c>
      <c r="J75" s="84"/>
      <c r="K75" s="85">
        <f t="shared" si="7"/>
        <v>0</v>
      </c>
      <c r="L75" s="84"/>
      <c r="M75" s="85">
        <f t="shared" si="8"/>
        <v>0</v>
      </c>
      <c r="N75" s="84"/>
      <c r="O75" s="85">
        <f t="shared" si="9"/>
        <v>0</v>
      </c>
      <c r="P75" s="84"/>
      <c r="Q75" s="85">
        <f t="shared" si="10"/>
        <v>0</v>
      </c>
      <c r="R75" s="84"/>
      <c r="S75" s="85">
        <f t="shared" si="11"/>
        <v>0</v>
      </c>
      <c r="T75" s="84"/>
      <c r="U75" s="85">
        <f t="shared" si="12"/>
        <v>0</v>
      </c>
      <c r="V75" s="84"/>
      <c r="W75" s="85">
        <f t="shared" si="13"/>
        <v>0</v>
      </c>
      <c r="X75" s="84"/>
      <c r="Y75" s="85">
        <f t="shared" si="14"/>
        <v>0</v>
      </c>
      <c r="Z75" s="84"/>
      <c r="AA75" s="85">
        <f t="shared" si="15"/>
        <v>0</v>
      </c>
      <c r="AB75" s="84"/>
      <c r="AC75" s="85">
        <f t="shared" si="16"/>
        <v>0</v>
      </c>
      <c r="AD75" s="86">
        <f t="shared" si="16"/>
        <v>0</v>
      </c>
      <c r="AE75" s="72" t="s">
        <v>37</v>
      </c>
    </row>
    <row r="76" spans="1:31" ht="15" hidden="1" customHeight="1">
      <c r="A76" s="253">
        <v>45</v>
      </c>
      <c r="B76" s="268"/>
      <c r="C76" s="257"/>
      <c r="D76" s="259"/>
      <c r="E76" s="87"/>
      <c r="F76" s="87"/>
      <c r="G76" s="82">
        <f t="shared" si="5"/>
        <v>0</v>
      </c>
      <c r="H76" s="87"/>
      <c r="I76" s="82">
        <f t="shared" si="6"/>
        <v>0</v>
      </c>
      <c r="J76" s="87"/>
      <c r="K76" s="82">
        <f t="shared" si="7"/>
        <v>0</v>
      </c>
      <c r="L76" s="87"/>
      <c r="M76" s="82">
        <f t="shared" si="8"/>
        <v>0</v>
      </c>
      <c r="N76" s="87"/>
      <c r="O76" s="82">
        <f t="shared" si="9"/>
        <v>0</v>
      </c>
      <c r="P76" s="87"/>
      <c r="Q76" s="82">
        <f t="shared" si="10"/>
        <v>0</v>
      </c>
      <c r="R76" s="87"/>
      <c r="S76" s="82">
        <f t="shared" si="11"/>
        <v>0</v>
      </c>
      <c r="T76" s="87"/>
      <c r="U76" s="82">
        <f t="shared" si="12"/>
        <v>0</v>
      </c>
      <c r="V76" s="87"/>
      <c r="W76" s="82">
        <f t="shared" si="13"/>
        <v>0</v>
      </c>
      <c r="X76" s="87"/>
      <c r="Y76" s="82">
        <f t="shared" si="14"/>
        <v>0</v>
      </c>
      <c r="Z76" s="87"/>
      <c r="AA76" s="82">
        <f t="shared" si="15"/>
        <v>0</v>
      </c>
      <c r="AB76" s="87"/>
      <c r="AC76" s="82">
        <f t="shared" si="16"/>
        <v>0</v>
      </c>
      <c r="AD76" s="83">
        <f t="shared" si="16"/>
        <v>0</v>
      </c>
      <c r="AE76" s="72" t="s">
        <v>36</v>
      </c>
    </row>
    <row r="77" spans="1:31" ht="15" hidden="1" customHeight="1">
      <c r="A77" s="254"/>
      <c r="B77" s="269"/>
      <c r="C77" s="258"/>
      <c r="D77" s="260"/>
      <c r="E77" s="84"/>
      <c r="F77" s="84"/>
      <c r="G77" s="85">
        <f t="shared" si="5"/>
        <v>0</v>
      </c>
      <c r="H77" s="84"/>
      <c r="I77" s="85">
        <f t="shared" si="6"/>
        <v>0</v>
      </c>
      <c r="J77" s="84"/>
      <c r="K77" s="85">
        <f t="shared" si="7"/>
        <v>0</v>
      </c>
      <c r="L77" s="84"/>
      <c r="M77" s="85">
        <f t="shared" si="8"/>
        <v>0</v>
      </c>
      <c r="N77" s="84"/>
      <c r="O77" s="85">
        <f t="shared" si="9"/>
        <v>0</v>
      </c>
      <c r="P77" s="84"/>
      <c r="Q77" s="85">
        <f t="shared" si="10"/>
        <v>0</v>
      </c>
      <c r="R77" s="84"/>
      <c r="S77" s="85">
        <f t="shared" si="11"/>
        <v>0</v>
      </c>
      <c r="T77" s="84"/>
      <c r="U77" s="85">
        <f t="shared" si="12"/>
        <v>0</v>
      </c>
      <c r="V77" s="84"/>
      <c r="W77" s="85">
        <f t="shared" si="13"/>
        <v>0</v>
      </c>
      <c r="X77" s="84"/>
      <c r="Y77" s="85">
        <f t="shared" si="14"/>
        <v>0</v>
      </c>
      <c r="Z77" s="84"/>
      <c r="AA77" s="85">
        <f t="shared" si="15"/>
        <v>0</v>
      </c>
      <c r="AB77" s="84"/>
      <c r="AC77" s="85">
        <f t="shared" si="16"/>
        <v>0</v>
      </c>
      <c r="AD77" s="86">
        <f t="shared" si="16"/>
        <v>0</v>
      </c>
      <c r="AE77" s="72" t="s">
        <v>37</v>
      </c>
    </row>
    <row r="78" spans="1:31" ht="15" hidden="1" customHeight="1">
      <c r="A78" s="253">
        <v>46</v>
      </c>
      <c r="B78" s="268"/>
      <c r="C78" s="257"/>
      <c r="D78" s="259"/>
      <c r="E78" s="87"/>
      <c r="F78" s="87"/>
      <c r="G78" s="82">
        <f>+F78-E78</f>
        <v>0</v>
      </c>
      <c r="H78" s="87"/>
      <c r="I78" s="82">
        <f>+H78-G78</f>
        <v>0</v>
      </c>
      <c r="J78" s="87"/>
      <c r="K78" s="82">
        <f>+J78-I78</f>
        <v>0</v>
      </c>
      <c r="L78" s="87"/>
      <c r="M78" s="82">
        <f>+L78-K78</f>
        <v>0</v>
      </c>
      <c r="N78" s="87"/>
      <c r="O78" s="82">
        <f>+N78-M78</f>
        <v>0</v>
      </c>
      <c r="P78" s="87"/>
      <c r="Q78" s="82">
        <f>+P78-O78</f>
        <v>0</v>
      </c>
      <c r="R78" s="87"/>
      <c r="S78" s="82">
        <f>+R78-Q78</f>
        <v>0</v>
      </c>
      <c r="T78" s="87"/>
      <c r="U78" s="82">
        <f>+T78-S78</f>
        <v>0</v>
      </c>
      <c r="V78" s="87"/>
      <c r="W78" s="82">
        <f>+V78-U78</f>
        <v>0</v>
      </c>
      <c r="X78" s="87"/>
      <c r="Y78" s="82">
        <f>+X78-W78</f>
        <v>0</v>
      </c>
      <c r="Z78" s="87"/>
      <c r="AA78" s="82">
        <f>+Z78-Y78</f>
        <v>0</v>
      </c>
      <c r="AB78" s="87"/>
      <c r="AC78" s="82">
        <f>+AA78-Z78</f>
        <v>0</v>
      </c>
      <c r="AD78" s="83">
        <f>+AB78-AA78</f>
        <v>0</v>
      </c>
      <c r="AE78" s="72" t="s">
        <v>36</v>
      </c>
    </row>
    <row r="79" spans="1:31" ht="15" hidden="1" customHeight="1">
      <c r="A79" s="254"/>
      <c r="B79" s="269"/>
      <c r="C79" s="258"/>
      <c r="D79" s="260"/>
      <c r="E79" s="84"/>
      <c r="F79" s="84"/>
      <c r="G79" s="85">
        <f>+F79-E79</f>
        <v>0</v>
      </c>
      <c r="H79" s="84"/>
      <c r="I79" s="85">
        <f>+H79-G79</f>
        <v>0</v>
      </c>
      <c r="J79" s="84"/>
      <c r="K79" s="85">
        <f>+J79-I79</f>
        <v>0</v>
      </c>
      <c r="L79" s="84"/>
      <c r="M79" s="85">
        <f>+L79-K79</f>
        <v>0</v>
      </c>
      <c r="N79" s="84"/>
      <c r="O79" s="85">
        <f>+N79-M79</f>
        <v>0</v>
      </c>
      <c r="P79" s="84"/>
      <c r="Q79" s="85">
        <f>+P79-O79</f>
        <v>0</v>
      </c>
      <c r="R79" s="84"/>
      <c r="S79" s="85">
        <f>+R79-Q79</f>
        <v>0</v>
      </c>
      <c r="T79" s="84"/>
      <c r="U79" s="85">
        <f>+T79-S79</f>
        <v>0</v>
      </c>
      <c r="V79" s="84"/>
      <c r="W79" s="85">
        <f>+V79-U79</f>
        <v>0</v>
      </c>
      <c r="X79" s="84"/>
      <c r="Y79" s="85">
        <f>+X79-W79</f>
        <v>0</v>
      </c>
      <c r="Z79" s="84"/>
      <c r="AA79" s="85">
        <f>+Z79-Y79</f>
        <v>0</v>
      </c>
      <c r="AB79" s="84"/>
      <c r="AC79" s="85">
        <f>+AA79-Z79</f>
        <v>0</v>
      </c>
      <c r="AD79" s="86">
        <f>+AB79-AA79</f>
        <v>0</v>
      </c>
      <c r="AE79" s="72" t="s">
        <v>37</v>
      </c>
    </row>
    <row r="80" spans="1:31" ht="15" customHeight="1">
      <c r="A80" s="276" t="s">
        <v>97</v>
      </c>
      <c r="B80" s="277"/>
      <c r="C80" s="277"/>
      <c r="D80" s="278"/>
      <c r="E80" s="87">
        <f t="shared" ref="E80:AD80" si="17">+SUMIF($AE6:$AE69,$AE80,E6:E69)</f>
        <v>65000</v>
      </c>
      <c r="F80" s="87">
        <f t="shared" si="17"/>
        <v>136000</v>
      </c>
      <c r="G80" s="87">
        <f t="shared" si="17"/>
        <v>136000</v>
      </c>
      <c r="H80" s="87">
        <f t="shared" si="17"/>
        <v>0</v>
      </c>
      <c r="I80" s="87">
        <f t="shared" si="17"/>
        <v>0</v>
      </c>
      <c r="J80" s="87">
        <f t="shared" si="17"/>
        <v>0</v>
      </c>
      <c r="K80" s="87">
        <f t="shared" si="17"/>
        <v>0</v>
      </c>
      <c r="L80" s="87">
        <f t="shared" si="17"/>
        <v>0</v>
      </c>
      <c r="M80" s="87">
        <f t="shared" si="17"/>
        <v>0</v>
      </c>
      <c r="N80" s="87">
        <f t="shared" si="17"/>
        <v>0</v>
      </c>
      <c r="O80" s="87">
        <f t="shared" si="17"/>
        <v>0</v>
      </c>
      <c r="P80" s="87">
        <f t="shared" si="17"/>
        <v>0</v>
      </c>
      <c r="Q80" s="87">
        <f t="shared" si="17"/>
        <v>0</v>
      </c>
      <c r="R80" s="87">
        <f t="shared" si="17"/>
        <v>0</v>
      </c>
      <c r="S80" s="87">
        <f t="shared" si="17"/>
        <v>0</v>
      </c>
      <c r="T80" s="87">
        <f t="shared" si="17"/>
        <v>0</v>
      </c>
      <c r="U80" s="87">
        <f t="shared" si="17"/>
        <v>0</v>
      </c>
      <c r="V80" s="87">
        <f t="shared" si="17"/>
        <v>0</v>
      </c>
      <c r="W80" s="87">
        <f t="shared" si="17"/>
        <v>0</v>
      </c>
      <c r="X80" s="87">
        <f t="shared" si="17"/>
        <v>0</v>
      </c>
      <c r="Y80" s="87">
        <f t="shared" si="17"/>
        <v>0</v>
      </c>
      <c r="Z80" s="87">
        <f t="shared" si="17"/>
        <v>0</v>
      </c>
      <c r="AA80" s="87">
        <f t="shared" si="17"/>
        <v>0</v>
      </c>
      <c r="AB80" s="87">
        <f t="shared" si="17"/>
        <v>0</v>
      </c>
      <c r="AC80" s="87">
        <f t="shared" si="17"/>
        <v>0</v>
      </c>
      <c r="AD80" s="90">
        <f t="shared" si="17"/>
        <v>0</v>
      </c>
      <c r="AE80" s="72" t="s">
        <v>36</v>
      </c>
    </row>
    <row r="81" spans="1:31" ht="15" customHeight="1" thickBot="1">
      <c r="A81" s="273"/>
      <c r="B81" s="274"/>
      <c r="C81" s="274"/>
      <c r="D81" s="275"/>
      <c r="E81" s="92">
        <f t="shared" ref="E81:AD81" si="18">+SUMIF($AE7:$AE80,$AE81,E7:E80)</f>
        <v>60000</v>
      </c>
      <c r="F81" s="92">
        <f t="shared" si="18"/>
        <v>39500</v>
      </c>
      <c r="G81" s="92">
        <f t="shared" si="18"/>
        <v>39500</v>
      </c>
      <c r="H81" s="92">
        <f t="shared" si="18"/>
        <v>0</v>
      </c>
      <c r="I81" s="92">
        <f t="shared" si="18"/>
        <v>0</v>
      </c>
      <c r="J81" s="92">
        <f t="shared" si="18"/>
        <v>0</v>
      </c>
      <c r="K81" s="92">
        <f t="shared" si="18"/>
        <v>0</v>
      </c>
      <c r="L81" s="92">
        <f t="shared" si="18"/>
        <v>0</v>
      </c>
      <c r="M81" s="92">
        <f t="shared" si="18"/>
        <v>0</v>
      </c>
      <c r="N81" s="92">
        <f t="shared" si="18"/>
        <v>0</v>
      </c>
      <c r="O81" s="92">
        <f t="shared" si="18"/>
        <v>0</v>
      </c>
      <c r="P81" s="92">
        <f t="shared" si="18"/>
        <v>0</v>
      </c>
      <c r="Q81" s="92">
        <f t="shared" si="18"/>
        <v>0</v>
      </c>
      <c r="R81" s="92">
        <f t="shared" si="18"/>
        <v>0</v>
      </c>
      <c r="S81" s="92">
        <f t="shared" si="18"/>
        <v>0</v>
      </c>
      <c r="T81" s="92">
        <f t="shared" si="18"/>
        <v>0</v>
      </c>
      <c r="U81" s="92">
        <f t="shared" si="18"/>
        <v>0</v>
      </c>
      <c r="V81" s="92">
        <f t="shared" si="18"/>
        <v>0</v>
      </c>
      <c r="W81" s="92">
        <f t="shared" si="18"/>
        <v>0</v>
      </c>
      <c r="X81" s="92">
        <f t="shared" si="18"/>
        <v>0</v>
      </c>
      <c r="Y81" s="92">
        <f t="shared" si="18"/>
        <v>0</v>
      </c>
      <c r="Z81" s="92">
        <f t="shared" si="18"/>
        <v>0</v>
      </c>
      <c r="AA81" s="92">
        <f t="shared" si="18"/>
        <v>0</v>
      </c>
      <c r="AB81" s="92">
        <f t="shared" si="18"/>
        <v>0</v>
      </c>
      <c r="AC81" s="92">
        <f t="shared" si="18"/>
        <v>0</v>
      </c>
      <c r="AD81" s="93">
        <f t="shared" si="18"/>
        <v>0</v>
      </c>
      <c r="AE81" s="72" t="s">
        <v>37</v>
      </c>
    </row>
    <row r="82" spans="1:31" ht="10.5" customHeight="1" thickBot="1">
      <c r="A82" s="94"/>
      <c r="B82" s="94"/>
      <c r="C82" s="94"/>
      <c r="D82" s="94"/>
      <c r="E82" s="94"/>
      <c r="F82" s="95"/>
      <c r="G82" s="94"/>
      <c r="H82" s="95"/>
      <c r="I82" s="94"/>
      <c r="J82" s="95"/>
      <c r="K82" s="94"/>
      <c r="L82" s="95"/>
      <c r="M82" s="94"/>
      <c r="N82" s="95"/>
      <c r="O82" s="94"/>
      <c r="P82" s="95"/>
      <c r="Q82" s="94"/>
      <c r="R82" s="95"/>
      <c r="S82" s="94"/>
      <c r="T82" s="95"/>
      <c r="U82" s="94"/>
      <c r="V82" s="95"/>
      <c r="W82" s="94"/>
      <c r="X82" s="95"/>
      <c r="Y82" s="94"/>
      <c r="Z82" s="95"/>
      <c r="AA82" s="94"/>
      <c r="AB82" s="95"/>
      <c r="AC82" s="94"/>
      <c r="AD82" s="94"/>
    </row>
    <row r="83" spans="1:31" ht="15" customHeight="1">
      <c r="A83" s="270" t="s">
        <v>98</v>
      </c>
      <c r="B83" s="271"/>
      <c r="C83" s="271"/>
      <c r="D83" s="272"/>
      <c r="E83" s="96">
        <f>+SUMIF($AE9:$AE72,$AE83,E9:E72)</f>
        <v>35000</v>
      </c>
      <c r="F83" s="96">
        <f>SUM(G83:AD83)</f>
        <v>312415</v>
      </c>
      <c r="G83" s="96">
        <v>312415</v>
      </c>
      <c r="H83" s="96">
        <v>0</v>
      </c>
      <c r="I83" s="96">
        <v>0</v>
      </c>
      <c r="J83" s="96">
        <v>0</v>
      </c>
      <c r="K83" s="96">
        <v>0</v>
      </c>
      <c r="L83" s="96">
        <v>0</v>
      </c>
      <c r="M83" s="96">
        <v>0</v>
      </c>
      <c r="N83" s="96">
        <v>0</v>
      </c>
      <c r="O83" s="96">
        <v>0</v>
      </c>
      <c r="P83" s="96">
        <v>0</v>
      </c>
      <c r="Q83" s="96">
        <v>0</v>
      </c>
      <c r="R83" s="96">
        <v>0</v>
      </c>
      <c r="S83" s="96">
        <v>0</v>
      </c>
      <c r="T83" s="96">
        <v>0</v>
      </c>
      <c r="U83" s="96">
        <v>0</v>
      </c>
      <c r="V83" s="96">
        <v>0</v>
      </c>
      <c r="W83" s="96">
        <v>0</v>
      </c>
      <c r="X83" s="96">
        <v>0</v>
      </c>
      <c r="Y83" s="96">
        <v>0</v>
      </c>
      <c r="Z83" s="96">
        <v>0</v>
      </c>
      <c r="AA83" s="96">
        <v>0</v>
      </c>
      <c r="AB83" s="96">
        <v>0</v>
      </c>
      <c r="AC83" s="96">
        <v>0</v>
      </c>
      <c r="AD83" s="97">
        <v>0</v>
      </c>
      <c r="AE83" s="72" t="s">
        <v>36</v>
      </c>
    </row>
    <row r="84" spans="1:31" ht="15" customHeight="1" thickBot="1">
      <c r="A84" s="273"/>
      <c r="B84" s="274"/>
      <c r="C84" s="274"/>
      <c r="D84" s="275"/>
      <c r="E84" s="92">
        <f>+SUMIF($AE10:$AE83,$AE84,E10:E83)</f>
        <v>95000</v>
      </c>
      <c r="F84" s="92">
        <f>SUM(G84:AD84)</f>
        <v>270414</v>
      </c>
      <c r="G84" s="92">
        <v>270414</v>
      </c>
      <c r="H84" s="92">
        <v>0</v>
      </c>
      <c r="I84" s="92">
        <v>0</v>
      </c>
      <c r="J84" s="92">
        <v>0</v>
      </c>
      <c r="K84" s="92">
        <v>0</v>
      </c>
      <c r="L84" s="92">
        <v>0</v>
      </c>
      <c r="M84" s="92">
        <v>0</v>
      </c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  <c r="U84" s="92">
        <v>0</v>
      </c>
      <c r="V84" s="92">
        <v>0</v>
      </c>
      <c r="W84" s="92">
        <v>0</v>
      </c>
      <c r="X84" s="92">
        <v>0</v>
      </c>
      <c r="Y84" s="92">
        <v>0</v>
      </c>
      <c r="Z84" s="92">
        <v>0</v>
      </c>
      <c r="AA84" s="92">
        <v>0</v>
      </c>
      <c r="AB84" s="92">
        <v>0</v>
      </c>
      <c r="AC84" s="92">
        <v>0</v>
      </c>
      <c r="AD84" s="93">
        <v>0</v>
      </c>
      <c r="AE84" s="72" t="s">
        <v>37</v>
      </c>
    </row>
    <row r="85" spans="1:31" ht="10.5" customHeight="1" thickBot="1">
      <c r="A85" s="94"/>
      <c r="B85" s="94"/>
      <c r="C85" s="94"/>
      <c r="D85" s="94"/>
      <c r="E85" s="94"/>
      <c r="F85" s="95"/>
      <c r="G85" s="94"/>
      <c r="H85" s="95"/>
      <c r="I85" s="94"/>
      <c r="J85" s="95"/>
      <c r="K85" s="94"/>
      <c r="L85" s="95"/>
      <c r="M85" s="94"/>
      <c r="N85" s="95"/>
      <c r="O85" s="94"/>
      <c r="P85" s="95"/>
      <c r="Q85" s="94"/>
      <c r="R85" s="95"/>
      <c r="S85" s="94"/>
      <c r="T85" s="95"/>
      <c r="U85" s="94"/>
      <c r="V85" s="95"/>
      <c r="W85" s="94"/>
      <c r="X85" s="95"/>
      <c r="Y85" s="94"/>
      <c r="Z85" s="95"/>
      <c r="AA85" s="94"/>
      <c r="AB85" s="95"/>
      <c r="AC85" s="94"/>
      <c r="AD85" s="94"/>
    </row>
    <row r="86" spans="1:31" ht="15" customHeight="1">
      <c r="A86" s="270" t="s">
        <v>99</v>
      </c>
      <c r="B86" s="271"/>
      <c r="C86" s="271"/>
      <c r="D86" s="272"/>
      <c r="E86" s="96">
        <f>+SUMIF($AE12:$AE75,$AE86,E12:E75)</f>
        <v>30000</v>
      </c>
      <c r="F86" s="96">
        <f>+F80+F83</f>
        <v>448415</v>
      </c>
      <c r="G86" s="96">
        <f t="shared" ref="G86:AD87" si="19">+G80+G83</f>
        <v>448415</v>
      </c>
      <c r="H86" s="96">
        <f t="shared" si="19"/>
        <v>0</v>
      </c>
      <c r="I86" s="96">
        <f t="shared" si="19"/>
        <v>0</v>
      </c>
      <c r="J86" s="96">
        <f t="shared" si="19"/>
        <v>0</v>
      </c>
      <c r="K86" s="96">
        <f t="shared" si="19"/>
        <v>0</v>
      </c>
      <c r="L86" s="96">
        <f t="shared" si="19"/>
        <v>0</v>
      </c>
      <c r="M86" s="96">
        <f t="shared" si="19"/>
        <v>0</v>
      </c>
      <c r="N86" s="96">
        <f t="shared" si="19"/>
        <v>0</v>
      </c>
      <c r="O86" s="96">
        <f t="shared" si="19"/>
        <v>0</v>
      </c>
      <c r="P86" s="96">
        <f t="shared" si="19"/>
        <v>0</v>
      </c>
      <c r="Q86" s="96">
        <f t="shared" si="19"/>
        <v>0</v>
      </c>
      <c r="R86" s="96">
        <f t="shared" si="19"/>
        <v>0</v>
      </c>
      <c r="S86" s="96">
        <f t="shared" si="19"/>
        <v>0</v>
      </c>
      <c r="T86" s="96">
        <f t="shared" si="19"/>
        <v>0</v>
      </c>
      <c r="U86" s="96">
        <f t="shared" si="19"/>
        <v>0</v>
      </c>
      <c r="V86" s="96">
        <f t="shared" si="19"/>
        <v>0</v>
      </c>
      <c r="W86" s="96">
        <f t="shared" si="19"/>
        <v>0</v>
      </c>
      <c r="X86" s="96">
        <f t="shared" si="19"/>
        <v>0</v>
      </c>
      <c r="Y86" s="96">
        <f t="shared" si="19"/>
        <v>0</v>
      </c>
      <c r="Z86" s="96">
        <f t="shared" si="19"/>
        <v>0</v>
      </c>
      <c r="AA86" s="96">
        <f t="shared" si="19"/>
        <v>0</v>
      </c>
      <c r="AB86" s="96">
        <f t="shared" si="19"/>
        <v>0</v>
      </c>
      <c r="AC86" s="96">
        <f t="shared" si="19"/>
        <v>0</v>
      </c>
      <c r="AD86" s="97">
        <f t="shared" si="19"/>
        <v>0</v>
      </c>
      <c r="AE86" s="72" t="s">
        <v>36</v>
      </c>
    </row>
    <row r="87" spans="1:31" ht="15" customHeight="1" thickBot="1">
      <c r="A87" s="273"/>
      <c r="B87" s="274"/>
      <c r="C87" s="274"/>
      <c r="D87" s="275"/>
      <c r="E87" s="92">
        <f>+SUMIF($AE13:$AE86,$AE87,E13:E86)</f>
        <v>185000</v>
      </c>
      <c r="F87" s="92">
        <f>+F81+F84</f>
        <v>309914</v>
      </c>
      <c r="G87" s="92">
        <f t="shared" si="19"/>
        <v>309914</v>
      </c>
      <c r="H87" s="92">
        <f t="shared" si="19"/>
        <v>0</v>
      </c>
      <c r="I87" s="92">
        <f t="shared" si="19"/>
        <v>0</v>
      </c>
      <c r="J87" s="92">
        <f t="shared" si="19"/>
        <v>0</v>
      </c>
      <c r="K87" s="92">
        <f t="shared" si="19"/>
        <v>0</v>
      </c>
      <c r="L87" s="92">
        <f t="shared" si="19"/>
        <v>0</v>
      </c>
      <c r="M87" s="92">
        <f t="shared" si="19"/>
        <v>0</v>
      </c>
      <c r="N87" s="92">
        <f t="shared" si="19"/>
        <v>0</v>
      </c>
      <c r="O87" s="92">
        <f t="shared" si="19"/>
        <v>0</v>
      </c>
      <c r="P87" s="92">
        <f t="shared" si="19"/>
        <v>0</v>
      </c>
      <c r="Q87" s="92">
        <f t="shared" si="19"/>
        <v>0</v>
      </c>
      <c r="R87" s="92">
        <f t="shared" si="19"/>
        <v>0</v>
      </c>
      <c r="S87" s="92">
        <f t="shared" si="19"/>
        <v>0</v>
      </c>
      <c r="T87" s="92">
        <f t="shared" si="19"/>
        <v>0</v>
      </c>
      <c r="U87" s="92">
        <f t="shared" si="19"/>
        <v>0</v>
      </c>
      <c r="V87" s="92">
        <f t="shared" si="19"/>
        <v>0</v>
      </c>
      <c r="W87" s="92">
        <f t="shared" si="19"/>
        <v>0</v>
      </c>
      <c r="X87" s="92">
        <f t="shared" si="19"/>
        <v>0</v>
      </c>
      <c r="Y87" s="92">
        <f t="shared" si="19"/>
        <v>0</v>
      </c>
      <c r="Z87" s="92">
        <f t="shared" si="19"/>
        <v>0</v>
      </c>
      <c r="AA87" s="92">
        <f t="shared" si="19"/>
        <v>0</v>
      </c>
      <c r="AB87" s="92">
        <f t="shared" si="19"/>
        <v>0</v>
      </c>
      <c r="AC87" s="92">
        <f t="shared" si="19"/>
        <v>0</v>
      </c>
      <c r="AD87" s="93">
        <f t="shared" si="19"/>
        <v>0</v>
      </c>
      <c r="AE87" s="72" t="s">
        <v>37</v>
      </c>
    </row>
    <row r="88" spans="1:31" ht="18" customHeight="1">
      <c r="A88" s="70" t="s">
        <v>100</v>
      </c>
      <c r="F88" s="16"/>
      <c r="H88" s="16"/>
      <c r="J88" s="16"/>
      <c r="L88" s="16"/>
      <c r="N88" s="16"/>
      <c r="P88" s="98" t="s">
        <v>101</v>
      </c>
      <c r="R88" s="16"/>
      <c r="T88" s="16"/>
      <c r="V88" s="16"/>
      <c r="X88" s="16"/>
      <c r="Z88" s="16"/>
      <c r="AB88" s="16"/>
    </row>
    <row r="89" spans="1:31" ht="18" customHeight="1">
      <c r="F89" s="16"/>
      <c r="H89" s="16"/>
      <c r="J89" s="16"/>
      <c r="L89" s="16"/>
      <c r="N89" s="16"/>
      <c r="P89" s="16"/>
      <c r="R89" s="16"/>
      <c r="T89" s="16"/>
      <c r="V89" s="16"/>
      <c r="X89" s="16"/>
      <c r="Z89" s="16"/>
      <c r="AB89" s="16"/>
    </row>
  </sheetData>
  <mergeCells count="151"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ColWidth="9" defaultRowHeight="13.5"/>
  <cols>
    <col min="1" max="1" width="2.625" style="110" customWidth="1"/>
    <col min="2" max="2" width="3.875" style="110" customWidth="1"/>
    <col min="3" max="7" width="9" style="110"/>
    <col min="8" max="8" width="4" style="110" customWidth="1"/>
    <col min="9" max="10" width="9" style="110"/>
    <col min="11" max="11" width="14.25" style="110" customWidth="1"/>
    <col min="12" max="16384" width="9" style="110"/>
  </cols>
  <sheetData>
    <row r="1" spans="1:11" ht="25.5" customHeight="1">
      <c r="A1" s="99" t="s">
        <v>102</v>
      </c>
      <c r="K1" s="160"/>
    </row>
    <row r="3" spans="1:11" ht="24.75" customHeight="1">
      <c r="A3" s="99" t="s">
        <v>103</v>
      </c>
    </row>
    <row r="5" spans="1:11">
      <c r="A5" s="110" t="s">
        <v>104</v>
      </c>
    </row>
    <row r="6" spans="1:11">
      <c r="A6" s="100" t="s">
        <v>140</v>
      </c>
      <c r="B6" s="100" t="s">
        <v>141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>
      <c r="B7" s="100"/>
    </row>
    <row r="9" spans="1:11">
      <c r="A9" s="110" t="s">
        <v>105</v>
      </c>
    </row>
    <row r="11" spans="1:11">
      <c r="A11" s="100" t="s">
        <v>142</v>
      </c>
      <c r="B11" s="100" t="s">
        <v>143</v>
      </c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>
      <c r="A12" s="100"/>
      <c r="B12" s="110" t="s">
        <v>106</v>
      </c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1">
      <c r="A14" s="100" t="s">
        <v>144</v>
      </c>
      <c r="B14" s="100" t="s">
        <v>107</v>
      </c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1">
      <c r="A16" s="101" t="s">
        <v>145</v>
      </c>
      <c r="B16" s="101" t="s">
        <v>108</v>
      </c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>
      <c r="A17" s="101"/>
      <c r="B17" s="101" t="s">
        <v>109</v>
      </c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 t="s">
        <v>110</v>
      </c>
      <c r="C18" s="101"/>
      <c r="D18" s="101"/>
      <c r="E18" s="101"/>
      <c r="F18" s="101"/>
      <c r="G18" s="101"/>
      <c r="H18" s="101"/>
      <c r="I18" s="101"/>
      <c r="J18" s="101"/>
      <c r="K18" s="101"/>
    </row>
    <row r="19" spans="1:11">
      <c r="A19" s="101"/>
      <c r="B19" s="101" t="s">
        <v>146</v>
      </c>
      <c r="C19" s="101"/>
      <c r="D19" s="101"/>
      <c r="E19" s="101"/>
      <c r="F19" s="101"/>
      <c r="G19" s="102"/>
      <c r="H19" s="101"/>
      <c r="I19" s="103"/>
      <c r="J19" s="103"/>
      <c r="K19" s="104"/>
    </row>
    <row r="20" spans="1:11">
      <c r="A20" s="111"/>
      <c r="B20" s="111"/>
      <c r="C20" s="111"/>
      <c r="D20" s="111"/>
      <c r="E20" s="111"/>
      <c r="F20" s="111"/>
      <c r="G20" s="112"/>
      <c r="H20" s="111"/>
      <c r="I20" s="113"/>
      <c r="J20" s="113"/>
      <c r="K20" s="114"/>
    </row>
    <row r="21" spans="1:11">
      <c r="A21" s="111"/>
      <c r="B21" s="111"/>
      <c r="C21" s="111"/>
      <c r="D21" s="111"/>
      <c r="E21" s="111"/>
      <c r="F21" s="111"/>
      <c r="G21" s="112"/>
      <c r="H21" s="111"/>
      <c r="I21" s="113"/>
      <c r="J21" s="113"/>
      <c r="K21" s="114"/>
    </row>
    <row r="22" spans="1:11">
      <c r="A22" s="111"/>
      <c r="B22" s="111"/>
      <c r="C22" s="111"/>
      <c r="D22" s="111"/>
      <c r="E22" s="111"/>
      <c r="F22" s="111"/>
      <c r="G22" s="112"/>
      <c r="H22" s="111"/>
      <c r="I22" s="113"/>
      <c r="J22" s="113"/>
      <c r="K22" s="114"/>
    </row>
    <row r="23" spans="1:11">
      <c r="A23" s="111"/>
      <c r="B23" s="111"/>
      <c r="C23" s="111"/>
      <c r="D23" s="111"/>
      <c r="E23" s="111"/>
      <c r="F23" s="111"/>
      <c r="G23" s="112"/>
      <c r="H23" s="111"/>
      <c r="I23" s="113"/>
      <c r="J23" s="113"/>
      <c r="K23" s="114"/>
    </row>
    <row r="24" spans="1:11">
      <c r="A24" s="111"/>
      <c r="B24" s="111"/>
      <c r="C24" s="111"/>
      <c r="D24" s="111"/>
      <c r="E24" s="111"/>
      <c r="F24" s="111"/>
      <c r="G24" s="112"/>
      <c r="H24" s="111"/>
      <c r="I24" s="113"/>
      <c r="J24" s="113"/>
      <c r="K24" s="114"/>
    </row>
    <row r="25" spans="1:11">
      <c r="A25" s="111"/>
      <c r="B25" s="111"/>
      <c r="C25" s="111"/>
      <c r="D25" s="111"/>
      <c r="E25" s="111"/>
      <c r="F25" s="111"/>
      <c r="G25" s="112"/>
      <c r="H25" s="111"/>
      <c r="I25" s="115"/>
      <c r="J25" s="115"/>
      <c r="K25" s="116"/>
    </row>
    <row r="26" spans="1:11">
      <c r="A26" s="111"/>
      <c r="B26" s="111"/>
      <c r="C26" s="111"/>
      <c r="D26" s="111"/>
      <c r="E26" s="111"/>
      <c r="F26" s="111"/>
      <c r="G26" s="112"/>
      <c r="H26" s="111"/>
      <c r="I26" s="115"/>
      <c r="J26" s="115"/>
      <c r="K26" s="116"/>
    </row>
    <row r="27" spans="1:11">
      <c r="A27" s="111"/>
      <c r="B27" s="111"/>
      <c r="C27" s="111"/>
      <c r="D27" s="111"/>
      <c r="E27" s="111"/>
      <c r="F27" s="111"/>
      <c r="G27" s="112"/>
      <c r="H27" s="111"/>
      <c r="I27" s="115"/>
      <c r="J27" s="115"/>
      <c r="K27" s="116"/>
    </row>
    <row r="28" spans="1:11">
      <c r="A28" s="111"/>
      <c r="B28" s="111"/>
      <c r="C28" s="111"/>
      <c r="D28" s="111"/>
      <c r="E28" s="111"/>
      <c r="F28" s="111"/>
      <c r="G28" s="112"/>
      <c r="H28" s="111"/>
      <c r="I28" s="115"/>
      <c r="J28" s="115"/>
      <c r="K28" s="116"/>
    </row>
    <row r="29" spans="1:11">
      <c r="A29" s="111"/>
      <c r="B29" s="111"/>
      <c r="C29" s="111"/>
      <c r="D29" s="111"/>
      <c r="E29" s="111"/>
      <c r="F29" s="111"/>
      <c r="G29" s="112"/>
      <c r="H29" s="111"/>
      <c r="I29" s="115"/>
      <c r="J29" s="115"/>
      <c r="K29" s="116"/>
    </row>
    <row r="30" spans="1:11">
      <c r="A30" s="111"/>
      <c r="B30" s="111"/>
      <c r="C30" s="111"/>
      <c r="D30" s="111"/>
      <c r="E30" s="111"/>
      <c r="F30" s="111"/>
      <c r="G30" s="112"/>
      <c r="H30" s="111"/>
      <c r="I30" s="115"/>
      <c r="J30" s="115"/>
      <c r="K30" s="116"/>
    </row>
    <row r="31" spans="1:11">
      <c r="A31" s="111"/>
      <c r="B31" s="111"/>
      <c r="C31" s="111"/>
      <c r="D31" s="111"/>
      <c r="E31" s="111"/>
      <c r="F31" s="111"/>
      <c r="G31" s="112"/>
      <c r="H31" s="111"/>
      <c r="I31" s="115"/>
      <c r="J31" s="115"/>
      <c r="K31" s="116"/>
    </row>
    <row r="32" spans="1:11">
      <c r="A32" s="111"/>
      <c r="B32" s="111"/>
      <c r="C32" s="111"/>
      <c r="D32" s="111"/>
      <c r="E32" s="111"/>
      <c r="F32" s="111"/>
      <c r="G32" s="112"/>
      <c r="H32" s="111"/>
      <c r="I32" s="115"/>
      <c r="J32" s="115"/>
      <c r="K32" s="116"/>
    </row>
    <row r="33" spans="1:11">
      <c r="A33" s="111"/>
      <c r="B33" s="111"/>
      <c r="C33" s="111"/>
      <c r="D33" s="111"/>
      <c r="E33" s="111"/>
      <c r="F33" s="111"/>
      <c r="G33" s="112"/>
      <c r="H33" s="111"/>
      <c r="I33" s="115"/>
      <c r="J33" s="115"/>
      <c r="K33" s="116"/>
    </row>
    <row r="34" spans="1:11">
      <c r="G34" s="117"/>
      <c r="I34" s="118"/>
      <c r="J34" s="118"/>
      <c r="K34" s="119"/>
    </row>
    <row r="35" spans="1:11" s="111" customFormat="1">
      <c r="A35" s="101" t="s">
        <v>147</v>
      </c>
      <c r="B35" s="101" t="s">
        <v>111</v>
      </c>
      <c r="G35" s="112"/>
      <c r="I35" s="115"/>
      <c r="J35" s="115"/>
      <c r="K35" s="116"/>
    </row>
    <row r="36" spans="1:11" s="111" customFormat="1">
      <c r="B36" s="101" t="s">
        <v>112</v>
      </c>
      <c r="G36" s="112"/>
      <c r="I36" s="115"/>
      <c r="J36" s="115"/>
      <c r="K36" s="116"/>
    </row>
    <row r="37" spans="1:11" s="111" customFormat="1">
      <c r="B37" s="101"/>
      <c r="G37" s="112"/>
      <c r="I37" s="115"/>
      <c r="J37" s="115"/>
      <c r="K37" s="116"/>
    </row>
    <row r="38" spans="1:11">
      <c r="A38" s="100" t="s">
        <v>148</v>
      </c>
      <c r="B38" s="100" t="s">
        <v>113</v>
      </c>
      <c r="C38" s="100"/>
      <c r="D38" s="100"/>
      <c r="E38" s="100"/>
      <c r="F38" s="100"/>
      <c r="G38" s="105"/>
      <c r="H38" s="100"/>
      <c r="I38" s="106"/>
      <c r="J38" s="106"/>
      <c r="K38" s="107"/>
    </row>
    <row r="39" spans="1:11">
      <c r="A39" s="100"/>
      <c r="B39" s="100"/>
      <c r="C39" s="100"/>
      <c r="D39" s="100"/>
      <c r="E39" s="100"/>
      <c r="F39" s="100"/>
      <c r="G39" s="105"/>
      <c r="H39" s="100"/>
      <c r="I39" s="106"/>
      <c r="J39" s="106"/>
      <c r="K39" s="107"/>
    </row>
    <row r="40" spans="1:11">
      <c r="A40" s="101" t="s">
        <v>149</v>
      </c>
      <c r="B40" s="100" t="s">
        <v>114</v>
      </c>
      <c r="C40" s="100"/>
      <c r="D40" s="100"/>
      <c r="E40" s="100"/>
      <c r="F40" s="100"/>
      <c r="G40" s="100"/>
      <c r="H40" s="100"/>
      <c r="I40" s="100"/>
      <c r="J40" s="100"/>
      <c r="K40" s="107"/>
    </row>
    <row r="41" spans="1:11">
      <c r="A41" s="100"/>
      <c r="B41" s="100" t="s">
        <v>150</v>
      </c>
      <c r="C41" s="100"/>
      <c r="D41" s="100"/>
      <c r="E41" s="100"/>
      <c r="F41" s="100"/>
      <c r="G41" s="100"/>
      <c r="H41" s="100"/>
      <c r="I41" s="100"/>
      <c r="J41" s="100"/>
      <c r="K41" s="107"/>
    </row>
    <row r="42" spans="1:11">
      <c r="A42" s="100"/>
      <c r="B42" s="100" t="s">
        <v>151</v>
      </c>
      <c r="C42" s="100"/>
      <c r="D42" s="100"/>
      <c r="E42" s="100"/>
      <c r="F42" s="100"/>
      <c r="G42" s="100"/>
      <c r="H42" s="100"/>
      <c r="I42" s="100"/>
      <c r="J42" s="100"/>
      <c r="K42" s="107"/>
    </row>
    <row r="43" spans="1:11">
      <c r="A43" s="100"/>
      <c r="B43" s="100"/>
      <c r="C43" s="100"/>
      <c r="D43" s="100"/>
      <c r="E43" s="100"/>
      <c r="F43" s="100"/>
      <c r="G43" s="105"/>
      <c r="H43" s="100"/>
      <c r="I43" s="106"/>
      <c r="J43" s="106"/>
      <c r="K43" s="107"/>
    </row>
    <row r="44" spans="1:11">
      <c r="A44" s="100" t="s">
        <v>152</v>
      </c>
      <c r="B44" s="101" t="s">
        <v>153</v>
      </c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>
      <c r="A45" s="100"/>
      <c r="B45" s="101" t="s">
        <v>154</v>
      </c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11">
      <c r="A46" s="101"/>
      <c r="B46" s="101" t="s">
        <v>155</v>
      </c>
      <c r="C46" s="101"/>
      <c r="D46" s="101"/>
      <c r="E46" s="101"/>
      <c r="F46" s="101"/>
      <c r="G46" s="101"/>
      <c r="H46" s="101"/>
      <c r="I46" s="101"/>
      <c r="J46" s="101"/>
      <c r="K46" s="101"/>
    </row>
    <row r="47" spans="1:1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1:11">
      <c r="A48" s="100" t="s">
        <v>156</v>
      </c>
      <c r="B48" s="100" t="s">
        <v>115</v>
      </c>
      <c r="C48" s="100"/>
      <c r="D48" s="100"/>
      <c r="E48" s="100"/>
      <c r="F48" s="100"/>
      <c r="G48" s="100"/>
      <c r="H48" s="100"/>
      <c r="I48" s="100"/>
      <c r="J48" s="100"/>
      <c r="K48" s="107"/>
    </row>
    <row r="49" spans="1:11">
      <c r="A49" s="100"/>
      <c r="B49" s="100" t="s">
        <v>116</v>
      </c>
      <c r="C49" s="100"/>
      <c r="D49" s="100"/>
      <c r="E49" s="100"/>
      <c r="F49" s="100"/>
      <c r="G49" s="100"/>
      <c r="H49" s="100"/>
      <c r="I49" s="100"/>
      <c r="J49" s="100"/>
      <c r="K49" s="107"/>
    </row>
    <row r="50" spans="1:11">
      <c r="A50" s="100"/>
      <c r="B50" s="100" t="s">
        <v>117</v>
      </c>
      <c r="C50" s="100"/>
      <c r="D50" s="100"/>
      <c r="E50" s="100"/>
      <c r="F50" s="100"/>
      <c r="G50" s="100"/>
      <c r="H50" s="100"/>
      <c r="I50" s="100"/>
      <c r="J50" s="100"/>
      <c r="K50" s="100"/>
    </row>
    <row r="51" spans="1:11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1:11">
      <c r="A52" s="100" t="s">
        <v>157</v>
      </c>
      <c r="B52" s="100" t="s">
        <v>158</v>
      </c>
      <c r="C52" s="100"/>
      <c r="D52" s="100"/>
      <c r="E52" s="100"/>
      <c r="F52" s="100"/>
      <c r="G52" s="100"/>
      <c r="H52" s="100"/>
      <c r="I52" s="100"/>
      <c r="J52" s="100"/>
      <c r="K52" s="100"/>
    </row>
    <row r="53" spans="1:1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1:11">
      <c r="A54" s="100" t="s">
        <v>159</v>
      </c>
      <c r="B54" s="100" t="s">
        <v>118</v>
      </c>
      <c r="C54" s="100"/>
      <c r="D54" s="100"/>
      <c r="E54" s="100"/>
      <c r="F54" s="100"/>
      <c r="G54" s="100"/>
      <c r="H54" s="100"/>
      <c r="I54" s="100"/>
      <c r="J54" s="100"/>
      <c r="K54" s="100"/>
    </row>
    <row r="55" spans="1:11">
      <c r="G55" s="117"/>
      <c r="I55" s="118"/>
      <c r="J55" s="118"/>
      <c r="K55" s="119"/>
    </row>
    <row r="57" spans="1:11">
      <c r="A57" s="110" t="s">
        <v>119</v>
      </c>
    </row>
    <row r="58" spans="1:11">
      <c r="A58" s="100" t="s">
        <v>160</v>
      </c>
      <c r="B58" s="100" t="s">
        <v>120</v>
      </c>
      <c r="C58" s="100"/>
      <c r="D58" s="100"/>
    </row>
    <row r="59" spans="1:11">
      <c r="B59" s="110" t="s">
        <v>121</v>
      </c>
    </row>
    <row r="61" spans="1:11">
      <c r="A61" s="110" t="s">
        <v>122</v>
      </c>
    </row>
    <row r="62" spans="1:11">
      <c r="A62" s="100" t="s">
        <v>161</v>
      </c>
      <c r="B62" s="100" t="s">
        <v>120</v>
      </c>
    </row>
    <row r="63" spans="1:11">
      <c r="B63" s="100" t="s">
        <v>123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G1" workbookViewId="0">
      <selection activeCell="K27" sqref="K27"/>
    </sheetView>
  </sheetViews>
  <sheetFormatPr defaultColWidth="9" defaultRowHeight="13.5"/>
  <cols>
    <col min="1" max="1" width="6.875" style="2" customWidth="1"/>
    <col min="2" max="14" width="9" style="2"/>
    <col min="15" max="15" width="1.125" style="2" customWidth="1"/>
    <col min="16" max="16" width="10.125" style="128" customWidth="1"/>
    <col min="17" max="26" width="6.125" style="128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162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163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124</v>
      </c>
      <c r="E7" s="5" t="s">
        <v>11</v>
      </c>
      <c r="F7" s="5"/>
      <c r="G7" s="5"/>
      <c r="H7" s="5"/>
      <c r="I7" s="5"/>
      <c r="J7" s="5"/>
      <c r="P7" s="128" t="s">
        <v>23</v>
      </c>
      <c r="Q7" s="129" t="s">
        <v>125</v>
      </c>
      <c r="R7" s="130"/>
      <c r="S7" s="130"/>
      <c r="T7" s="130"/>
      <c r="U7" s="130"/>
      <c r="V7" s="130"/>
      <c r="W7" s="130"/>
      <c r="X7" s="130"/>
      <c r="Y7" s="130"/>
      <c r="Z7" s="130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32" t="s">
        <v>183</v>
      </c>
      <c r="R8" s="133"/>
      <c r="S8" s="133"/>
      <c r="T8" s="133"/>
      <c r="U8" s="133"/>
      <c r="V8" s="133"/>
      <c r="W8" s="133"/>
      <c r="X8" s="133"/>
      <c r="Y8" s="133"/>
      <c r="Z8" s="133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34" t="s">
        <v>184</v>
      </c>
      <c r="R9" s="135"/>
      <c r="S9" s="135"/>
      <c r="T9" s="135"/>
      <c r="U9" s="135"/>
      <c r="V9" s="135"/>
      <c r="W9" s="135"/>
      <c r="X9" s="135"/>
      <c r="Y9" s="135"/>
      <c r="Z9" s="135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37" t="s">
        <v>24</v>
      </c>
      <c r="Q11" s="137" t="s">
        <v>126</v>
      </c>
      <c r="R11" s="137" t="s">
        <v>127</v>
      </c>
      <c r="S11" s="137" t="s">
        <v>128</v>
      </c>
      <c r="T11" s="137" t="s">
        <v>129</v>
      </c>
      <c r="U11" s="287" t="s">
        <v>178</v>
      </c>
      <c r="V11" s="288"/>
      <c r="W11" s="137" t="s">
        <v>179</v>
      </c>
      <c r="X11" s="137" t="s">
        <v>180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130</v>
      </c>
      <c r="I12" s="5" t="s">
        <v>16</v>
      </c>
      <c r="J12" s="5"/>
      <c r="P12" s="137" t="s">
        <v>193</v>
      </c>
      <c r="Q12" s="147">
        <v>3.13</v>
      </c>
      <c r="R12" s="147">
        <v>11.88</v>
      </c>
      <c r="S12" s="147">
        <v>23.13</v>
      </c>
      <c r="T12" s="147">
        <v>16.88</v>
      </c>
      <c r="U12" s="285">
        <v>11.88</v>
      </c>
      <c r="V12" s="286"/>
      <c r="W12" s="147">
        <v>5.63</v>
      </c>
      <c r="X12" s="147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37" t="s">
        <v>25</v>
      </c>
      <c r="Q13" s="137">
        <v>30</v>
      </c>
      <c r="R13" s="137">
        <v>100</v>
      </c>
      <c r="S13" s="137">
        <v>190</v>
      </c>
      <c r="T13" s="137">
        <v>140</v>
      </c>
      <c r="U13" s="287">
        <v>100</v>
      </c>
      <c r="V13" s="288"/>
      <c r="W13" s="137">
        <v>50</v>
      </c>
      <c r="X13" s="137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131</v>
      </c>
      <c r="E15" s="5"/>
      <c r="F15" s="5"/>
      <c r="G15" s="5"/>
      <c r="H15" s="4"/>
      <c r="I15" s="5"/>
      <c r="J15" s="5"/>
      <c r="P15" s="137" t="s">
        <v>175</v>
      </c>
      <c r="Q15" s="137">
        <v>5</v>
      </c>
      <c r="R15" s="137">
        <v>6</v>
      </c>
      <c r="S15" s="137">
        <v>7</v>
      </c>
      <c r="T15" s="137">
        <v>8</v>
      </c>
      <c r="U15" s="145">
        <v>9</v>
      </c>
      <c r="V15" s="149" t="s">
        <v>197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37" t="s">
        <v>196</v>
      </c>
      <c r="Q16" s="146">
        <v>18</v>
      </c>
      <c r="R16" s="146">
        <v>15</v>
      </c>
      <c r="S16" s="146">
        <v>18</v>
      </c>
      <c r="T16" s="146">
        <v>10.5</v>
      </c>
      <c r="U16" s="148">
        <v>27</v>
      </c>
      <c r="V16" s="150">
        <v>15</v>
      </c>
    </row>
    <row r="17" spans="2:27" ht="14.2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37" t="s">
        <v>25</v>
      </c>
      <c r="Q17" s="137">
        <v>24</v>
      </c>
      <c r="R17" s="137">
        <v>20</v>
      </c>
      <c r="S17" s="137">
        <v>24</v>
      </c>
      <c r="T17" s="137">
        <v>14</v>
      </c>
      <c r="U17" s="145">
        <v>36</v>
      </c>
      <c r="V17" s="151">
        <v>20</v>
      </c>
    </row>
    <row r="18" spans="2:27">
      <c r="B18" s="5"/>
      <c r="C18" s="5"/>
      <c r="D18" s="5" t="s">
        <v>20</v>
      </c>
      <c r="E18" s="5"/>
      <c r="F18" s="5"/>
      <c r="G18" s="5"/>
      <c r="H18" s="290" t="s">
        <v>130</v>
      </c>
      <c r="I18" s="291" t="s">
        <v>21</v>
      </c>
      <c r="J18" s="291"/>
      <c r="K18" s="291"/>
      <c r="P18" s="133"/>
      <c r="Q18" s="138"/>
      <c r="R18" s="138"/>
      <c r="S18" s="139"/>
      <c r="T18" s="139"/>
    </row>
    <row r="19" spans="2:27" ht="14.25" thickBot="1">
      <c r="B19" s="5"/>
      <c r="C19" s="5"/>
      <c r="D19" s="5" t="s">
        <v>22</v>
      </c>
      <c r="E19" s="5"/>
      <c r="F19" s="5"/>
      <c r="G19" s="5"/>
      <c r="H19" s="290"/>
      <c r="I19" s="291"/>
      <c r="J19" s="291"/>
      <c r="K19" s="291"/>
      <c r="R19" s="289" t="s">
        <v>26</v>
      </c>
      <c r="S19" s="289"/>
    </row>
    <row r="20" spans="2:27" ht="15">
      <c r="B20" s="5"/>
      <c r="C20" s="5"/>
      <c r="D20" s="6" t="s">
        <v>133</v>
      </c>
      <c r="E20" s="5"/>
      <c r="F20" s="5"/>
      <c r="G20" s="5"/>
      <c r="H20" s="4"/>
      <c r="I20" s="5"/>
      <c r="J20" s="5"/>
      <c r="R20" s="140"/>
      <c r="S20" s="131"/>
      <c r="V20" s="152" t="s">
        <v>181</v>
      </c>
      <c r="W20" s="153"/>
      <c r="X20" s="153"/>
      <c r="Y20" s="153"/>
      <c r="Z20" s="153"/>
      <c r="AA20" s="154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8" t="s">
        <v>28</v>
      </c>
      <c r="R21" s="280" t="s">
        <v>177</v>
      </c>
      <c r="S21" s="281"/>
      <c r="T21" s="118" t="s">
        <v>27</v>
      </c>
      <c r="V21" s="155" t="s">
        <v>194</v>
      </c>
      <c r="W21" s="133"/>
      <c r="X21" s="133"/>
      <c r="Y21" s="133"/>
      <c r="Z21" s="133"/>
      <c r="AA21" s="156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141" t="s">
        <v>132</v>
      </c>
      <c r="T22" s="142" t="s">
        <v>132</v>
      </c>
      <c r="V22" s="157" t="s">
        <v>195</v>
      </c>
      <c r="W22" s="158"/>
      <c r="X22" s="158"/>
      <c r="Y22" s="158"/>
      <c r="Z22" s="158"/>
      <c r="AA22" s="159"/>
    </row>
    <row r="23" spans="2:27">
      <c r="R23" s="282" t="s">
        <v>188</v>
      </c>
      <c r="S23" s="283"/>
    </row>
    <row r="24" spans="2:27">
      <c r="R24" s="284"/>
      <c r="S24" s="283"/>
      <c r="V24" s="140" t="s">
        <v>182</v>
      </c>
      <c r="W24" s="130"/>
      <c r="X24" s="130"/>
      <c r="Y24" s="130"/>
      <c r="Z24" s="131"/>
    </row>
    <row r="25" spans="2:27">
      <c r="R25" s="134"/>
      <c r="S25" s="136"/>
      <c r="V25" s="134" t="s">
        <v>176</v>
      </c>
      <c r="W25" s="135"/>
      <c r="X25" s="135"/>
      <c r="Y25" s="135"/>
      <c r="Z25" s="136"/>
    </row>
    <row r="26" spans="2:27">
      <c r="R26" s="279" t="s">
        <v>29</v>
      </c>
      <c r="S26" s="279"/>
    </row>
  </sheetData>
  <mergeCells count="9">
    <mergeCell ref="H18:H19"/>
    <mergeCell ref="I18:K19"/>
    <mergeCell ref="R26:S26"/>
    <mergeCell ref="R21:S21"/>
    <mergeCell ref="R23:S24"/>
    <mergeCell ref="U12:V12"/>
    <mergeCell ref="U11:V11"/>
    <mergeCell ref="U13:V13"/>
    <mergeCell ref="R19:S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予算事業一覧</vt:lpstr>
      <vt:lpstr>→今回は使わない</vt:lpstr>
      <vt:lpstr>様式5付属資料①</vt:lpstr>
      <vt:lpstr>様式5付属資料②</vt:lpstr>
      <vt:lpstr>様式5（作成要領）</vt:lpstr>
      <vt:lpstr>カメラ</vt:lpstr>
      <vt:lpstr>予算事業一覧!Print_Area</vt:lpstr>
      <vt:lpstr>'様式5（作成要領）'!Print_Area</vt:lpstr>
      <vt:lpstr>様式5付属資料①!Print_Area</vt:lpstr>
      <vt:lpstr>様式5付属資料②!Print_Area</vt:lpstr>
      <vt:lpstr>予算事業一覧!Print_Titles</vt:lpstr>
      <vt:lpstr>様式5付属資料②!Print_Titles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2023-02-20T06:08:51Z</dcterms:created>
  <dcterms:modified xsi:type="dcterms:W3CDTF">2023-02-20T06:08:58Z</dcterms:modified>
</cp:coreProperties>
</file>