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080" tabRatio="883" activeTab="0"/>
  </bookViews>
  <sheets>
    <sheet name="★３６ページ自動二輪(推移）" sheetId="1" r:id="rId1"/>
    <sheet name="★３７ページ自動二輪車(類型別）" sheetId="2" r:id="rId2"/>
    <sheet name="★３８ページ自動二輪車（区別、類型別）" sheetId="3" r:id="rId3"/>
    <sheet name="★３９ページ自動二輪車(時間、類型別）" sheetId="4" r:id="rId4"/>
    <sheet name="★４０原付(推移）" sheetId="5" r:id="rId5"/>
    <sheet name="★４１原付(類型別)" sheetId="6" r:id="rId6"/>
    <sheet name="★４２原付(行政区）" sheetId="7" r:id="rId7"/>
    <sheet name="★４３原付(時間別）" sheetId="8" r:id="rId8"/>
    <sheet name="★４４ページ（飲酒運転）" sheetId="9" r:id="rId9"/>
    <sheet name="４５ページ大都市の交通事故発生状況" sheetId="10" r:id="rId10"/>
  </sheets>
  <definedNames>
    <definedName name="_xlnm.Print_Area" localSheetId="0">'★３６ページ自動二輪(推移）'!$A$1:$N$47</definedName>
    <definedName name="_xlnm.Print_Area" localSheetId="1">'★３７ページ自動二輪車(類型別）'!$A$1:$G$27</definedName>
    <definedName name="_xlnm.Print_Area" localSheetId="4">'★４０原付(推移）'!$A$1:$N$46</definedName>
    <definedName name="_xlnm.Print_Area" localSheetId="5">'★４１原付(類型別)'!$A$1:$G$26</definedName>
    <definedName name="_xlnm.Print_Area" localSheetId="8">'★４４ページ（飲酒運転）'!$A$1:$N$50</definedName>
    <definedName name="_xlnm.Print_Area" localSheetId="9">'４５ページ大都市の交通事故発生状況'!$A$1:$H$64</definedName>
  </definedNames>
  <calcPr fullCalcOnLoad="1"/>
</workbook>
</file>

<file path=xl/sharedStrings.xml><?xml version="1.0" encoding="utf-8"?>
<sst xmlns="http://schemas.openxmlformats.org/spreadsheetml/2006/main" count="408" uniqueCount="160">
  <si>
    <t>総数</t>
  </si>
  <si>
    <t>区分</t>
  </si>
  <si>
    <t>昼間計</t>
  </si>
  <si>
    <t>夜間計</t>
  </si>
  <si>
    <t>夜</t>
  </si>
  <si>
    <t>間</t>
  </si>
  <si>
    <t>計</t>
  </si>
  <si>
    <t>北</t>
  </si>
  <si>
    <t>都島</t>
  </si>
  <si>
    <t>福島</t>
  </si>
  <si>
    <t>此花</t>
  </si>
  <si>
    <t>中央</t>
  </si>
  <si>
    <t>西</t>
  </si>
  <si>
    <t>港</t>
  </si>
  <si>
    <t>大正</t>
  </si>
  <si>
    <t>天王寺</t>
  </si>
  <si>
    <t>浪速</t>
  </si>
  <si>
    <t>西淀川</t>
  </si>
  <si>
    <t>淀川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</si>
  <si>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</si>
  <si>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</si>
  <si>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</si>
  <si>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</si>
  <si>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</si>
  <si>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</si>
  <si>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</si>
  <si>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</si>
  <si>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</si>
  <si>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</si>
  <si>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</si>
  <si>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</si>
  <si>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行政区分</t>
  </si>
  <si>
    <t>　月別発生状況　（自動二輪車）</t>
  </si>
  <si>
    <t>自動二輪車関連事故発生状況</t>
  </si>
  <si>
    <t>年別</t>
  </si>
  <si>
    <t>①/②×１００（％）</t>
  </si>
  <si>
    <t>類型別</t>
  </si>
  <si>
    <t>総　　　数</t>
  </si>
  <si>
    <t>対面通行中</t>
  </si>
  <si>
    <t>人</t>
  </si>
  <si>
    <t>背面通行中</t>
  </si>
  <si>
    <t>横断歩道</t>
  </si>
  <si>
    <t>対</t>
  </si>
  <si>
    <t>横断歩道付近</t>
  </si>
  <si>
    <t>横断歩道橋付近</t>
  </si>
  <si>
    <t>車</t>
  </si>
  <si>
    <t>その他</t>
  </si>
  <si>
    <t>路上遊戯中</t>
  </si>
  <si>
    <t>両</t>
  </si>
  <si>
    <t>路上作業中</t>
  </si>
  <si>
    <t>路上停止中</t>
  </si>
  <si>
    <t>正面衝突</t>
  </si>
  <si>
    <t>進行中</t>
  </si>
  <si>
    <t>出合頭</t>
  </si>
  <si>
    <t>追越追抜時</t>
  </si>
  <si>
    <t>相</t>
  </si>
  <si>
    <t>すれ違い時</t>
  </si>
  <si>
    <t>左折時</t>
  </si>
  <si>
    <t>互</t>
  </si>
  <si>
    <t>右折時</t>
  </si>
  <si>
    <t>車両単独</t>
  </si>
  <si>
    <t>事故類型別（自動二輪車）</t>
  </si>
  <si>
    <t>件　　数</t>
  </si>
  <si>
    <t>時間</t>
  </si>
  <si>
    <t>年</t>
  </si>
  <si>
    <t>前年対比</t>
  </si>
  <si>
    <t>率（％）</t>
  </si>
  <si>
    <t>　</t>
  </si>
  <si>
    <t>　</t>
  </si>
  <si>
    <t>大阪</t>
  </si>
  <si>
    <t>札幌</t>
  </si>
  <si>
    <t>仙台</t>
  </si>
  <si>
    <t>千葉</t>
  </si>
  <si>
    <t>川崎</t>
  </si>
  <si>
    <t>横浜</t>
  </si>
  <si>
    <t>名古屋</t>
  </si>
  <si>
    <t>京都</t>
  </si>
  <si>
    <t>神戸</t>
  </si>
  <si>
    <t>広島</t>
  </si>
  <si>
    <t>北九州</t>
  </si>
  <si>
    <t>福岡</t>
  </si>
  <si>
    <t>昭和61</t>
  </si>
  <si>
    <t>件数（件）</t>
  </si>
  <si>
    <t>死者（人）</t>
  </si>
  <si>
    <t>人口１０万人</t>
  </si>
  <si>
    <t>あたりの状況</t>
  </si>
  <si>
    <t>件　数（件）</t>
  </si>
  <si>
    <t>（件）</t>
  </si>
  <si>
    <t>（人）</t>
  </si>
  <si>
    <t>さいたま</t>
  </si>
  <si>
    <t>付表　　大都市の交通事故発生状況の比較</t>
  </si>
  <si>
    <t>　月別発生状況　（飲酒運転事故）</t>
  </si>
  <si>
    <t>月別</t>
  </si>
  <si>
    <t>　</t>
  </si>
  <si>
    <t>月</t>
  </si>
  <si>
    <t>列車</t>
  </si>
  <si>
    <t>総数</t>
  </si>
  <si>
    <t>人対車両</t>
  </si>
  <si>
    <t>車両相互</t>
  </si>
  <si>
    <t>堺</t>
  </si>
  <si>
    <t>件数（件）</t>
  </si>
  <si>
    <t>死者（人）</t>
  </si>
  <si>
    <t>静岡</t>
  </si>
  <si>
    <t>増▲減</t>
  </si>
  <si>
    <t>　　（行政区、類型別）</t>
  </si>
  <si>
    <t>　　（時間別、類型別）</t>
  </si>
  <si>
    <t>新潟</t>
  </si>
  <si>
    <t>浜松</t>
  </si>
  <si>
    <t>死者数①（人）</t>
  </si>
  <si>
    <t>負傷者数（人）</t>
  </si>
  <si>
    <t>全死者数②（人）</t>
  </si>
  <si>
    <t>死者数（人）</t>
  </si>
  <si>
    <t>件数（件）</t>
  </si>
  <si>
    <t>死者数（人）</t>
  </si>
  <si>
    <t>負傷者数（人）</t>
  </si>
  <si>
    <t>横
断
中</t>
  </si>
  <si>
    <t>追
突</t>
  </si>
  <si>
    <t>死　　者　　数</t>
  </si>
  <si>
    <t>負　　傷　　者　　数</t>
  </si>
  <si>
    <t>　月別発生状況　（原動機付自転車）</t>
  </si>
  <si>
    <t>死者数（人）</t>
  </si>
  <si>
    <t>負傷者数（人）</t>
  </si>
  <si>
    <t>事故類型別（原動機付自転車）</t>
  </si>
  <si>
    <t>全死数者②（人）</t>
  </si>
  <si>
    <t>件数（件）</t>
  </si>
  <si>
    <t>①/②×１００（％）</t>
  </si>
  <si>
    <t>件数</t>
  </si>
  <si>
    <t>死者数</t>
  </si>
  <si>
    <t>負傷者数</t>
  </si>
  <si>
    <t>（7）二輪車の事故</t>
  </si>
  <si>
    <t xml:space="preserve">   ①自動二輪車の交通事故発生状況</t>
  </si>
  <si>
    <t>　自動二輪車の交通事故の推移</t>
  </si>
  <si>
    <t xml:space="preserve"> ②原動機付自転車（排気量５０ｃｃ以下の二輪車）の交通事故発生状況</t>
  </si>
  <si>
    <t>　原動機付自転車の交通事故の推移</t>
  </si>
  <si>
    <t>（８）飲酒運転による事故</t>
  </si>
  <si>
    <t>　飲酒運転事故時間別状況</t>
  </si>
  <si>
    <t>　(注)原動機付自転車が関連した（１当又は２当となった)件数とその事故により生じた全死傷者数を計上。</t>
  </si>
  <si>
    <t>岡山</t>
  </si>
  <si>
    <t>件数</t>
  </si>
  <si>
    <t>負傷者数</t>
  </si>
  <si>
    <t>都市名</t>
  </si>
  <si>
    <t>熊本</t>
  </si>
  <si>
    <t>相模原</t>
  </si>
  <si>
    <t>推計人口</t>
  </si>
  <si>
    <r>
      <t>　(注)自動二輪車が関連した（１当又は２当となった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件数とその事故により生じた全死傷者数を計上。</t>
    </r>
  </si>
  <si>
    <t>　(注)自動二輪車が関連した（１当又は２当となった）件数とその事故により生じた全死傷者数を計上。</t>
  </si>
  <si>
    <t>　(注)自動二輪車が関連した（１当又は２当となった）件数とその事故により生じた全死傷者数を計上。</t>
  </si>
  <si>
    <r>
      <t>　(注)原動機付自転車が関連した（１当又は２当となった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件数とその事故により生じた全死傷者数を計上。</t>
    </r>
  </si>
  <si>
    <r>
      <t>　(注)原動機付自転車が関連した（１当又は２当となった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件数とその事故により生じた全死傷者数を計上。</t>
    </r>
  </si>
  <si>
    <t>原動機付自転車関連事故発生状況</t>
  </si>
  <si>
    <t>　(注)　件数は、原付以上（自動車・自動二輪・原付自転車）の１当による飲酒運転（酒酔い・酒気帯び・
         基準以下・検知不能）の事故件数とその事故により生じた全死傷者数を計上。</t>
  </si>
  <si>
    <t>平成２７年</t>
  </si>
  <si>
    <t>（２０１５年）</t>
  </si>
  <si>
    <t>件</t>
  </si>
  <si>
    <t>平成18</t>
  </si>
  <si>
    <t>平成２８年</t>
  </si>
  <si>
    <t>（２０１６年）</t>
  </si>
  <si>
    <t>平成２９年１月１日現在</t>
  </si>
  <si>
    <t>負傷者（人）</t>
  </si>
  <si>
    <t>負傷者（人）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</si>
</sst>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"/>
    <numFmt numFmtId="179" formatCode="0;&quot;▲ &quot;0"/>
    <numFmt numFmtId="180" formatCode="0.0;&quot;▲ &quot;0.0"/>
    <numFmt numFmtId="181" formatCode="0.00;&quot;▲ &quot;0.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;[Red]\-#,##0.0"/>
    <numFmt numFmtId="188" formatCode="0.0_ "/>
    <numFmt numFmtId="189" formatCode="#,##0_);[Red]\(#,##0\)"/>
    <numFmt numFmtId="190" formatCode="#,##0.0_);[Red]\(#,##0.0\)"/>
    <numFmt numFmtId="191" formatCode="0_);[Red]\(0\)"/>
    <numFmt numFmtId="192" formatCode="0.0_);[Red]\(0.0\)"/>
    <numFmt numFmtId="193" formatCode="#,##0_ ;[Red]\-#,##0\ "/>
    <numFmt numFmtId="194" formatCode="#,##0;&quot;▲ &quot;#,##0"/>
    <numFmt numFmtId="195" formatCode="#,##0.00;&quot;▲ &quot;#,##0.00"/>
    <numFmt numFmtId="196" formatCode="#,##0.0;&quot;▲ &quot;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2" fillId="0" borderId="0" xfId="49" applyFont="1" applyBorder="1" applyAlignment="1">
      <alignment/>
    </xf>
    <xf numFmtId="38" fontId="0" fillId="0" borderId="0" xfId="49" applyFont="1" applyAlignment="1">
      <alignment/>
    </xf>
    <xf numFmtId="38" fontId="2" fillId="0" borderId="0" xfId="49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93" fontId="6" fillId="0" borderId="39" xfId="49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89" fontId="6" fillId="0" borderId="43" xfId="0" applyNumberFormat="1" applyFont="1" applyFill="1" applyBorder="1" applyAlignment="1">
      <alignment vertical="center"/>
    </xf>
    <xf numFmtId="189" fontId="6" fillId="0" borderId="44" xfId="49" applyNumberFormat="1" applyFont="1" applyFill="1" applyBorder="1" applyAlignment="1">
      <alignment vertical="center"/>
    </xf>
    <xf numFmtId="189" fontId="6" fillId="0" borderId="45" xfId="49" applyNumberFormat="1" applyFont="1" applyFill="1" applyBorder="1" applyAlignment="1">
      <alignment vertical="center"/>
    </xf>
    <xf numFmtId="189" fontId="6" fillId="0" borderId="46" xfId="49" applyNumberFormat="1" applyFont="1" applyFill="1" applyBorder="1" applyAlignment="1">
      <alignment vertical="center"/>
    </xf>
    <xf numFmtId="189" fontId="6" fillId="0" borderId="47" xfId="49" applyNumberFormat="1" applyFont="1" applyFill="1" applyBorder="1" applyAlignment="1">
      <alignment vertical="center"/>
    </xf>
    <xf numFmtId="189" fontId="6" fillId="0" borderId="48" xfId="49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89" fontId="6" fillId="0" borderId="49" xfId="0" applyNumberFormat="1" applyFont="1" applyFill="1" applyBorder="1" applyAlignment="1">
      <alignment vertical="center"/>
    </xf>
    <xf numFmtId="189" fontId="6" fillId="0" borderId="50" xfId="0" applyNumberFormat="1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89" fontId="6" fillId="0" borderId="53" xfId="49" applyNumberFormat="1" applyFont="1" applyFill="1" applyBorder="1" applyAlignment="1">
      <alignment vertical="center"/>
    </xf>
    <xf numFmtId="189" fontId="6" fillId="0" borderId="25" xfId="49" applyNumberFormat="1" applyFont="1" applyFill="1" applyBorder="1" applyAlignment="1">
      <alignment vertical="center"/>
    </xf>
    <xf numFmtId="189" fontId="6" fillId="0" borderId="43" xfId="49" applyNumberFormat="1" applyFont="1" applyFill="1" applyBorder="1" applyAlignment="1">
      <alignment vertical="center"/>
    </xf>
    <xf numFmtId="189" fontId="6" fillId="0" borderId="54" xfId="49" applyNumberFormat="1" applyFont="1" applyFill="1" applyBorder="1" applyAlignment="1">
      <alignment vertical="center"/>
    </xf>
    <xf numFmtId="189" fontId="6" fillId="0" borderId="27" xfId="49" applyNumberFormat="1" applyFont="1" applyFill="1" applyBorder="1" applyAlignment="1">
      <alignment vertical="center"/>
    </xf>
    <xf numFmtId="189" fontId="6" fillId="0" borderId="55" xfId="49" applyNumberFormat="1" applyFont="1" applyFill="1" applyBorder="1" applyAlignment="1">
      <alignment vertical="center"/>
    </xf>
    <xf numFmtId="189" fontId="6" fillId="0" borderId="56" xfId="49" applyNumberFormat="1" applyFont="1" applyFill="1" applyBorder="1" applyAlignment="1">
      <alignment vertical="center"/>
    </xf>
    <xf numFmtId="189" fontId="6" fillId="0" borderId="57" xfId="49" applyNumberFormat="1" applyFont="1" applyFill="1" applyBorder="1" applyAlignment="1">
      <alignment vertical="center"/>
    </xf>
    <xf numFmtId="189" fontId="6" fillId="0" borderId="32" xfId="49" applyNumberFormat="1" applyFont="1" applyFill="1" applyBorder="1" applyAlignment="1">
      <alignment vertical="center"/>
    </xf>
    <xf numFmtId="189" fontId="6" fillId="0" borderId="58" xfId="49" applyNumberFormat="1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6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18" xfId="49" applyFont="1" applyBorder="1" applyAlignment="1">
      <alignment horizontal="center" vertical="center"/>
    </xf>
    <xf numFmtId="38" fontId="6" fillId="0" borderId="23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vertical="center"/>
    </xf>
    <xf numFmtId="38" fontId="6" fillId="0" borderId="28" xfId="49" applyFont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38" fontId="6" fillId="0" borderId="30" xfId="49" applyFont="1" applyBorder="1" applyAlignment="1">
      <alignment vertical="center"/>
    </xf>
    <xf numFmtId="38" fontId="6" fillId="0" borderId="31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32" xfId="49" applyFont="1" applyFill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31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193" fontId="6" fillId="0" borderId="45" xfId="49" applyNumberFormat="1" applyFont="1" applyBorder="1" applyAlignment="1">
      <alignment vertical="center"/>
    </xf>
    <xf numFmtId="193" fontId="6" fillId="0" borderId="25" xfId="49" applyNumberFormat="1" applyFont="1" applyBorder="1" applyAlignment="1">
      <alignment vertical="center"/>
    </xf>
    <xf numFmtId="189" fontId="6" fillId="0" borderId="59" xfId="0" applyNumberFormat="1" applyFont="1" applyFill="1" applyBorder="1" applyAlignment="1">
      <alignment vertical="center"/>
    </xf>
    <xf numFmtId="189" fontId="6" fillId="0" borderId="60" xfId="0" applyNumberFormat="1" applyFont="1" applyFill="1" applyBorder="1" applyAlignment="1">
      <alignment vertical="center"/>
    </xf>
    <xf numFmtId="189" fontId="6" fillId="0" borderId="50" xfId="49" applyNumberFormat="1" applyFont="1" applyFill="1" applyBorder="1" applyAlignment="1">
      <alignment vertical="center"/>
    </xf>
    <xf numFmtId="189" fontId="6" fillId="0" borderId="23" xfId="49" applyNumberFormat="1" applyFont="1" applyFill="1" applyBorder="1" applyAlignment="1">
      <alignment vertical="center"/>
    </xf>
    <xf numFmtId="189" fontId="6" fillId="0" borderId="60" xfId="49" applyNumberFormat="1" applyFont="1" applyFill="1" applyBorder="1" applyAlignment="1">
      <alignment vertical="center"/>
    </xf>
    <xf numFmtId="189" fontId="6" fillId="0" borderId="61" xfId="49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6" fillId="0" borderId="62" xfId="0" applyFont="1" applyFill="1" applyBorder="1" applyAlignment="1">
      <alignment horizontal="distributed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13" fillId="0" borderId="57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horizontal="distributed" vertical="center"/>
    </xf>
    <xf numFmtId="0" fontId="0" fillId="0" borderId="37" xfId="0" applyFont="1" applyBorder="1" applyAlignment="1">
      <alignment horizontal="right" vertical="center"/>
    </xf>
    <xf numFmtId="0" fontId="0" fillId="0" borderId="51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193" fontId="6" fillId="0" borderId="63" xfId="49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193" fontId="6" fillId="0" borderId="40" xfId="49" applyNumberFormat="1" applyFont="1" applyBorder="1" applyAlignment="1">
      <alignment vertical="center"/>
    </xf>
    <xf numFmtId="193" fontId="6" fillId="0" borderId="67" xfId="49" applyNumberFormat="1" applyFont="1" applyBorder="1" applyAlignment="1">
      <alignment vertical="center"/>
    </xf>
    <xf numFmtId="193" fontId="6" fillId="0" borderId="20" xfId="49" applyNumberFormat="1" applyFont="1" applyBorder="1" applyAlignment="1">
      <alignment vertical="center"/>
    </xf>
    <xf numFmtId="189" fontId="0" fillId="0" borderId="21" xfId="49" applyNumberFormat="1" applyFont="1" applyBorder="1" applyAlignment="1">
      <alignment vertical="center"/>
    </xf>
    <xf numFmtId="189" fontId="0" fillId="0" borderId="45" xfId="49" applyNumberFormat="1" applyFont="1" applyBorder="1" applyAlignment="1">
      <alignment vertical="center"/>
    </xf>
    <xf numFmtId="189" fontId="0" fillId="0" borderId="66" xfId="49" applyNumberFormat="1" applyFont="1" applyBorder="1" applyAlignment="1">
      <alignment vertical="center"/>
    </xf>
    <xf numFmtId="0" fontId="0" fillId="0" borderId="6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0" fontId="13" fillId="0" borderId="68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13" fillId="0" borderId="69" xfId="0" applyFont="1" applyFill="1" applyBorder="1" applyAlignment="1">
      <alignment horizontal="distributed" vertical="center"/>
    </xf>
    <xf numFmtId="189" fontId="6" fillId="0" borderId="70" xfId="49" applyNumberFormat="1" applyFont="1" applyFill="1" applyBorder="1" applyAlignment="1">
      <alignment vertical="center"/>
    </xf>
    <xf numFmtId="189" fontId="6" fillId="0" borderId="56" xfId="0" applyNumberFormat="1" applyFont="1" applyFill="1" applyBorder="1" applyAlignment="1">
      <alignment vertical="center"/>
    </xf>
    <xf numFmtId="189" fontId="6" fillId="0" borderId="71" xfId="0" applyNumberFormat="1" applyFont="1" applyFill="1" applyBorder="1" applyAlignment="1">
      <alignment vertical="center"/>
    </xf>
    <xf numFmtId="189" fontId="6" fillId="0" borderId="61" xfId="0" applyNumberFormat="1" applyFont="1" applyFill="1" applyBorder="1" applyAlignment="1">
      <alignment vertical="center"/>
    </xf>
    <xf numFmtId="189" fontId="6" fillId="0" borderId="26" xfId="0" applyNumberFormat="1" applyFont="1" applyFill="1" applyBorder="1" applyAlignment="1">
      <alignment vertical="center"/>
    </xf>
    <xf numFmtId="189" fontId="6" fillId="0" borderId="59" xfId="49" applyNumberFormat="1" applyFont="1" applyFill="1" applyBorder="1" applyAlignment="1">
      <alignment vertical="center"/>
    </xf>
    <xf numFmtId="189" fontId="6" fillId="0" borderId="39" xfId="49" applyNumberFormat="1" applyFont="1" applyFill="1" applyBorder="1" applyAlignment="1">
      <alignment vertical="center"/>
    </xf>
    <xf numFmtId="193" fontId="6" fillId="0" borderId="21" xfId="49" applyNumberFormat="1" applyFont="1" applyBorder="1" applyAlignment="1">
      <alignment vertical="center"/>
    </xf>
    <xf numFmtId="193" fontId="6" fillId="0" borderId="66" xfId="49" applyNumberFormat="1" applyFont="1" applyBorder="1" applyAlignment="1">
      <alignment vertical="center"/>
    </xf>
    <xf numFmtId="189" fontId="6" fillId="0" borderId="7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38" xfId="0" applyFont="1" applyBorder="1" applyAlignment="1">
      <alignment horizontal="distributed" vertical="center"/>
    </xf>
    <xf numFmtId="189" fontId="0" fillId="0" borderId="23" xfId="0" applyNumberFormat="1" applyFont="1" applyFill="1" applyBorder="1" applyAlignment="1">
      <alignment vertical="center"/>
    </xf>
    <xf numFmtId="189" fontId="0" fillId="0" borderId="27" xfId="0" applyNumberFormat="1" applyFont="1" applyFill="1" applyBorder="1" applyAlignment="1">
      <alignment vertical="center"/>
    </xf>
    <xf numFmtId="38" fontId="8" fillId="0" borderId="73" xfId="49" applyFont="1" applyFill="1" applyBorder="1" applyAlignment="1">
      <alignment vertical="center"/>
    </xf>
    <xf numFmtId="0" fontId="0" fillId="0" borderId="53" xfId="0" applyFont="1" applyFill="1" applyBorder="1" applyAlignment="1">
      <alignment/>
    </xf>
    <xf numFmtId="38" fontId="8" fillId="0" borderId="68" xfId="49" applyFont="1" applyFill="1" applyBorder="1" applyAlignment="1">
      <alignment vertical="center"/>
    </xf>
    <xf numFmtId="0" fontId="0" fillId="0" borderId="54" xfId="0" applyFont="1" applyFill="1" applyBorder="1" applyAlignment="1">
      <alignment/>
    </xf>
    <xf numFmtId="38" fontId="8" fillId="0" borderId="54" xfId="49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88" fontId="8" fillId="0" borderId="57" xfId="0" applyNumberFormat="1" applyFont="1" applyFill="1" applyBorder="1" applyAlignment="1">
      <alignment vertical="center"/>
    </xf>
    <xf numFmtId="190" fontId="0" fillId="0" borderId="32" xfId="0" applyNumberFormat="1" applyFont="1" applyFill="1" applyBorder="1" applyAlignment="1">
      <alignment vertical="center"/>
    </xf>
    <xf numFmtId="189" fontId="9" fillId="0" borderId="23" xfId="0" applyNumberFormat="1" applyFont="1" applyFill="1" applyBorder="1" applyAlignment="1">
      <alignment horizontal="center" vertical="center"/>
    </xf>
    <xf numFmtId="189" fontId="9" fillId="0" borderId="27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49" fontId="0" fillId="0" borderId="54" xfId="0" applyNumberFormat="1" applyFont="1" applyBorder="1" applyAlignment="1">
      <alignment horizontal="center"/>
    </xf>
    <xf numFmtId="189" fontId="0" fillId="0" borderId="18" xfId="49" applyNumberFormat="1" applyFont="1" applyFill="1" applyBorder="1" applyAlignment="1">
      <alignment vertical="center"/>
    </xf>
    <xf numFmtId="189" fontId="0" fillId="0" borderId="14" xfId="49" applyNumberFormat="1" applyFont="1" applyFill="1" applyBorder="1" applyAlignment="1">
      <alignment vertical="center"/>
    </xf>
    <xf numFmtId="189" fontId="0" fillId="0" borderId="73" xfId="49" applyNumberFormat="1" applyFont="1" applyFill="1" applyBorder="1" applyAlignment="1">
      <alignment vertical="center"/>
    </xf>
    <xf numFmtId="189" fontId="0" fillId="0" borderId="53" xfId="49" applyNumberFormat="1" applyFont="1" applyFill="1" applyBorder="1" applyAlignment="1">
      <alignment vertical="center"/>
    </xf>
    <xf numFmtId="189" fontId="0" fillId="0" borderId="74" xfId="49" applyNumberFormat="1" applyFont="1" applyFill="1" applyBorder="1" applyAlignment="1">
      <alignment vertical="center"/>
    </xf>
    <xf numFmtId="189" fontId="0" fillId="0" borderId="52" xfId="49" applyNumberFormat="1" applyFont="1" applyFill="1" applyBorder="1" applyAlignment="1">
      <alignment vertical="center"/>
    </xf>
    <xf numFmtId="189" fontId="0" fillId="0" borderId="30" xfId="49" applyNumberFormat="1" applyFont="1" applyFill="1" applyBorder="1" applyAlignment="1">
      <alignment vertical="center"/>
    </xf>
    <xf numFmtId="189" fontId="0" fillId="0" borderId="68" xfId="49" applyNumberFormat="1" applyFont="1" applyFill="1" applyBorder="1" applyAlignment="1">
      <alignment vertical="center"/>
    </xf>
    <xf numFmtId="189" fontId="0" fillId="0" borderId="75" xfId="49" applyNumberFormat="1" applyFont="1" applyFill="1" applyBorder="1" applyAlignment="1">
      <alignment vertical="center"/>
    </xf>
    <xf numFmtId="189" fontId="0" fillId="0" borderId="29" xfId="49" applyNumberFormat="1" applyFont="1" applyFill="1" applyBorder="1" applyAlignment="1">
      <alignment vertical="center"/>
    </xf>
    <xf numFmtId="189" fontId="0" fillId="0" borderId="43" xfId="49" applyNumberFormat="1" applyFont="1" applyFill="1" applyBorder="1" applyAlignment="1">
      <alignment vertical="center"/>
    </xf>
    <xf numFmtId="189" fontId="0" fillId="0" borderId="54" xfId="49" applyNumberFormat="1" applyFont="1" applyFill="1" applyBorder="1" applyAlignment="1">
      <alignment vertical="center"/>
    </xf>
    <xf numFmtId="189" fontId="0" fillId="0" borderId="28" xfId="49" applyNumberFormat="1" applyFont="1" applyFill="1" applyBorder="1" applyAlignment="1">
      <alignment vertical="center"/>
    </xf>
    <xf numFmtId="189" fontId="0" fillId="0" borderId="43" xfId="0" applyNumberFormat="1" applyFont="1" applyFill="1" applyBorder="1" applyAlignment="1">
      <alignment vertical="center"/>
    </xf>
    <xf numFmtId="189" fontId="0" fillId="0" borderId="28" xfId="0" applyNumberFormat="1" applyFont="1" applyFill="1" applyBorder="1" applyAlignment="1">
      <alignment vertical="center"/>
    </xf>
    <xf numFmtId="189" fontId="0" fillId="0" borderId="54" xfId="0" applyNumberFormat="1" applyFont="1" applyFill="1" applyBorder="1" applyAlignment="1">
      <alignment vertical="center"/>
    </xf>
    <xf numFmtId="189" fontId="0" fillId="0" borderId="60" xfId="0" applyNumberFormat="1" applyFont="1" applyFill="1" applyBorder="1" applyAlignment="1">
      <alignment vertical="center"/>
    </xf>
    <xf numFmtId="189" fontId="0" fillId="0" borderId="27" xfId="0" applyNumberFormat="1" applyFont="1" applyFill="1" applyBorder="1" applyAlignment="1">
      <alignment vertical="center"/>
    </xf>
    <xf numFmtId="190" fontId="0" fillId="0" borderId="56" xfId="0" applyNumberFormat="1" applyFont="1" applyFill="1" applyBorder="1" applyAlignment="1">
      <alignment vertical="center"/>
    </xf>
    <xf numFmtId="190" fontId="0" fillId="0" borderId="57" xfId="0" applyNumberFormat="1" applyFont="1" applyFill="1" applyBorder="1" applyAlignment="1">
      <alignment vertical="center"/>
    </xf>
    <xf numFmtId="190" fontId="0" fillId="0" borderId="5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9" fontId="9" fillId="0" borderId="18" xfId="49" applyNumberFormat="1" applyFont="1" applyFill="1" applyBorder="1" applyAlignment="1">
      <alignment horizontal="center" vertical="center"/>
    </xf>
    <xf numFmtId="189" fontId="9" fillId="0" borderId="14" xfId="49" applyNumberFormat="1" applyFont="1" applyFill="1" applyBorder="1" applyAlignment="1">
      <alignment horizontal="center" vertical="center"/>
    </xf>
    <xf numFmtId="189" fontId="9" fillId="0" borderId="73" xfId="49" applyNumberFormat="1" applyFont="1" applyFill="1" applyBorder="1" applyAlignment="1">
      <alignment horizontal="center" vertical="center"/>
    </xf>
    <xf numFmtId="189" fontId="9" fillId="0" borderId="53" xfId="49" applyNumberFormat="1" applyFont="1" applyFill="1" applyBorder="1" applyAlignment="1">
      <alignment horizontal="center" vertical="center"/>
    </xf>
    <xf numFmtId="189" fontId="9" fillId="0" borderId="74" xfId="49" applyNumberFormat="1" applyFont="1" applyFill="1" applyBorder="1" applyAlignment="1">
      <alignment horizontal="center" vertical="center"/>
    </xf>
    <xf numFmtId="189" fontId="9" fillId="0" borderId="43" xfId="49" applyNumberFormat="1" applyFont="1" applyFill="1" applyBorder="1" applyAlignment="1">
      <alignment vertical="center"/>
    </xf>
    <xf numFmtId="189" fontId="9" fillId="0" borderId="54" xfId="49" applyNumberFormat="1" applyFont="1" applyFill="1" applyBorder="1" applyAlignment="1">
      <alignment vertical="center"/>
    </xf>
    <xf numFmtId="189" fontId="9" fillId="0" borderId="28" xfId="49" applyNumberFormat="1" applyFont="1" applyFill="1" applyBorder="1" applyAlignment="1">
      <alignment vertical="center"/>
    </xf>
    <xf numFmtId="189" fontId="9" fillId="0" borderId="29" xfId="49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vertical="center"/>
    </xf>
    <xf numFmtId="190" fontId="0" fillId="0" borderId="32" xfId="0" applyNumberFormat="1" applyFont="1" applyFill="1" applyBorder="1" applyAlignment="1">
      <alignment vertical="center"/>
    </xf>
    <xf numFmtId="190" fontId="0" fillId="0" borderId="5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76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righ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88" fontId="8" fillId="0" borderId="33" xfId="0" applyNumberFormat="1" applyFont="1" applyFill="1" applyBorder="1" applyAlignment="1">
      <alignment vertical="center"/>
    </xf>
    <xf numFmtId="188" fontId="8" fillId="0" borderId="58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94" fontId="0" fillId="0" borderId="43" xfId="0" applyNumberFormat="1" applyFont="1" applyFill="1" applyBorder="1" applyAlignment="1">
      <alignment vertical="center"/>
    </xf>
    <xf numFmtId="194" fontId="0" fillId="0" borderId="52" xfId="0" applyNumberFormat="1" applyFont="1" applyFill="1" applyBorder="1" applyAlignment="1">
      <alignment vertical="center"/>
    </xf>
    <xf numFmtId="194" fontId="0" fillId="0" borderId="42" xfId="0" applyNumberFormat="1" applyFont="1" applyFill="1" applyBorder="1" applyAlignment="1">
      <alignment vertical="center"/>
    </xf>
    <xf numFmtId="194" fontId="0" fillId="0" borderId="1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Font="1" applyBorder="1" applyAlignment="1">
      <alignment vertical="center"/>
    </xf>
    <xf numFmtId="194" fontId="0" fillId="0" borderId="49" xfId="0" applyNumberFormat="1" applyFont="1" applyFill="1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0" fillId="0" borderId="79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top"/>
    </xf>
    <xf numFmtId="0" fontId="12" fillId="0" borderId="16" xfId="0" applyFont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177" fontId="6" fillId="0" borderId="6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4" fontId="0" fillId="0" borderId="10" xfId="0" applyNumberFormat="1" applyFont="1" applyFill="1" applyBorder="1" applyAlignment="1">
      <alignment vertical="center"/>
    </xf>
    <xf numFmtId="194" fontId="0" fillId="0" borderId="28" xfId="0" applyNumberFormat="1" applyFont="1" applyFill="1" applyBorder="1" applyAlignment="1">
      <alignment vertical="center"/>
    </xf>
    <xf numFmtId="195" fontId="0" fillId="0" borderId="55" xfId="0" applyNumberFormat="1" applyFont="1" applyFill="1" applyBorder="1" applyAlignment="1">
      <alignment vertical="center"/>
    </xf>
    <xf numFmtId="196" fontId="0" fillId="0" borderId="60" xfId="49" applyNumberFormat="1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vertical="center"/>
    </xf>
    <xf numFmtId="194" fontId="0" fillId="0" borderId="13" xfId="0" applyNumberFormat="1" applyFont="1" applyFill="1" applyBorder="1" applyAlignment="1">
      <alignment vertical="center"/>
    </xf>
    <xf numFmtId="194" fontId="0" fillId="0" borderId="30" xfId="0" applyNumberFormat="1" applyFont="1" applyFill="1" applyBorder="1" applyAlignment="1">
      <alignment vertical="center"/>
    </xf>
    <xf numFmtId="195" fontId="0" fillId="0" borderId="69" xfId="0" applyNumberFormat="1" applyFont="1" applyFill="1" applyBorder="1" applyAlignment="1">
      <alignment vertical="center"/>
    </xf>
    <xf numFmtId="196" fontId="0" fillId="0" borderId="75" xfId="49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195" fontId="0" fillId="0" borderId="80" xfId="0" applyNumberFormat="1" applyFont="1" applyFill="1" applyBorder="1" applyAlignment="1">
      <alignment vertical="center"/>
    </xf>
    <xf numFmtId="196" fontId="0" fillId="0" borderId="0" xfId="49" applyNumberFormat="1" applyFont="1" applyFill="1" applyBorder="1" applyAlignment="1">
      <alignment vertical="center"/>
    </xf>
    <xf numFmtId="194" fontId="0" fillId="0" borderId="38" xfId="0" applyNumberFormat="1" applyFont="1" applyFill="1" applyBorder="1" applyAlignment="1">
      <alignment vertical="center"/>
    </xf>
    <xf numFmtId="194" fontId="0" fillId="0" borderId="81" xfId="0" applyNumberFormat="1" applyFont="1" applyFill="1" applyBorder="1" applyAlignment="1">
      <alignment vertical="center"/>
    </xf>
    <xf numFmtId="195" fontId="0" fillId="0" borderId="39" xfId="0" applyNumberFormat="1" applyFont="1" applyFill="1" applyBorder="1" applyAlignment="1">
      <alignment vertical="center"/>
    </xf>
    <xf numFmtId="196" fontId="0" fillId="0" borderId="81" xfId="49" applyNumberFormat="1" applyFont="1" applyFill="1" applyBorder="1" applyAlignment="1">
      <alignment vertical="center"/>
    </xf>
    <xf numFmtId="196" fontId="0" fillId="0" borderId="59" xfId="49" applyNumberFormat="1" applyFont="1" applyFill="1" applyBorder="1" applyAlignment="1">
      <alignment vertical="center"/>
    </xf>
    <xf numFmtId="194" fontId="0" fillId="0" borderId="36" xfId="0" applyNumberFormat="1" applyFont="1" applyFill="1" applyBorder="1" applyAlignment="1">
      <alignment vertical="center"/>
    </xf>
    <xf numFmtId="194" fontId="0" fillId="0" borderId="15" xfId="0" applyNumberFormat="1" applyFont="1" applyFill="1" applyBorder="1" applyAlignment="1">
      <alignment vertical="center"/>
    </xf>
    <xf numFmtId="195" fontId="0" fillId="0" borderId="63" xfId="0" applyNumberFormat="1" applyFont="1" applyFill="1" applyBorder="1" applyAlignment="1">
      <alignment vertical="center"/>
    </xf>
    <xf numFmtId="196" fontId="0" fillId="0" borderId="15" xfId="49" applyNumberFormat="1" applyFont="1" applyFill="1" applyBorder="1" applyAlignment="1">
      <alignment vertical="center"/>
    </xf>
    <xf numFmtId="177" fontId="0" fillId="33" borderId="54" xfId="0" applyNumberFormat="1" applyFill="1" applyBorder="1" applyAlignment="1">
      <alignment/>
    </xf>
    <xf numFmtId="189" fontId="0" fillId="0" borderId="25" xfId="0" applyNumberFormat="1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193" fontId="0" fillId="0" borderId="50" xfId="49" applyNumberFormat="1" applyFont="1" applyFill="1" applyBorder="1" applyAlignment="1">
      <alignment vertical="center"/>
    </xf>
    <xf numFmtId="193" fontId="0" fillId="0" borderId="53" xfId="49" applyNumberFormat="1" applyFont="1" applyFill="1" applyBorder="1" applyAlignment="1">
      <alignment vertical="center"/>
    </xf>
    <xf numFmtId="193" fontId="0" fillId="0" borderId="43" xfId="49" applyNumberFormat="1" applyFont="1" applyFill="1" applyBorder="1" applyAlignment="1">
      <alignment vertical="center"/>
    </xf>
    <xf numFmtId="193" fontId="0" fillId="0" borderId="54" xfId="49" applyNumberFormat="1" applyFont="1" applyFill="1" applyBorder="1" applyAlignment="1">
      <alignment vertical="center"/>
    </xf>
    <xf numFmtId="193" fontId="0" fillId="0" borderId="56" xfId="49" applyNumberFormat="1" applyFont="1" applyFill="1" applyBorder="1" applyAlignment="1">
      <alignment vertical="center"/>
    </xf>
    <xf numFmtId="193" fontId="0" fillId="0" borderId="57" xfId="49" applyNumberFormat="1" applyFont="1" applyFill="1" applyBorder="1" applyAlignment="1">
      <alignment vertical="center"/>
    </xf>
    <xf numFmtId="189" fontId="0" fillId="0" borderId="50" xfId="0" applyNumberFormat="1" applyFont="1" applyFill="1" applyBorder="1" applyAlignment="1">
      <alignment vertical="center"/>
    </xf>
    <xf numFmtId="189" fontId="0" fillId="0" borderId="53" xfId="0" applyNumberFormat="1" applyFont="1" applyFill="1" applyBorder="1" applyAlignment="1">
      <alignment vertical="center"/>
    </xf>
    <xf numFmtId="189" fontId="0" fillId="0" borderId="25" xfId="0" applyNumberFormat="1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189" fontId="0" fillId="0" borderId="51" xfId="0" applyNumberFormat="1" applyFont="1" applyFill="1" applyBorder="1" applyAlignment="1">
      <alignment vertical="center"/>
    </xf>
    <xf numFmtId="189" fontId="0" fillId="0" borderId="52" xfId="0" applyNumberFormat="1" applyFont="1" applyFill="1" applyBorder="1" applyAlignment="1">
      <alignment vertical="center"/>
    </xf>
    <xf numFmtId="189" fontId="0" fillId="0" borderId="68" xfId="0" applyNumberFormat="1" applyFont="1" applyFill="1" applyBorder="1" applyAlignment="1">
      <alignment vertical="center"/>
    </xf>
    <xf numFmtId="189" fontId="0" fillId="0" borderId="69" xfId="0" applyNumberFormat="1" applyFont="1" applyFill="1" applyBorder="1" applyAlignment="1">
      <alignment vertical="center"/>
    </xf>
    <xf numFmtId="189" fontId="0" fillId="0" borderId="55" xfId="49" applyNumberFormat="1" applyFont="1" applyFill="1" applyBorder="1" applyAlignment="1">
      <alignment vertical="center"/>
    </xf>
    <xf numFmtId="189" fontId="0" fillId="0" borderId="56" xfId="49" applyNumberFormat="1" applyFont="1" applyFill="1" applyBorder="1" applyAlignment="1">
      <alignment vertical="center"/>
    </xf>
    <xf numFmtId="189" fontId="0" fillId="0" borderId="57" xfId="0" applyNumberFormat="1" applyFont="1" applyFill="1" applyBorder="1" applyAlignment="1">
      <alignment vertical="center"/>
    </xf>
    <xf numFmtId="189" fontId="0" fillId="0" borderId="58" xfId="49" applyNumberFormat="1" applyFont="1" applyFill="1" applyBorder="1" applyAlignment="1">
      <alignment vertical="center"/>
    </xf>
    <xf numFmtId="189" fontId="0" fillId="0" borderId="26" xfId="0" applyNumberFormat="1" applyFont="1" applyFill="1" applyBorder="1" applyAlignment="1">
      <alignment vertical="center"/>
    </xf>
    <xf numFmtId="189" fontId="0" fillId="0" borderId="82" xfId="0" applyNumberFormat="1" applyFont="1" applyFill="1" applyBorder="1" applyAlignment="1">
      <alignment vertical="center"/>
    </xf>
    <xf numFmtId="189" fontId="0" fillId="0" borderId="80" xfId="0" applyNumberFormat="1" applyFont="1" applyFill="1" applyBorder="1" applyAlignment="1">
      <alignment vertical="center"/>
    </xf>
    <xf numFmtId="189" fontId="0" fillId="0" borderId="47" xfId="0" applyNumberFormat="1" applyFont="1" applyFill="1" applyBorder="1" applyAlignment="1">
      <alignment vertical="center"/>
    </xf>
    <xf numFmtId="189" fontId="0" fillId="0" borderId="45" xfId="0" applyNumberFormat="1" applyFont="1" applyFill="1" applyBorder="1" applyAlignment="1">
      <alignment vertical="center"/>
    </xf>
    <xf numFmtId="189" fontId="0" fillId="0" borderId="48" xfId="0" applyNumberFormat="1" applyFont="1" applyFill="1" applyBorder="1" applyAlignment="1">
      <alignment vertical="center"/>
    </xf>
    <xf numFmtId="189" fontId="0" fillId="0" borderId="23" xfId="0" applyNumberFormat="1" applyFont="1" applyFill="1" applyBorder="1" applyAlignment="1">
      <alignment vertical="center"/>
    </xf>
    <xf numFmtId="189" fontId="0" fillId="0" borderId="32" xfId="0" applyNumberFormat="1" applyFont="1" applyFill="1" applyBorder="1" applyAlignment="1">
      <alignment vertical="center"/>
    </xf>
    <xf numFmtId="189" fontId="0" fillId="0" borderId="58" xfId="0" applyNumberFormat="1" applyFont="1" applyFill="1" applyBorder="1" applyAlignment="1">
      <alignment vertical="center"/>
    </xf>
    <xf numFmtId="189" fontId="0" fillId="0" borderId="70" xfId="0" applyNumberFormat="1" applyFont="1" applyFill="1" applyBorder="1" applyAlignment="1">
      <alignment vertical="center"/>
    </xf>
    <xf numFmtId="189" fontId="0" fillId="0" borderId="83" xfId="0" applyNumberFormat="1" applyFont="1" applyFill="1" applyBorder="1" applyAlignment="1">
      <alignment vertical="center"/>
    </xf>
    <xf numFmtId="189" fontId="0" fillId="0" borderId="29" xfId="0" applyNumberFormat="1" applyFont="1" applyFill="1" applyBorder="1" applyAlignment="1">
      <alignment vertical="center"/>
    </xf>
    <xf numFmtId="193" fontId="6" fillId="0" borderId="50" xfId="49" applyNumberFormat="1" applyFont="1" applyFill="1" applyBorder="1" applyAlignment="1">
      <alignment vertical="center"/>
    </xf>
    <xf numFmtId="193" fontId="6" fillId="0" borderId="53" xfId="49" applyNumberFormat="1" applyFont="1" applyFill="1" applyBorder="1" applyAlignment="1">
      <alignment vertical="center"/>
    </xf>
    <xf numFmtId="193" fontId="6" fillId="0" borderId="25" xfId="49" applyNumberFormat="1" applyFont="1" applyFill="1" applyBorder="1" applyAlignment="1">
      <alignment vertical="center"/>
    </xf>
    <xf numFmtId="193" fontId="6" fillId="0" borderId="43" xfId="49" applyNumberFormat="1" applyFont="1" applyFill="1" applyBorder="1" applyAlignment="1">
      <alignment vertical="center"/>
    </xf>
    <xf numFmtId="193" fontId="6" fillId="0" borderId="54" xfId="49" applyNumberFormat="1" applyFont="1" applyFill="1" applyBorder="1" applyAlignment="1">
      <alignment vertical="center"/>
    </xf>
    <xf numFmtId="193" fontId="6" fillId="0" borderId="55" xfId="49" applyNumberFormat="1" applyFont="1" applyFill="1" applyBorder="1" applyAlignment="1">
      <alignment vertical="center"/>
    </xf>
    <xf numFmtId="193" fontId="6" fillId="0" borderId="56" xfId="49" applyNumberFormat="1" applyFont="1" applyFill="1" applyBorder="1" applyAlignment="1">
      <alignment vertical="center"/>
    </xf>
    <xf numFmtId="193" fontId="6" fillId="0" borderId="57" xfId="49" applyNumberFormat="1" applyFont="1" applyFill="1" applyBorder="1" applyAlignment="1">
      <alignment vertical="center"/>
    </xf>
    <xf numFmtId="193" fontId="6" fillId="0" borderId="58" xfId="49" applyNumberFormat="1" applyFont="1" applyFill="1" applyBorder="1" applyAlignment="1">
      <alignment vertical="center"/>
    </xf>
    <xf numFmtId="193" fontId="6" fillId="0" borderId="26" xfId="49" applyNumberFormat="1" applyFont="1" applyFill="1" applyBorder="1" applyAlignment="1">
      <alignment vertical="center"/>
    </xf>
    <xf numFmtId="193" fontId="6" fillId="0" borderId="82" xfId="49" applyNumberFormat="1" applyFont="1" applyFill="1" applyBorder="1" applyAlignment="1">
      <alignment vertical="center"/>
    </xf>
    <xf numFmtId="193" fontId="6" fillId="0" borderId="80" xfId="49" applyNumberFormat="1" applyFont="1" applyFill="1" applyBorder="1" applyAlignment="1">
      <alignment vertical="center"/>
    </xf>
    <xf numFmtId="193" fontId="6" fillId="0" borderId="47" xfId="49" applyNumberFormat="1" applyFont="1" applyFill="1" applyBorder="1" applyAlignment="1">
      <alignment vertical="center"/>
    </xf>
    <xf numFmtId="193" fontId="6" fillId="0" borderId="45" xfId="49" applyNumberFormat="1" applyFont="1" applyFill="1" applyBorder="1" applyAlignment="1">
      <alignment vertical="center"/>
    </xf>
    <xf numFmtId="193" fontId="6" fillId="0" borderId="48" xfId="49" applyNumberFormat="1" applyFont="1" applyFill="1" applyBorder="1" applyAlignment="1">
      <alignment vertical="center"/>
    </xf>
    <xf numFmtId="189" fontId="0" fillId="0" borderId="39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/>
    </xf>
    <xf numFmtId="177" fontId="0" fillId="0" borderId="55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177" fontId="0" fillId="0" borderId="50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6" fillId="0" borderId="53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6" fillId="0" borderId="54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177" fontId="0" fillId="0" borderId="57" xfId="0" applyNumberFormat="1" applyFont="1" applyFill="1" applyBorder="1" applyAlignment="1">
      <alignment vertical="center"/>
    </xf>
    <xf numFmtId="177" fontId="6" fillId="0" borderId="57" xfId="0" applyNumberFormat="1" applyFont="1" applyFill="1" applyBorder="1" applyAlignment="1">
      <alignment vertical="center"/>
    </xf>
    <xf numFmtId="194" fontId="0" fillId="0" borderId="35" xfId="0" applyNumberFormat="1" applyFont="1" applyFill="1" applyBorder="1" applyAlignment="1">
      <alignment vertical="center"/>
    </xf>
    <xf numFmtId="189" fontId="9" fillId="0" borderId="25" xfId="0" applyNumberFormat="1" applyFont="1" applyFill="1" applyBorder="1" applyAlignment="1">
      <alignment horizontal="center" vertical="center"/>
    </xf>
    <xf numFmtId="189" fontId="9" fillId="0" borderId="55" xfId="0" applyNumberFormat="1" applyFont="1" applyFill="1" applyBorder="1" applyAlignment="1">
      <alignment vertical="center"/>
    </xf>
    <xf numFmtId="193" fontId="0" fillId="0" borderId="50" xfId="49" applyNumberFormat="1" applyFont="1" applyFill="1" applyBorder="1" applyAlignment="1">
      <alignment vertical="center"/>
    </xf>
    <xf numFmtId="193" fontId="0" fillId="0" borderId="53" xfId="49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6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6" fillId="0" borderId="6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76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9" fillId="0" borderId="7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77" fontId="6" fillId="0" borderId="76" xfId="0" applyNumberFormat="1" applyFont="1" applyFill="1" applyBorder="1" applyAlignment="1">
      <alignment/>
    </xf>
    <xf numFmtId="177" fontId="0" fillId="0" borderId="86" xfId="0" applyNumberFormat="1" applyFill="1" applyBorder="1" applyAlignment="1">
      <alignment/>
    </xf>
    <xf numFmtId="177" fontId="6" fillId="0" borderId="65" xfId="0" applyNumberFormat="1" applyFont="1" applyFill="1" applyBorder="1" applyAlignment="1">
      <alignment/>
    </xf>
    <xf numFmtId="177" fontId="0" fillId="0" borderId="40" xfId="0" applyNumberFormat="1" applyFill="1" applyBorder="1" applyAlignment="1">
      <alignment/>
    </xf>
    <xf numFmtId="177" fontId="0" fillId="0" borderId="51" xfId="0" applyNumberFormat="1" applyFont="1" applyFill="1" applyBorder="1" applyAlignment="1">
      <alignment/>
    </xf>
    <xf numFmtId="177" fontId="0" fillId="0" borderId="87" xfId="0" applyNumberFormat="1" applyFill="1" applyBorder="1" applyAlignment="1">
      <alignment/>
    </xf>
    <xf numFmtId="0" fontId="8" fillId="0" borderId="73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7" fontId="0" fillId="0" borderId="65" xfId="0" applyNumberFormat="1" applyFont="1" applyFill="1" applyBorder="1" applyAlignment="1">
      <alignment horizontal="right"/>
    </xf>
    <xf numFmtId="177" fontId="0" fillId="0" borderId="40" xfId="0" applyNumberFormat="1" applyFont="1" applyFill="1" applyBorder="1" applyAlignment="1">
      <alignment horizontal="right"/>
    </xf>
    <xf numFmtId="177" fontId="0" fillId="0" borderId="51" xfId="0" applyNumberFormat="1" applyFont="1" applyFill="1" applyBorder="1" applyAlignment="1">
      <alignment horizontal="right"/>
    </xf>
    <xf numFmtId="177" fontId="0" fillId="0" borderId="87" xfId="0" applyNumberFormat="1" applyFont="1" applyFill="1" applyBorder="1" applyAlignment="1">
      <alignment horizontal="right"/>
    </xf>
    <xf numFmtId="177" fontId="0" fillId="0" borderId="76" xfId="0" applyNumberFormat="1" applyFont="1" applyFill="1" applyBorder="1" applyAlignment="1">
      <alignment horizontal="right"/>
    </xf>
    <xf numFmtId="177" fontId="0" fillId="0" borderId="86" xfId="0" applyNumberFormat="1" applyFont="1" applyFill="1" applyBorder="1" applyAlignment="1">
      <alignment horizontal="right"/>
    </xf>
    <xf numFmtId="194" fontId="0" fillId="0" borderId="80" xfId="0" applyNumberFormat="1" applyFont="1" applyFill="1" applyBorder="1" applyAlignment="1">
      <alignment horizontal="right" vertical="center"/>
    </xf>
    <xf numFmtId="194" fontId="0" fillId="0" borderId="63" xfId="0" applyNumberFormat="1" applyFont="1" applyFill="1" applyBorder="1" applyAlignment="1">
      <alignment horizontal="right" vertical="center"/>
    </xf>
    <xf numFmtId="194" fontId="0" fillId="0" borderId="69" xfId="0" applyNumberFormat="1" applyFont="1" applyFill="1" applyBorder="1" applyAlignment="1">
      <alignment horizontal="right" vertical="center"/>
    </xf>
    <xf numFmtId="194" fontId="0" fillId="0" borderId="39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94" fontId="0" fillId="0" borderId="7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自動二輪車の月別交通事故発生件数</a:t>
            </a:r>
          </a:p>
        </c:rich>
      </c:tx>
      <c:layout>
        <c:manualLayout>
          <c:xMode val="factor"/>
          <c:yMode val="factor"/>
          <c:x val="0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2105"/>
          <c:w val="0.7005"/>
          <c:h val="0.68"/>
        </c:manualLayout>
      </c:layout>
      <c:lineChart>
        <c:grouping val="standard"/>
        <c:varyColors val="0"/>
        <c:ser>
          <c:idx val="0"/>
          <c:order val="0"/>
          <c:tx>
            <c:v>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'★３６ページ自動二輪(推移）'!$B$16:$M$16</c:f>
              <c:numCache/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  <c:max val="16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件数（件）</a:t>
                </a:r>
              </a:p>
            </c:rich>
          </c:tx>
          <c:layout>
            <c:manualLayout>
              <c:xMode val="factor"/>
              <c:yMode val="factor"/>
              <c:x val="0.009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自動二輪車の月別交通事故死者数・負傷者数</a:t>
            </a:r>
          </a:p>
        </c:rich>
      </c:tx>
      <c:layout>
        <c:manualLayout>
          <c:xMode val="factor"/>
          <c:yMode val="factor"/>
          <c:x val="0.008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5825"/>
          <c:w val="0.71675"/>
          <c:h val="0.634"/>
        </c:manualLayout>
      </c:layout>
      <c:barChart>
        <c:barDir val="col"/>
        <c:grouping val="clustered"/>
        <c:varyColors val="0"/>
        <c:ser>
          <c:idx val="1"/>
          <c:order val="0"/>
          <c:tx>
            <c:v>負傷者数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'★３６ページ自動二輪(推移）'!$B$18:$M$18</c:f>
              <c:numCache/>
            </c:numRef>
          </c:val>
        </c:ser>
        <c:axId val="63007050"/>
        <c:axId val="30192539"/>
      </c:barChart>
      <c:lineChart>
        <c:grouping val="standard"/>
        <c:varyColors val="0"/>
        <c:ser>
          <c:idx val="0"/>
          <c:order val="1"/>
          <c:tx>
            <c:v>死者数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'★３６ページ自動二輪(推移）'!$B$17:$M$17</c:f>
              <c:numCache/>
            </c:numRef>
          </c:val>
          <c:smooth val="0"/>
        </c:ser>
        <c:axId val="3297396"/>
        <c:axId val="29676565"/>
      </c:lineChart>
      <c:catAx>
        <c:axId val="63007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2539"/>
        <c:crosses val="autoZero"/>
        <c:auto val="0"/>
        <c:lblOffset val="100"/>
        <c:tickLblSkip val="1"/>
        <c:noMultiLvlLbl val="0"/>
      </c:catAx>
      <c:valAx>
        <c:axId val="30192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負傷者数（人）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7050"/>
        <c:crossesAt val="1"/>
        <c:crossBetween val="between"/>
        <c:dispUnits/>
      </c:valAx>
      <c:catAx>
        <c:axId val="3297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9676565"/>
        <c:crosses val="autoZero"/>
        <c:auto val="0"/>
        <c:lblOffset val="100"/>
        <c:tickLblSkip val="1"/>
        <c:noMultiLvlLbl val="0"/>
      </c:catAx>
      <c:valAx>
        <c:axId val="29676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死者数（人）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3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25"/>
          <c:y val="0.868"/>
          <c:w val="0.244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原動機付自転車の月別交通事故発生件数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6625"/>
          <c:w val="0.76975"/>
          <c:h val="0.70175"/>
        </c:manualLayout>
      </c:layout>
      <c:lineChart>
        <c:grouping val="standard"/>
        <c:varyColors val="0"/>
        <c:ser>
          <c:idx val="0"/>
          <c:order val="0"/>
          <c:tx>
            <c:v>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'★４０原付(推移）'!$B$15:$M$15</c:f>
              <c:numCache/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件数（件）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原動機付自転車の月別交通事故死者数・負傷者数</a:t>
            </a:r>
          </a:p>
        </c:rich>
      </c:tx>
      <c:layout>
        <c:manualLayout>
          <c:xMode val="factor"/>
          <c:yMode val="factor"/>
          <c:x val="-0.003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12525"/>
          <c:w val="0.737"/>
          <c:h val="0.672"/>
        </c:manualLayout>
      </c:layout>
      <c:barChart>
        <c:barDir val="col"/>
        <c:grouping val="clustered"/>
        <c:varyColors val="0"/>
        <c:ser>
          <c:idx val="1"/>
          <c:order val="0"/>
          <c:tx>
            <c:v>負傷者数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'★４０原付(推移）'!$B$17:$M$17</c:f>
              <c:numCache/>
            </c:numRef>
          </c:val>
        </c:ser>
        <c:axId val="25161768"/>
        <c:axId val="25129321"/>
      </c:barChart>
      <c:lineChart>
        <c:grouping val="standard"/>
        <c:varyColors val="0"/>
        <c:ser>
          <c:idx val="0"/>
          <c:order val="1"/>
          <c:tx>
            <c:v>死者数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'★４０原付(推移）'!$B$16:$M$16</c:f>
              <c:numCache/>
            </c:numRef>
          </c:val>
          <c:smooth val="0"/>
        </c:ser>
        <c:axId val="24837298"/>
        <c:axId val="22209091"/>
      </c:lineChart>
      <c:catAx>
        <c:axId val="25161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 val="autoZero"/>
        <c:auto val="0"/>
        <c:lblOffset val="100"/>
        <c:tickLblSkip val="1"/>
        <c:noMultiLvlLbl val="0"/>
      </c:catAx>
      <c:valAx>
        <c:axId val="25129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負傷者数（人）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61768"/>
        <c:crossesAt val="1"/>
        <c:crossBetween val="between"/>
        <c:dispUnits/>
      </c:valAx>
      <c:catAx>
        <c:axId val="24837298"/>
        <c:scaling>
          <c:orientation val="minMax"/>
        </c:scaling>
        <c:axPos val="b"/>
        <c:delete val="1"/>
        <c:majorTickMark val="out"/>
        <c:minorTickMark val="none"/>
        <c:tickLblPos val="nextTo"/>
        <c:crossAx val="22209091"/>
        <c:crosses val="autoZero"/>
        <c:auto val="0"/>
        <c:lblOffset val="100"/>
        <c:tickLblSkip val="1"/>
        <c:noMultiLvlLbl val="0"/>
      </c:catAx>
      <c:valAx>
        <c:axId val="22209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死者数（人）</a:t>
                </a:r>
              </a:p>
            </c:rich>
          </c:tx>
          <c:layout>
            <c:manualLayout>
              <c:xMode val="factor"/>
              <c:yMode val="factor"/>
              <c:x val="0.038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925"/>
          <c:y val="0.86475"/>
          <c:w val="0.28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2725"/>
          <c:w val="0.58225"/>
          <c:h val="0.45"/>
        </c:manualLayout>
      </c:layout>
      <c:radarChart>
        <c:radarStyle val="marker"/>
        <c:varyColors val="0"/>
        <c:ser>
          <c:idx val="0"/>
          <c:order val="0"/>
          <c:tx>
            <c:strRef>
              <c:f>'★４４ページ（飲酒運転）'!$T$23</c:f>
              <c:strCache>
                <c:ptCount val="1"/>
                <c:pt idx="0">
                  <c:v>件数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'★４４ページ（飲酒運転）'!$S$24:$S$47</c:f>
              <c:numCache/>
            </c:numRef>
          </c:cat>
          <c:val>
            <c:numRef>
              <c:f>'★４４ページ（飲酒運転）'!$T$24:$T$47</c:f>
              <c:numCache/>
            </c:numRef>
          </c:val>
        </c:ser>
        <c:ser>
          <c:idx val="1"/>
          <c:order val="1"/>
          <c:tx>
            <c:strRef>
              <c:f>'★４４ページ（飲酒運転）'!$U$23</c:f>
              <c:strCache>
                <c:ptCount val="1"/>
                <c:pt idx="0">
                  <c:v>負傷者数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'★４４ページ（飲酒運転）'!$S$24:$S$47</c:f>
              <c:numCache/>
            </c:numRef>
          </c:cat>
          <c:val>
            <c:numRef>
              <c:f>'★４４ページ（飲酒運転）'!$U$24:$U$47</c:f>
              <c:numCache/>
            </c:numRef>
          </c:val>
        </c:ser>
        <c:axId val="65664092"/>
        <c:axId val="54105917"/>
      </c:radarChart>
      <c:catAx>
        <c:axId val="656640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5917"/>
        <c:crosses val="autoZero"/>
        <c:auto val="0"/>
        <c:lblOffset val="100"/>
        <c:tickLblSkip val="1"/>
        <c:noMultiLvlLbl val="0"/>
      </c:catAx>
      <c:valAx>
        <c:axId val="54105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64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25"/>
          <c:y val="0.77"/>
          <c:w val="0.326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9525</xdr:rowOff>
    </xdr:from>
    <xdr:to>
      <xdr:col>1</xdr:col>
      <xdr:colOff>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47625" y="72390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133350</xdr:rowOff>
    </xdr:from>
    <xdr:to>
      <xdr:col>13</xdr:col>
      <xdr:colOff>428625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66675" y="5124450"/>
        <a:ext cx="69056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35</xdr:row>
      <xdr:rowOff>76200</xdr:rowOff>
    </xdr:from>
    <xdr:to>
      <xdr:col>13</xdr:col>
      <xdr:colOff>409575</xdr:colOff>
      <xdr:row>46</xdr:row>
      <xdr:rowOff>28575</xdr:rowOff>
    </xdr:to>
    <xdr:graphicFrame>
      <xdr:nvGraphicFramePr>
        <xdr:cNvPr id="3" name="Chart 5"/>
        <xdr:cNvGraphicFramePr/>
      </xdr:nvGraphicFramePr>
      <xdr:xfrm>
        <a:off x="57150" y="7639050"/>
        <a:ext cx="68961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1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7625" y="371475"/>
          <a:ext cx="1076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1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47625" y="371475"/>
          <a:ext cx="1076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28575</xdr:rowOff>
    </xdr:from>
    <xdr:to>
      <xdr:col>0</xdr:col>
      <xdr:colOff>1104900</xdr:colOff>
      <xdr:row>14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2533650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428625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>
          <a:off x="9525" y="3733800"/>
          <a:ext cx="1543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390525</xdr:colOff>
      <xdr:row>25</xdr:row>
      <xdr:rowOff>114300</xdr:rowOff>
    </xdr:from>
    <xdr:ext cx="1981200" cy="285750"/>
    <xdr:sp>
      <xdr:nvSpPr>
        <xdr:cNvPr id="5" name="テキスト ボックス 15"/>
        <xdr:cNvSpPr txBox="1">
          <a:spLocks noChangeArrowheads="1"/>
        </xdr:cNvSpPr>
      </xdr:nvSpPr>
      <xdr:spPr>
        <a:xfrm>
          <a:off x="4514850" y="4714875"/>
          <a:ext cx="1981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時間帯別発生件数と負傷者数</a:t>
          </a:r>
        </a:p>
      </xdr:txBody>
    </xdr:sp>
    <xdr:clientData/>
  </xdr:oneCellAnchor>
  <xdr:twoCellAnchor>
    <xdr:from>
      <xdr:col>8</xdr:col>
      <xdr:colOff>57150</xdr:colOff>
      <xdr:row>21</xdr:row>
      <xdr:rowOff>114300</xdr:rowOff>
    </xdr:from>
    <xdr:to>
      <xdr:col>15</xdr:col>
      <xdr:colOff>381000</xdr:colOff>
      <xdr:row>46</xdr:row>
      <xdr:rowOff>171450</xdr:rowOff>
    </xdr:to>
    <xdr:graphicFrame>
      <xdr:nvGraphicFramePr>
        <xdr:cNvPr id="6" name="グラフ 7"/>
        <xdr:cNvGraphicFramePr/>
      </xdr:nvGraphicFramePr>
      <xdr:xfrm>
        <a:off x="4181475" y="4019550"/>
        <a:ext cx="33813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95325" y="400050"/>
          <a:ext cx="828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28575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2647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6286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371475"/>
          <a:ext cx="523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990600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990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38100</xdr:rowOff>
    </xdr:from>
    <xdr:to>
      <xdr:col>13</xdr:col>
      <xdr:colOff>57150</xdr:colOff>
      <xdr:row>32</xdr:row>
      <xdr:rowOff>66675</xdr:rowOff>
    </xdr:to>
    <xdr:graphicFrame>
      <xdr:nvGraphicFramePr>
        <xdr:cNvPr id="2" name="Chart 3"/>
        <xdr:cNvGraphicFramePr/>
      </xdr:nvGraphicFramePr>
      <xdr:xfrm>
        <a:off x="9525" y="4552950"/>
        <a:ext cx="6210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13</xdr:col>
      <xdr:colOff>38100</xdr:colOff>
      <xdr:row>45</xdr:row>
      <xdr:rowOff>323850</xdr:rowOff>
    </xdr:to>
    <xdr:graphicFrame>
      <xdr:nvGraphicFramePr>
        <xdr:cNvPr id="3" name="Chart 5"/>
        <xdr:cNvGraphicFramePr/>
      </xdr:nvGraphicFramePr>
      <xdr:xfrm>
        <a:off x="0" y="7372350"/>
        <a:ext cx="62007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19050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90500"/>
          <a:ext cx="2676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180975</xdr:rowOff>
    </xdr:to>
    <xdr:sp>
      <xdr:nvSpPr>
        <xdr:cNvPr id="1" name="Line 3"/>
        <xdr:cNvSpPr>
          <a:spLocks/>
        </xdr:cNvSpPr>
      </xdr:nvSpPr>
      <xdr:spPr>
        <a:xfrm>
          <a:off x="0" y="371475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180975</xdr:rowOff>
    </xdr:to>
    <xdr:sp>
      <xdr:nvSpPr>
        <xdr:cNvPr id="2" name="Line 4"/>
        <xdr:cNvSpPr>
          <a:spLocks/>
        </xdr:cNvSpPr>
      </xdr:nvSpPr>
      <xdr:spPr>
        <a:xfrm>
          <a:off x="0" y="371475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2</xdr:col>
      <xdr:colOff>0</xdr:colOff>
      <xdr:row>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38100" y="371475"/>
          <a:ext cx="476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0.1245</cdr:y>
    </cdr:from>
    <cdr:to>
      <cdr:x>0.635</cdr:x>
      <cdr:y>0.21425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61925" y="542925"/>
          <a:ext cx="19812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N34" sqref="N34"/>
    </sheetView>
  </sheetViews>
  <sheetFormatPr defaultColWidth="9.00390625" defaultRowHeight="13.5"/>
  <cols>
    <col min="1" max="1" width="12.125" style="0" customWidth="1"/>
    <col min="2" max="3" width="6.25390625" style="0" customWidth="1"/>
    <col min="4" max="13" width="6.125" style="0" customWidth="1"/>
    <col min="14" max="14" width="6.25390625" style="0" customWidth="1"/>
  </cols>
  <sheetData>
    <row r="1" s="23" customFormat="1" ht="14.25">
      <c r="A1" s="23" t="s">
        <v>129</v>
      </c>
    </row>
    <row r="2" s="23" customFormat="1" ht="14.25">
      <c r="A2" s="23" t="s">
        <v>130</v>
      </c>
    </row>
    <row r="3" spans="1:14" ht="13.5">
      <c r="A3" s="7"/>
      <c r="B3" s="7"/>
      <c r="C3" s="7"/>
      <c r="D3" s="7"/>
      <c r="E3" s="7"/>
      <c r="F3" s="7"/>
      <c r="G3" s="7"/>
      <c r="H3" s="5"/>
      <c r="I3" s="5"/>
      <c r="J3" s="5"/>
      <c r="K3" s="6"/>
      <c r="L3" s="6"/>
      <c r="M3" s="6"/>
      <c r="N3" s="6"/>
    </row>
    <row r="4" spans="1:14" ht="14.25" thickBot="1">
      <c r="A4" s="8" t="s">
        <v>131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3" ht="13.5">
      <c r="A5" s="58" t="s">
        <v>34</v>
      </c>
      <c r="B5" s="385" t="s">
        <v>81</v>
      </c>
      <c r="C5" s="387" t="s">
        <v>154</v>
      </c>
      <c r="D5" s="389">
        <v>19</v>
      </c>
      <c r="E5" s="389">
        <v>20</v>
      </c>
      <c r="F5" s="389">
        <v>21</v>
      </c>
      <c r="G5" s="389">
        <v>22</v>
      </c>
      <c r="H5" s="389">
        <v>23</v>
      </c>
      <c r="I5" s="389">
        <v>24</v>
      </c>
      <c r="J5" s="389">
        <v>25</v>
      </c>
      <c r="K5" s="389">
        <v>26</v>
      </c>
      <c r="L5" s="389">
        <v>27</v>
      </c>
      <c r="M5" s="391">
        <v>28</v>
      </c>
    </row>
    <row r="6" spans="1:13" ht="14.25" thickBot="1">
      <c r="A6" s="59" t="s">
        <v>1</v>
      </c>
      <c r="B6" s="386"/>
      <c r="C6" s="388"/>
      <c r="D6" s="390"/>
      <c r="E6" s="390"/>
      <c r="F6" s="390"/>
      <c r="G6" s="390"/>
      <c r="H6" s="390"/>
      <c r="I6" s="390"/>
      <c r="J6" s="390"/>
      <c r="K6" s="390"/>
      <c r="L6" s="390"/>
      <c r="M6" s="392"/>
    </row>
    <row r="7" spans="1:13" ht="27" customHeight="1">
      <c r="A7" s="16" t="s">
        <v>82</v>
      </c>
      <c r="B7" s="194">
        <v>1745</v>
      </c>
      <c r="C7" s="196">
        <v>2455</v>
      </c>
      <c r="D7" s="195">
        <v>2249</v>
      </c>
      <c r="E7" s="197">
        <v>1939</v>
      </c>
      <c r="F7" s="196">
        <v>1741</v>
      </c>
      <c r="G7" s="198">
        <v>1684</v>
      </c>
      <c r="H7" s="198">
        <v>1603</v>
      </c>
      <c r="I7" s="198">
        <v>1519</v>
      </c>
      <c r="J7" s="178">
        <v>1468</v>
      </c>
      <c r="K7" s="178">
        <v>1343</v>
      </c>
      <c r="L7" s="178">
        <v>1257</v>
      </c>
      <c r="M7" s="319">
        <f>N16</f>
        <v>1291</v>
      </c>
    </row>
    <row r="8" spans="1:13" ht="25.5" customHeight="1">
      <c r="A8" s="17" t="s">
        <v>108</v>
      </c>
      <c r="B8" s="199">
        <v>30</v>
      </c>
      <c r="C8" s="201">
        <v>14</v>
      </c>
      <c r="D8" s="200">
        <v>14</v>
      </c>
      <c r="E8" s="201">
        <v>16</v>
      </c>
      <c r="F8" s="202">
        <v>7</v>
      </c>
      <c r="G8" s="203">
        <v>18</v>
      </c>
      <c r="H8" s="203">
        <v>12</v>
      </c>
      <c r="I8" s="203">
        <v>14</v>
      </c>
      <c r="J8" s="179">
        <v>9</v>
      </c>
      <c r="K8" s="179">
        <v>7</v>
      </c>
      <c r="L8" s="179">
        <v>11</v>
      </c>
      <c r="M8" s="320">
        <f>N17</f>
        <v>12</v>
      </c>
    </row>
    <row r="9" spans="1:13" ht="26.25" customHeight="1">
      <c r="A9" s="18" t="s">
        <v>109</v>
      </c>
      <c r="B9" s="204">
        <v>1960</v>
      </c>
      <c r="C9" s="206">
        <v>2674</v>
      </c>
      <c r="D9" s="205">
        <v>2477</v>
      </c>
      <c r="E9" s="206">
        <v>2106</v>
      </c>
      <c r="F9" s="205">
        <v>1915</v>
      </c>
      <c r="G9" s="203">
        <v>1841</v>
      </c>
      <c r="H9" s="203">
        <v>1756</v>
      </c>
      <c r="I9" s="203">
        <v>1655</v>
      </c>
      <c r="J9" s="179">
        <v>1635</v>
      </c>
      <c r="K9" s="179">
        <v>1451</v>
      </c>
      <c r="L9" s="179">
        <v>1354</v>
      </c>
      <c r="M9" s="320">
        <f>N18</f>
        <v>1403</v>
      </c>
    </row>
    <row r="10" spans="1:13" ht="26.25" customHeight="1">
      <c r="A10" s="19" t="s">
        <v>110</v>
      </c>
      <c r="B10" s="207">
        <v>222</v>
      </c>
      <c r="C10" s="209">
        <v>75</v>
      </c>
      <c r="D10" s="208">
        <v>73</v>
      </c>
      <c r="E10" s="209">
        <v>61</v>
      </c>
      <c r="F10" s="210">
        <v>64</v>
      </c>
      <c r="G10" s="211">
        <v>62</v>
      </c>
      <c r="H10" s="211">
        <v>65</v>
      </c>
      <c r="I10" s="211">
        <v>51</v>
      </c>
      <c r="J10" s="179">
        <v>49</v>
      </c>
      <c r="K10" s="179">
        <v>51</v>
      </c>
      <c r="L10" s="179">
        <v>51</v>
      </c>
      <c r="M10" s="320">
        <v>49</v>
      </c>
    </row>
    <row r="11" spans="1:13" ht="27.75" thickBot="1">
      <c r="A11" s="20" t="s">
        <v>35</v>
      </c>
      <c r="B11" s="212">
        <f>B8/B10*100</f>
        <v>13.513513513513514</v>
      </c>
      <c r="C11" s="213">
        <f aca="true" t="shared" si="0" ref="C11:L11">C8/C10*100</f>
        <v>18.666666666666668</v>
      </c>
      <c r="D11" s="213">
        <f t="shared" si="0"/>
        <v>19.17808219178082</v>
      </c>
      <c r="E11" s="213">
        <f t="shared" si="0"/>
        <v>26.229508196721312</v>
      </c>
      <c r="F11" s="213">
        <f t="shared" si="0"/>
        <v>10.9375</v>
      </c>
      <c r="G11" s="213">
        <f t="shared" si="0"/>
        <v>29.03225806451613</v>
      </c>
      <c r="H11" s="213">
        <f t="shared" si="0"/>
        <v>18.461538461538463</v>
      </c>
      <c r="I11" s="188">
        <f t="shared" si="0"/>
        <v>27.450980392156865</v>
      </c>
      <c r="J11" s="188">
        <f t="shared" si="0"/>
        <v>18.367346938775512</v>
      </c>
      <c r="K11" s="188">
        <f t="shared" si="0"/>
        <v>13.725490196078432</v>
      </c>
      <c r="L11" s="188">
        <f t="shared" si="0"/>
        <v>21.568627450980394</v>
      </c>
      <c r="M11" s="214">
        <f>M8/M10*100</f>
        <v>24.489795918367346</v>
      </c>
    </row>
    <row r="12" spans="1:14" ht="13.5">
      <c r="A12" s="259" t="s">
        <v>144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t="20.25" customHeight="1">
      <c r="A13" s="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6"/>
    </row>
    <row r="14" spans="1:14" ht="14.25" thickBot="1">
      <c r="A14" s="6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"/>
    </row>
    <row r="15" spans="1:14" ht="22.5" customHeight="1" thickBot="1">
      <c r="A15" s="60" t="s">
        <v>94</v>
      </c>
      <c r="B15" s="215">
        <v>1</v>
      </c>
      <c r="C15" s="216">
        <v>2</v>
      </c>
      <c r="D15" s="216">
        <v>3</v>
      </c>
      <c r="E15" s="216">
        <v>4</v>
      </c>
      <c r="F15" s="216">
        <v>5</v>
      </c>
      <c r="G15" s="216">
        <v>6</v>
      </c>
      <c r="H15" s="216">
        <v>7</v>
      </c>
      <c r="I15" s="216">
        <v>8</v>
      </c>
      <c r="J15" s="216">
        <v>9</v>
      </c>
      <c r="K15" s="216">
        <v>10</v>
      </c>
      <c r="L15" s="216">
        <v>11</v>
      </c>
      <c r="M15" s="216">
        <v>12</v>
      </c>
      <c r="N15" s="153" t="s">
        <v>6</v>
      </c>
    </row>
    <row r="16" spans="1:14" ht="22.5" customHeight="1">
      <c r="A16" s="61" t="s">
        <v>124</v>
      </c>
      <c r="B16" s="321">
        <v>102</v>
      </c>
      <c r="C16" s="322">
        <v>105</v>
      </c>
      <c r="D16" s="322">
        <v>118</v>
      </c>
      <c r="E16" s="322">
        <v>104</v>
      </c>
      <c r="F16" s="322">
        <v>121</v>
      </c>
      <c r="G16" s="322">
        <v>88</v>
      </c>
      <c r="H16" s="322">
        <v>90</v>
      </c>
      <c r="I16" s="322">
        <v>100</v>
      </c>
      <c r="J16" s="322">
        <v>101</v>
      </c>
      <c r="K16" s="322">
        <v>108</v>
      </c>
      <c r="L16" s="322">
        <v>114</v>
      </c>
      <c r="M16" s="322">
        <v>140</v>
      </c>
      <c r="N16" s="154">
        <f>SUM(B16:M16)</f>
        <v>1291</v>
      </c>
    </row>
    <row r="17" spans="1:14" ht="22.5" customHeight="1">
      <c r="A17" s="63" t="s">
        <v>111</v>
      </c>
      <c r="B17" s="323">
        <v>2</v>
      </c>
      <c r="C17" s="324">
        <v>0</v>
      </c>
      <c r="D17" s="324">
        <v>2</v>
      </c>
      <c r="E17" s="324">
        <v>0</v>
      </c>
      <c r="F17" s="324">
        <v>1</v>
      </c>
      <c r="G17" s="324">
        <v>1</v>
      </c>
      <c r="H17" s="324">
        <v>0</v>
      </c>
      <c r="I17" s="324">
        <v>0</v>
      </c>
      <c r="J17" s="324">
        <v>3</v>
      </c>
      <c r="K17" s="324">
        <v>0</v>
      </c>
      <c r="L17" s="324">
        <v>1</v>
      </c>
      <c r="M17" s="324">
        <v>2</v>
      </c>
      <c r="N17" s="155">
        <f>SUM(B17:M17)</f>
        <v>12</v>
      </c>
    </row>
    <row r="18" spans="1:14" ht="22.5" customHeight="1" thickBot="1">
      <c r="A18" s="64" t="s">
        <v>109</v>
      </c>
      <c r="B18" s="325">
        <v>110</v>
      </c>
      <c r="C18" s="326">
        <v>110</v>
      </c>
      <c r="D18" s="326">
        <v>120</v>
      </c>
      <c r="E18" s="326">
        <v>114</v>
      </c>
      <c r="F18" s="326">
        <v>136</v>
      </c>
      <c r="G18" s="326">
        <v>90</v>
      </c>
      <c r="H18" s="326">
        <v>101</v>
      </c>
      <c r="I18" s="326">
        <v>107</v>
      </c>
      <c r="J18" s="326">
        <v>105</v>
      </c>
      <c r="K18" s="326">
        <v>126</v>
      </c>
      <c r="L18" s="326">
        <v>122</v>
      </c>
      <c r="M18" s="326">
        <v>162</v>
      </c>
      <c r="N18" s="156">
        <f>SUM(B18:M18)</f>
        <v>1403</v>
      </c>
    </row>
    <row r="19" spans="1:14" ht="13.5">
      <c r="A19" s="259" t="s">
        <v>144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46" ht="51.75" customHeight="1"/>
  </sheetData>
  <sheetProtection/>
  <mergeCells count="12">
    <mergeCell ref="H5:H6"/>
    <mergeCell ref="I5:I6"/>
    <mergeCell ref="B5:B6"/>
    <mergeCell ref="C5:C6"/>
    <mergeCell ref="D5:D6"/>
    <mergeCell ref="E5:E6"/>
    <mergeCell ref="M5:M6"/>
    <mergeCell ref="J5:J6"/>
    <mergeCell ref="F5:F6"/>
    <mergeCell ref="K5:K6"/>
    <mergeCell ref="L5:L6"/>
    <mergeCell ref="G5:G6"/>
  </mergeCells>
  <printOptions/>
  <pageMargins left="0.72" right="0.3937007874015748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&amp;C－36－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2" max="2" width="11.00390625" style="0" customWidth="1"/>
    <col min="3" max="4" width="12.50390625" style="0" customWidth="1"/>
    <col min="5" max="5" width="9.375" style="0" bestFit="1" customWidth="1"/>
    <col min="6" max="6" width="8.875" style="0" customWidth="1"/>
    <col min="7" max="7" width="13.50390625" style="0" customWidth="1"/>
    <col min="8" max="8" width="16.00390625" style="0" customWidth="1"/>
    <col min="9" max="9" width="14.00390625" style="28" customWidth="1"/>
    <col min="10" max="10" width="9.125" style="0" bestFit="1" customWidth="1"/>
  </cols>
  <sheetData>
    <row r="1" spans="1:31" ht="22.5" customHeight="1">
      <c r="A1" s="10" t="s">
        <v>90</v>
      </c>
      <c r="B1" s="3"/>
      <c r="C1" s="3"/>
      <c r="D1" s="3"/>
      <c r="E1" s="2"/>
      <c r="F1" s="2"/>
      <c r="G1" s="2"/>
      <c r="H1" s="1"/>
      <c r="I1" s="27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8.25" customHeight="1" thickBot="1">
      <c r="A2" s="2"/>
      <c r="B2" s="2"/>
      <c r="C2" s="2"/>
      <c r="D2" s="2"/>
      <c r="E2" s="2"/>
      <c r="F2" s="2"/>
      <c r="G2" s="2"/>
      <c r="H2" s="1"/>
      <c r="I2" s="27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>
      <c r="A3" s="456" t="s">
        <v>140</v>
      </c>
      <c r="B3" s="58" t="s">
        <v>64</v>
      </c>
      <c r="C3" s="239" t="s">
        <v>155</v>
      </c>
      <c r="D3" s="242" t="s">
        <v>151</v>
      </c>
      <c r="E3" s="454" t="s">
        <v>65</v>
      </c>
      <c r="F3" s="455"/>
      <c r="G3" s="30" t="s">
        <v>84</v>
      </c>
      <c r="H3" s="255" t="s">
        <v>143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4.25" thickBot="1">
      <c r="A4" s="457"/>
      <c r="B4" s="59" t="s">
        <v>1</v>
      </c>
      <c r="C4" s="240" t="s">
        <v>156</v>
      </c>
      <c r="D4" s="241" t="s">
        <v>152</v>
      </c>
      <c r="E4" s="135" t="s">
        <v>103</v>
      </c>
      <c r="F4" s="136" t="s">
        <v>66</v>
      </c>
      <c r="G4" s="31" t="s">
        <v>85</v>
      </c>
      <c r="H4" s="137" t="s">
        <v>157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4.25" customHeight="1">
      <c r="A5" s="131"/>
      <c r="B5" s="138" t="s">
        <v>82</v>
      </c>
      <c r="C5" s="379">
        <v>12173</v>
      </c>
      <c r="D5" s="250">
        <v>12769</v>
      </c>
      <c r="E5" s="306">
        <f>C5-D5</f>
        <v>-596</v>
      </c>
      <c r="F5" s="307">
        <f>E5/D5*100</f>
        <v>-4.667554232907824</v>
      </c>
      <c r="G5" s="308">
        <f>C5*100000/H5</f>
        <v>450.2759988799509</v>
      </c>
      <c r="H5" s="458">
        <v>2703453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25" customHeight="1">
      <c r="A6" s="131" t="s">
        <v>69</v>
      </c>
      <c r="B6" s="139" t="s">
        <v>83</v>
      </c>
      <c r="C6" s="297">
        <v>49</v>
      </c>
      <c r="D6" s="247">
        <v>51</v>
      </c>
      <c r="E6" s="298">
        <f aca="true" t="shared" si="0" ref="E6:E61">C6-D6</f>
        <v>-2</v>
      </c>
      <c r="F6" s="299">
        <f aca="true" t="shared" si="1" ref="F6:F61">E6/D6*100</f>
        <v>-3.9215686274509802</v>
      </c>
      <c r="G6" s="300">
        <f>C6*100000/H5</f>
        <v>1.812496832754259</v>
      </c>
      <c r="H6" s="45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.5" customHeight="1">
      <c r="A7" s="142"/>
      <c r="B7" s="384" t="s">
        <v>159</v>
      </c>
      <c r="C7" s="297">
        <v>14231</v>
      </c>
      <c r="D7" s="247">
        <v>14867</v>
      </c>
      <c r="E7" s="298">
        <f t="shared" si="0"/>
        <v>-636</v>
      </c>
      <c r="F7" s="299">
        <f t="shared" si="1"/>
        <v>-4.277930988094438</v>
      </c>
      <c r="G7" s="300">
        <f>C7*100000/H5</f>
        <v>526.4008658556298</v>
      </c>
      <c r="H7" s="45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3.5" customHeight="1">
      <c r="A8" s="131"/>
      <c r="B8" s="139" t="s">
        <v>100</v>
      </c>
      <c r="C8" s="297">
        <v>3926</v>
      </c>
      <c r="D8" s="247">
        <v>4231</v>
      </c>
      <c r="E8" s="298">
        <f t="shared" si="0"/>
        <v>-305</v>
      </c>
      <c r="F8" s="299">
        <f t="shared" si="1"/>
        <v>-7.208697707397778</v>
      </c>
      <c r="G8" s="300">
        <f>C8*100000/H8</f>
        <v>469.08305374740723</v>
      </c>
      <c r="H8" s="452">
        <v>836952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3.5" customHeight="1">
      <c r="A9" s="131" t="s">
        <v>99</v>
      </c>
      <c r="B9" s="139" t="s">
        <v>101</v>
      </c>
      <c r="C9" s="297">
        <v>19</v>
      </c>
      <c r="D9" s="247">
        <v>17</v>
      </c>
      <c r="E9" s="298">
        <f t="shared" si="0"/>
        <v>2</v>
      </c>
      <c r="F9" s="299">
        <f t="shared" si="1"/>
        <v>11.76470588235294</v>
      </c>
      <c r="G9" s="300">
        <f>C9*100000/H8</f>
        <v>2.270142134793871</v>
      </c>
      <c r="H9" s="450"/>
      <c r="K9" s="25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 customHeight="1">
      <c r="A10" s="131"/>
      <c r="B10" s="139" t="s">
        <v>158</v>
      </c>
      <c r="C10" s="297">
        <v>4719</v>
      </c>
      <c r="D10" s="247">
        <v>5106</v>
      </c>
      <c r="E10" s="298">
        <f t="shared" si="0"/>
        <v>-387</v>
      </c>
      <c r="F10" s="299">
        <f t="shared" si="1"/>
        <v>-7.579318448883667</v>
      </c>
      <c r="G10" s="300">
        <f>C10*100000/H8</f>
        <v>563.8316175838041</v>
      </c>
      <c r="H10" s="453"/>
      <c r="I10"/>
      <c r="K10" s="25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>
      <c r="A11" s="143"/>
      <c r="B11" s="139" t="s">
        <v>82</v>
      </c>
      <c r="C11" s="297">
        <v>5407</v>
      </c>
      <c r="D11" s="247">
        <v>5230</v>
      </c>
      <c r="E11" s="298">
        <f t="shared" si="0"/>
        <v>177</v>
      </c>
      <c r="F11" s="299">
        <f t="shared" si="1"/>
        <v>3.384321223709369</v>
      </c>
      <c r="G11" s="300">
        <f>C11*100000/H11</f>
        <v>276.04029463357654</v>
      </c>
      <c r="H11" s="452">
        <v>1958772</v>
      </c>
      <c r="I11"/>
      <c r="K11" s="25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>
      <c r="A12" s="131" t="s">
        <v>70</v>
      </c>
      <c r="B12" s="139" t="s">
        <v>83</v>
      </c>
      <c r="C12" s="297">
        <v>31</v>
      </c>
      <c r="D12" s="247">
        <v>25</v>
      </c>
      <c r="E12" s="298">
        <f t="shared" si="0"/>
        <v>6</v>
      </c>
      <c r="F12" s="299">
        <f t="shared" si="1"/>
        <v>24</v>
      </c>
      <c r="G12" s="300">
        <f>C12*100000/H11</f>
        <v>1.5826242155799655</v>
      </c>
      <c r="H12" s="450"/>
      <c r="I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3.5">
      <c r="A13" s="131"/>
      <c r="B13" s="139" t="s">
        <v>159</v>
      </c>
      <c r="C13" s="297">
        <v>6307</v>
      </c>
      <c r="D13" s="247">
        <v>6034</v>
      </c>
      <c r="E13" s="298">
        <f t="shared" si="0"/>
        <v>273</v>
      </c>
      <c r="F13" s="299">
        <f t="shared" si="1"/>
        <v>4.524361948955916</v>
      </c>
      <c r="G13" s="300">
        <f>C13*100000/H11</f>
        <v>321.98744927944654</v>
      </c>
      <c r="H13" s="45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>
      <c r="A14" s="143"/>
      <c r="B14" s="139" t="s">
        <v>82</v>
      </c>
      <c r="C14" s="297">
        <v>3787</v>
      </c>
      <c r="D14" s="247">
        <v>4157</v>
      </c>
      <c r="E14" s="298">
        <f t="shared" si="0"/>
        <v>-370</v>
      </c>
      <c r="F14" s="299">
        <f t="shared" si="1"/>
        <v>-8.900649506855904</v>
      </c>
      <c r="G14" s="300">
        <f>C14*100000/H14</f>
        <v>349.01199285202796</v>
      </c>
      <c r="H14" s="452">
        <v>1085063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>
      <c r="A15" s="131" t="s">
        <v>71</v>
      </c>
      <c r="B15" s="139" t="s">
        <v>83</v>
      </c>
      <c r="C15" s="297">
        <v>18</v>
      </c>
      <c r="D15" s="247">
        <v>20</v>
      </c>
      <c r="E15" s="298">
        <f t="shared" si="0"/>
        <v>-2</v>
      </c>
      <c r="F15" s="299">
        <f t="shared" si="1"/>
        <v>-10</v>
      </c>
      <c r="G15" s="300">
        <f>C15*100000/H14</f>
        <v>1.6588898524786118</v>
      </c>
      <c r="H15" s="45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3.5">
      <c r="A16" s="142"/>
      <c r="B16" s="139" t="s">
        <v>159</v>
      </c>
      <c r="C16" s="297">
        <v>4650</v>
      </c>
      <c r="D16" s="247">
        <v>5135</v>
      </c>
      <c r="E16" s="298">
        <f t="shared" si="0"/>
        <v>-485</v>
      </c>
      <c r="F16" s="299">
        <f t="shared" si="1"/>
        <v>-9.444985394352482</v>
      </c>
      <c r="G16" s="300">
        <f>C16*100000/H14</f>
        <v>428.5465452236414</v>
      </c>
      <c r="H16" s="45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>
      <c r="A17" s="131"/>
      <c r="B17" s="139" t="s">
        <v>82</v>
      </c>
      <c r="C17" s="297">
        <v>4353</v>
      </c>
      <c r="D17" s="247">
        <v>4412</v>
      </c>
      <c r="E17" s="298">
        <f t="shared" si="0"/>
        <v>-59</v>
      </c>
      <c r="F17" s="299">
        <f t="shared" si="1"/>
        <v>-1.3372620126926564</v>
      </c>
      <c r="G17" s="300">
        <f>C17*100000/H17</f>
        <v>340.8968099952542</v>
      </c>
      <c r="H17" s="452">
        <v>1276926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3.5">
      <c r="A18" s="131" t="s">
        <v>89</v>
      </c>
      <c r="B18" s="139" t="s">
        <v>83</v>
      </c>
      <c r="C18" s="297">
        <v>13</v>
      </c>
      <c r="D18" s="247">
        <v>22</v>
      </c>
      <c r="E18" s="298">
        <f t="shared" si="0"/>
        <v>-9</v>
      </c>
      <c r="F18" s="299">
        <f t="shared" si="1"/>
        <v>-40.909090909090914</v>
      </c>
      <c r="G18" s="300">
        <f>C18*100000/H17</f>
        <v>1.0180699586350344</v>
      </c>
      <c r="H18" s="45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3.5">
      <c r="A19" s="131"/>
      <c r="B19" s="139" t="s">
        <v>159</v>
      </c>
      <c r="C19" s="297">
        <v>5134</v>
      </c>
      <c r="D19" s="247">
        <v>5256</v>
      </c>
      <c r="E19" s="298">
        <f t="shared" si="0"/>
        <v>-122</v>
      </c>
      <c r="F19" s="299">
        <f t="shared" si="1"/>
        <v>-2.3211567732115674</v>
      </c>
      <c r="G19" s="300">
        <f>C19*100000/H17</f>
        <v>402.05932058709743</v>
      </c>
      <c r="H19" s="45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3.5">
      <c r="A20" s="143"/>
      <c r="B20" s="139" t="s">
        <v>82</v>
      </c>
      <c r="C20" s="297">
        <v>2959</v>
      </c>
      <c r="D20" s="247">
        <v>2897</v>
      </c>
      <c r="E20" s="298">
        <f t="shared" si="0"/>
        <v>62</v>
      </c>
      <c r="F20" s="299">
        <f t="shared" si="1"/>
        <v>2.140144977562996</v>
      </c>
      <c r="G20" s="300">
        <f>C20*100000/H20</f>
        <v>304.0144496763104</v>
      </c>
      <c r="H20" s="452">
        <v>973309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3.5">
      <c r="A21" s="131" t="s">
        <v>72</v>
      </c>
      <c r="B21" s="139" t="s">
        <v>83</v>
      </c>
      <c r="C21" s="297">
        <v>24</v>
      </c>
      <c r="D21" s="247">
        <v>18</v>
      </c>
      <c r="E21" s="298">
        <f t="shared" si="0"/>
        <v>6</v>
      </c>
      <c r="F21" s="299">
        <f t="shared" si="1"/>
        <v>33.33333333333333</v>
      </c>
      <c r="G21" s="300">
        <f>C21*100000/H20</f>
        <v>2.465815070034285</v>
      </c>
      <c r="H21" s="45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>
      <c r="A22" s="142"/>
      <c r="B22" s="139" t="s">
        <v>159</v>
      </c>
      <c r="C22" s="301">
        <v>3595</v>
      </c>
      <c r="D22" s="247">
        <v>3627</v>
      </c>
      <c r="E22" s="298">
        <f t="shared" si="0"/>
        <v>-32</v>
      </c>
      <c r="F22" s="299">
        <f t="shared" si="1"/>
        <v>-0.8822718500137855</v>
      </c>
      <c r="G22" s="300">
        <f>C22*100000/H20</f>
        <v>369.35854903221895</v>
      </c>
      <c r="H22" s="45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>
      <c r="A23" s="143"/>
      <c r="B23" s="139" t="s">
        <v>82</v>
      </c>
      <c r="C23" s="297">
        <v>3218</v>
      </c>
      <c r="D23" s="247">
        <v>3328</v>
      </c>
      <c r="E23" s="298">
        <f t="shared" si="0"/>
        <v>-110</v>
      </c>
      <c r="F23" s="299">
        <f t="shared" si="1"/>
        <v>-3.3052884615384617</v>
      </c>
      <c r="G23" s="300">
        <f>C23*100000/H23</f>
        <v>215.74481236972682</v>
      </c>
      <c r="H23" s="452">
        <v>1491577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3.5">
      <c r="A24" s="131" t="s">
        <v>73</v>
      </c>
      <c r="B24" s="139" t="s">
        <v>83</v>
      </c>
      <c r="C24" s="297">
        <v>17</v>
      </c>
      <c r="D24" s="247">
        <v>20</v>
      </c>
      <c r="E24" s="298">
        <f t="shared" si="0"/>
        <v>-3</v>
      </c>
      <c r="F24" s="299">
        <f t="shared" si="1"/>
        <v>-15</v>
      </c>
      <c r="G24" s="300">
        <f>C24*100000/H23</f>
        <v>1.139733315812727</v>
      </c>
      <c r="H24" s="45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3.5">
      <c r="A25" s="142"/>
      <c r="B25" s="139" t="s">
        <v>159</v>
      </c>
      <c r="C25" s="297">
        <v>3680</v>
      </c>
      <c r="D25" s="247">
        <v>3867</v>
      </c>
      <c r="E25" s="298">
        <f t="shared" si="0"/>
        <v>-187</v>
      </c>
      <c r="F25" s="299">
        <f t="shared" si="1"/>
        <v>-4.835790018101887</v>
      </c>
      <c r="G25" s="300">
        <f>C25*100000/H23</f>
        <v>246.71874130534326</v>
      </c>
      <c r="H25" s="45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3.5">
      <c r="A26" s="131"/>
      <c r="B26" s="139" t="s">
        <v>82</v>
      </c>
      <c r="C26" s="297">
        <v>10081</v>
      </c>
      <c r="D26" s="247">
        <v>10397</v>
      </c>
      <c r="E26" s="298">
        <f t="shared" si="0"/>
        <v>-316</v>
      </c>
      <c r="F26" s="299">
        <f t="shared" si="1"/>
        <v>-3.039338270654997</v>
      </c>
      <c r="G26" s="300">
        <f>C26*100000/H26</f>
        <v>270.18870594592045</v>
      </c>
      <c r="H26" s="452">
        <v>3731096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3.5">
      <c r="A27" s="131" t="s">
        <v>74</v>
      </c>
      <c r="B27" s="139" t="s">
        <v>83</v>
      </c>
      <c r="C27" s="297">
        <v>49</v>
      </c>
      <c r="D27" s="247">
        <v>72</v>
      </c>
      <c r="E27" s="298">
        <f t="shared" si="0"/>
        <v>-23</v>
      </c>
      <c r="F27" s="299">
        <f t="shared" si="1"/>
        <v>-31.944444444444443</v>
      </c>
      <c r="G27" s="300">
        <f>C27*100000/H26</f>
        <v>1.3132870341583278</v>
      </c>
      <c r="H27" s="45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3.5">
      <c r="A28" s="131"/>
      <c r="B28" s="140" t="s">
        <v>159</v>
      </c>
      <c r="C28" s="302">
        <v>11802</v>
      </c>
      <c r="D28" s="248">
        <v>12132</v>
      </c>
      <c r="E28" s="303">
        <f t="shared" si="0"/>
        <v>-330</v>
      </c>
      <c r="F28" s="304">
        <f t="shared" si="1"/>
        <v>-2.7200791295746787</v>
      </c>
      <c r="G28" s="305">
        <f>C28*100000/H26</f>
        <v>316.3145627987058</v>
      </c>
      <c r="H28" s="45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3.5">
      <c r="A29" s="143"/>
      <c r="B29" s="139" t="s">
        <v>82</v>
      </c>
      <c r="C29" s="302">
        <v>2638</v>
      </c>
      <c r="D29" s="248">
        <v>2787</v>
      </c>
      <c r="E29" s="303">
        <f>C29-D29</f>
        <v>-149</v>
      </c>
      <c r="F29" s="304">
        <f>E29/D29*100</f>
        <v>-5.346250448510944</v>
      </c>
      <c r="G29" s="305">
        <f>C29*100000/H29</f>
        <v>367.9316467242507</v>
      </c>
      <c r="H29" s="452">
        <v>716981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3.5">
      <c r="A30" s="254" t="s">
        <v>142</v>
      </c>
      <c r="B30" s="139" t="s">
        <v>83</v>
      </c>
      <c r="C30" s="302">
        <v>4</v>
      </c>
      <c r="D30" s="248">
        <v>11</v>
      </c>
      <c r="E30" s="303">
        <f>C30-D30</f>
        <v>-7</v>
      </c>
      <c r="F30" s="304">
        <f>E30/D30*100</f>
        <v>-63.63636363636363</v>
      </c>
      <c r="G30" s="305">
        <f>C30*100000/H29</f>
        <v>0.5578948396122073</v>
      </c>
      <c r="H30" s="45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3.5">
      <c r="A31" s="142"/>
      <c r="B31" s="140" t="s">
        <v>159</v>
      </c>
      <c r="C31" s="297">
        <v>3064</v>
      </c>
      <c r="D31" s="247">
        <v>3288</v>
      </c>
      <c r="E31" s="298">
        <f>C31-D31</f>
        <v>-224</v>
      </c>
      <c r="F31" s="299">
        <f>E31/D31*100</f>
        <v>-6.81265206812652</v>
      </c>
      <c r="G31" s="300">
        <f>C31*100000/H29</f>
        <v>427.3474471429508</v>
      </c>
      <c r="H31" s="45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3.5">
      <c r="A32" s="143"/>
      <c r="B32" s="139" t="s">
        <v>82</v>
      </c>
      <c r="C32" s="302">
        <v>1922</v>
      </c>
      <c r="D32" s="248">
        <v>2184</v>
      </c>
      <c r="E32" s="303">
        <f t="shared" si="0"/>
        <v>-262</v>
      </c>
      <c r="F32" s="304">
        <f t="shared" si="1"/>
        <v>-11.996336996336996</v>
      </c>
      <c r="G32" s="305">
        <f>C32*100000/H32</f>
        <v>238.1259168219482</v>
      </c>
      <c r="H32" s="452">
        <v>807136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3.5">
      <c r="A33" s="131" t="s">
        <v>106</v>
      </c>
      <c r="B33" s="139" t="s">
        <v>83</v>
      </c>
      <c r="C33" s="302">
        <v>21</v>
      </c>
      <c r="D33" s="248">
        <v>18</v>
      </c>
      <c r="E33" s="303">
        <f t="shared" si="0"/>
        <v>3</v>
      </c>
      <c r="F33" s="304">
        <f t="shared" si="1"/>
        <v>16.666666666666664</v>
      </c>
      <c r="G33" s="305">
        <f>C33*100000/H32</f>
        <v>2.6017920152242002</v>
      </c>
      <c r="H33" s="45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3.5">
      <c r="A34" s="142"/>
      <c r="B34" s="140" t="s">
        <v>159</v>
      </c>
      <c r="C34" s="297">
        <v>2271</v>
      </c>
      <c r="D34" s="247">
        <v>2630</v>
      </c>
      <c r="E34" s="298">
        <f t="shared" si="0"/>
        <v>-359</v>
      </c>
      <c r="F34" s="299">
        <f t="shared" si="1"/>
        <v>-13.650190114068442</v>
      </c>
      <c r="G34" s="300">
        <f>C34*100000/H32</f>
        <v>281.36522221781706</v>
      </c>
      <c r="H34" s="45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>
      <c r="A35" s="143"/>
      <c r="B35" s="139" t="s">
        <v>100</v>
      </c>
      <c r="C35" s="297">
        <v>5537</v>
      </c>
      <c r="D35" s="247">
        <v>5717</v>
      </c>
      <c r="E35" s="298">
        <f t="shared" si="0"/>
        <v>-180</v>
      </c>
      <c r="F35" s="299">
        <f t="shared" si="1"/>
        <v>-3.1485044603813193</v>
      </c>
      <c r="G35" s="305">
        <f>C35*100000/H35</f>
        <v>789.5461072396687</v>
      </c>
      <c r="H35" s="452">
        <v>701289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3.5">
      <c r="A36" s="131" t="s">
        <v>102</v>
      </c>
      <c r="B36" s="139" t="s">
        <v>101</v>
      </c>
      <c r="C36" s="297">
        <v>21</v>
      </c>
      <c r="D36" s="247">
        <v>30</v>
      </c>
      <c r="E36" s="298">
        <f t="shared" si="0"/>
        <v>-9</v>
      </c>
      <c r="F36" s="299">
        <f t="shared" si="1"/>
        <v>-30</v>
      </c>
      <c r="G36" s="305">
        <f>C36*100000/H35</f>
        <v>2.994485868165621</v>
      </c>
      <c r="H36" s="45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>
      <c r="A37" s="131"/>
      <c r="B37" s="140" t="s">
        <v>158</v>
      </c>
      <c r="C37" s="302">
        <v>6851</v>
      </c>
      <c r="D37" s="248">
        <v>7075</v>
      </c>
      <c r="E37" s="303">
        <f t="shared" si="0"/>
        <v>-224</v>
      </c>
      <c r="F37" s="304">
        <f t="shared" si="1"/>
        <v>-3.166077738515901</v>
      </c>
      <c r="G37" s="305">
        <f>C37*100000/H35</f>
        <v>976.9153658477461</v>
      </c>
      <c r="H37" s="45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>
      <c r="A38" s="143"/>
      <c r="B38" s="139" t="s">
        <v>82</v>
      </c>
      <c r="C38" s="297">
        <v>8376</v>
      </c>
      <c r="D38" s="247">
        <v>8697</v>
      </c>
      <c r="E38" s="298">
        <f t="shared" si="0"/>
        <v>-321</v>
      </c>
      <c r="F38" s="299">
        <f t="shared" si="1"/>
        <v>-3.6909279061745432</v>
      </c>
      <c r="G38" s="305">
        <f>C38*100000/H38</f>
        <v>1051.1942651178201</v>
      </c>
      <c r="H38" s="452">
        <v>796808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>
      <c r="A39" s="131" t="s">
        <v>107</v>
      </c>
      <c r="B39" s="139" t="s">
        <v>83</v>
      </c>
      <c r="C39" s="297">
        <v>25</v>
      </c>
      <c r="D39" s="247">
        <v>25</v>
      </c>
      <c r="E39" s="298">
        <f t="shared" si="0"/>
        <v>0</v>
      </c>
      <c r="F39" s="299">
        <f t="shared" si="1"/>
        <v>0</v>
      </c>
      <c r="G39" s="305">
        <f>C39*100000/H38</f>
        <v>3.1375186996114497</v>
      </c>
      <c r="H39" s="45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>
      <c r="A40" s="142"/>
      <c r="B40" s="140" t="s">
        <v>159</v>
      </c>
      <c r="C40" s="297">
        <v>10960</v>
      </c>
      <c r="D40" s="247">
        <v>11330</v>
      </c>
      <c r="E40" s="298">
        <f t="shared" si="0"/>
        <v>-370</v>
      </c>
      <c r="F40" s="299">
        <f t="shared" si="1"/>
        <v>-3.265666372462489</v>
      </c>
      <c r="G40" s="300">
        <f>C40*100000/H38</f>
        <v>1375.4881979096594</v>
      </c>
      <c r="H40" s="45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>
      <c r="A41" s="143"/>
      <c r="B41" s="139" t="s">
        <v>82</v>
      </c>
      <c r="C41" s="297">
        <v>13296</v>
      </c>
      <c r="D41" s="247">
        <v>14250</v>
      </c>
      <c r="E41" s="298">
        <f t="shared" si="0"/>
        <v>-954</v>
      </c>
      <c r="F41" s="299">
        <f t="shared" si="1"/>
        <v>-6.694736842105263</v>
      </c>
      <c r="G41" s="300">
        <f>C41*100000/H41</f>
        <v>576.2562155794612</v>
      </c>
      <c r="H41" s="452">
        <v>2307307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>
      <c r="A42" s="131" t="s">
        <v>75</v>
      </c>
      <c r="B42" s="139" t="s">
        <v>83</v>
      </c>
      <c r="C42" s="297">
        <v>30</v>
      </c>
      <c r="D42" s="247">
        <v>52</v>
      </c>
      <c r="E42" s="298">
        <f t="shared" si="0"/>
        <v>-22</v>
      </c>
      <c r="F42" s="299">
        <f t="shared" si="1"/>
        <v>-42.30769230769231</v>
      </c>
      <c r="G42" s="300">
        <f>C42*100000/H41</f>
        <v>1.300217092913947</v>
      </c>
      <c r="H42" s="45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>
      <c r="A43" s="142"/>
      <c r="B43" s="139" t="s">
        <v>159</v>
      </c>
      <c r="C43" s="297">
        <v>16288</v>
      </c>
      <c r="D43" s="247">
        <v>17693</v>
      </c>
      <c r="E43" s="298">
        <f t="shared" si="0"/>
        <v>-1405</v>
      </c>
      <c r="F43" s="299">
        <f t="shared" si="1"/>
        <v>-7.940993613293393</v>
      </c>
      <c r="G43" s="300">
        <f>C43*100000/H41</f>
        <v>705.9312003127455</v>
      </c>
      <c r="H43" s="45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>
      <c r="A44" s="131"/>
      <c r="B44" s="139" t="s">
        <v>82</v>
      </c>
      <c r="C44" s="297">
        <v>4883</v>
      </c>
      <c r="D44" s="247">
        <v>5714</v>
      </c>
      <c r="E44" s="298">
        <f t="shared" si="0"/>
        <v>-831</v>
      </c>
      <c r="F44" s="299">
        <f t="shared" si="1"/>
        <v>-14.543227161358068</v>
      </c>
      <c r="G44" s="300">
        <f>C44*100000/H44</f>
        <v>331.19814642986984</v>
      </c>
      <c r="H44" s="452">
        <v>1474344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>
      <c r="A45" s="131" t="s">
        <v>76</v>
      </c>
      <c r="B45" s="139" t="s">
        <v>83</v>
      </c>
      <c r="C45" s="297">
        <v>24</v>
      </c>
      <c r="D45" s="247">
        <v>33</v>
      </c>
      <c r="E45" s="298">
        <f t="shared" si="0"/>
        <v>-9</v>
      </c>
      <c r="F45" s="299">
        <f t="shared" si="1"/>
        <v>-27.27272727272727</v>
      </c>
      <c r="G45" s="300">
        <f>C45*100000/H44</f>
        <v>1.6278426201754814</v>
      </c>
      <c r="H45" s="45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>
      <c r="A46" s="131"/>
      <c r="B46" s="139" t="s">
        <v>159</v>
      </c>
      <c r="C46" s="297">
        <v>5729</v>
      </c>
      <c r="D46" s="247">
        <v>6773</v>
      </c>
      <c r="E46" s="298">
        <f t="shared" si="0"/>
        <v>-1044</v>
      </c>
      <c r="F46" s="299">
        <f t="shared" si="1"/>
        <v>-15.414144396869926</v>
      </c>
      <c r="G46" s="300">
        <f>C46*100000/H44</f>
        <v>388.57959879105556</v>
      </c>
      <c r="H46" s="45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>
      <c r="A47" s="143"/>
      <c r="B47" s="139" t="s">
        <v>82</v>
      </c>
      <c r="C47" s="297">
        <v>6965</v>
      </c>
      <c r="D47" s="247">
        <v>7232</v>
      </c>
      <c r="E47" s="298">
        <f t="shared" si="0"/>
        <v>-267</v>
      </c>
      <c r="F47" s="299">
        <f t="shared" si="1"/>
        <v>-3.6919247787610616</v>
      </c>
      <c r="G47" s="300">
        <f>C47*100000/H47</f>
        <v>453.6983417374464</v>
      </c>
      <c r="H47" s="452">
        <v>1535161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>
      <c r="A48" s="131" t="s">
        <v>77</v>
      </c>
      <c r="B48" s="139" t="s">
        <v>83</v>
      </c>
      <c r="C48" s="297">
        <v>21</v>
      </c>
      <c r="D48" s="247">
        <v>49</v>
      </c>
      <c r="E48" s="298">
        <f t="shared" si="0"/>
        <v>-28</v>
      </c>
      <c r="F48" s="299">
        <f t="shared" si="1"/>
        <v>-57.14285714285714</v>
      </c>
      <c r="G48" s="300">
        <f>C48*100000/H47</f>
        <v>1.3679346987058687</v>
      </c>
      <c r="H48" s="45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>
      <c r="A49" s="142"/>
      <c r="B49" s="139" t="s">
        <v>159</v>
      </c>
      <c r="C49" s="297">
        <v>8456</v>
      </c>
      <c r="D49" s="247">
        <v>8773</v>
      </c>
      <c r="E49" s="298">
        <f t="shared" si="0"/>
        <v>-317</v>
      </c>
      <c r="F49" s="299">
        <f t="shared" si="1"/>
        <v>-3.613359170181238</v>
      </c>
      <c r="G49" s="300">
        <f>C49*100000/H47</f>
        <v>550.8217053455631</v>
      </c>
      <c r="H49" s="45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>
      <c r="A50" s="131"/>
      <c r="B50" s="139" t="s">
        <v>82</v>
      </c>
      <c r="C50" s="297">
        <v>4083</v>
      </c>
      <c r="D50" s="247">
        <v>4893</v>
      </c>
      <c r="E50" s="298">
        <f t="shared" si="0"/>
        <v>-810</v>
      </c>
      <c r="F50" s="299">
        <f t="shared" si="1"/>
        <v>-16.554261189454323</v>
      </c>
      <c r="G50" s="300">
        <f>C50*100000/H50</f>
        <v>566.2347676190819</v>
      </c>
      <c r="H50" s="452">
        <v>721079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>
      <c r="A51" s="131" t="s">
        <v>137</v>
      </c>
      <c r="B51" s="139" t="s">
        <v>83</v>
      </c>
      <c r="C51" s="297">
        <v>28</v>
      </c>
      <c r="D51" s="247">
        <v>30</v>
      </c>
      <c r="E51" s="298">
        <f t="shared" si="0"/>
        <v>-2</v>
      </c>
      <c r="F51" s="299">
        <f t="shared" si="1"/>
        <v>-6.666666666666667</v>
      </c>
      <c r="G51" s="300">
        <f>C51*100000/H50</f>
        <v>3.8830696775249316</v>
      </c>
      <c r="H51" s="45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>
      <c r="A52" s="177"/>
      <c r="B52" s="139" t="s">
        <v>159</v>
      </c>
      <c r="C52" s="297">
        <v>4834</v>
      </c>
      <c r="D52" s="247">
        <v>5767</v>
      </c>
      <c r="E52" s="298">
        <f t="shared" si="0"/>
        <v>-933</v>
      </c>
      <c r="F52" s="299">
        <f t="shared" si="1"/>
        <v>-16.1782555921623</v>
      </c>
      <c r="G52" s="300">
        <f>C52*100000/H50</f>
        <v>670.3842436126971</v>
      </c>
      <c r="H52" s="45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>
      <c r="A53" s="131"/>
      <c r="B53" s="139" t="s">
        <v>82</v>
      </c>
      <c r="C53" s="297">
        <v>4008</v>
      </c>
      <c r="D53" s="247">
        <v>4513</v>
      </c>
      <c r="E53" s="298">
        <f t="shared" si="0"/>
        <v>-505</v>
      </c>
      <c r="F53" s="299">
        <f t="shared" si="1"/>
        <v>-11.189895856414802</v>
      </c>
      <c r="G53" s="300">
        <f>C53*100000/H53</f>
        <v>335.71859946375486</v>
      </c>
      <c r="H53" s="452">
        <v>1193857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>
      <c r="A54" s="131" t="s">
        <v>78</v>
      </c>
      <c r="B54" s="139" t="s">
        <v>83</v>
      </c>
      <c r="C54" s="297">
        <v>21</v>
      </c>
      <c r="D54" s="247">
        <v>22</v>
      </c>
      <c r="E54" s="298">
        <f t="shared" si="0"/>
        <v>-1</v>
      </c>
      <c r="F54" s="299">
        <f t="shared" si="1"/>
        <v>-4.545454545454546</v>
      </c>
      <c r="G54" s="300">
        <f>C54*100000/H53</f>
        <v>1.7590046379088953</v>
      </c>
      <c r="H54" s="45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>
      <c r="A55" s="131"/>
      <c r="B55" s="139" t="s">
        <v>159</v>
      </c>
      <c r="C55" s="297">
        <v>4756</v>
      </c>
      <c r="D55" s="247">
        <v>5374</v>
      </c>
      <c r="E55" s="298">
        <f t="shared" si="0"/>
        <v>-618</v>
      </c>
      <c r="F55" s="299">
        <f t="shared" si="1"/>
        <v>-11.499813918868625</v>
      </c>
      <c r="G55" s="300">
        <f>C55*100000/H53</f>
        <v>398.37266942355745</v>
      </c>
      <c r="H55" s="45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>
      <c r="A56" s="143"/>
      <c r="B56" s="139" t="s">
        <v>82</v>
      </c>
      <c r="C56" s="297">
        <v>7729</v>
      </c>
      <c r="D56" s="247">
        <v>8075</v>
      </c>
      <c r="E56" s="298">
        <f t="shared" si="0"/>
        <v>-346</v>
      </c>
      <c r="F56" s="299">
        <f t="shared" si="1"/>
        <v>-4.28482972136223</v>
      </c>
      <c r="G56" s="300">
        <f>C56*100000/H56</f>
        <v>808.9111045524667</v>
      </c>
      <c r="H56" s="452">
        <v>955482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>
      <c r="A57" s="131" t="s">
        <v>79</v>
      </c>
      <c r="B57" s="139" t="s">
        <v>83</v>
      </c>
      <c r="C57" s="297">
        <v>16</v>
      </c>
      <c r="D57" s="247">
        <v>23</v>
      </c>
      <c r="E57" s="298">
        <f t="shared" si="0"/>
        <v>-7</v>
      </c>
      <c r="F57" s="299">
        <f t="shared" si="1"/>
        <v>-30.434782608695656</v>
      </c>
      <c r="G57" s="300">
        <f>C57*100000/H56</f>
        <v>1.6745475058661492</v>
      </c>
      <c r="H57" s="45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>
      <c r="A58" s="142"/>
      <c r="B58" s="139" t="s">
        <v>159</v>
      </c>
      <c r="C58" s="297">
        <v>10517</v>
      </c>
      <c r="D58" s="247">
        <v>11085</v>
      </c>
      <c r="E58" s="298">
        <f t="shared" si="0"/>
        <v>-568</v>
      </c>
      <c r="F58" s="299">
        <f t="shared" si="1"/>
        <v>-5.12404149751917</v>
      </c>
      <c r="G58" s="300">
        <f>C58*100000/H56</f>
        <v>1100.7010074496432</v>
      </c>
      <c r="H58" s="45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143"/>
      <c r="B59" s="139" t="s">
        <v>82</v>
      </c>
      <c r="C59" s="297">
        <v>10633</v>
      </c>
      <c r="D59" s="247">
        <v>11810</v>
      </c>
      <c r="E59" s="298">
        <f t="shared" si="0"/>
        <v>-1177</v>
      </c>
      <c r="F59" s="299">
        <f t="shared" si="1"/>
        <v>-9.966130397967824</v>
      </c>
      <c r="G59" s="300">
        <f>C59*100000/H59</f>
        <v>683.1927389969859</v>
      </c>
      <c r="H59" s="452">
        <v>1556369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>
      <c r="A60" s="131" t="s">
        <v>80</v>
      </c>
      <c r="B60" s="139" t="s">
        <v>83</v>
      </c>
      <c r="C60" s="297">
        <v>31</v>
      </c>
      <c r="D60" s="247">
        <v>31</v>
      </c>
      <c r="E60" s="298">
        <f t="shared" si="0"/>
        <v>0</v>
      </c>
      <c r="F60" s="299">
        <f t="shared" si="1"/>
        <v>0</v>
      </c>
      <c r="G60" s="300">
        <f>C60*100000/H59</f>
        <v>1.9918155655888803</v>
      </c>
      <c r="H60" s="45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>
      <c r="A61" s="142"/>
      <c r="B61" s="252" t="s">
        <v>159</v>
      </c>
      <c r="C61" s="309">
        <v>13522</v>
      </c>
      <c r="D61" s="253">
        <v>14804</v>
      </c>
      <c r="E61" s="310">
        <f t="shared" si="0"/>
        <v>-1282</v>
      </c>
      <c r="F61" s="311">
        <f t="shared" si="1"/>
        <v>-8.659821669818967</v>
      </c>
      <c r="G61" s="312">
        <f>C61*100000/H59</f>
        <v>868.8170992868658</v>
      </c>
      <c r="H61" s="45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>
      <c r="A62" s="131"/>
      <c r="B62" s="252" t="s">
        <v>82</v>
      </c>
      <c r="C62" s="309">
        <v>3101</v>
      </c>
      <c r="D62" s="253">
        <v>3159</v>
      </c>
      <c r="E62" s="310">
        <f>C62-D62</f>
        <v>-58</v>
      </c>
      <c r="F62" s="311">
        <f>E62/D62*100</f>
        <v>-1.8360240582462803</v>
      </c>
      <c r="G62" s="313">
        <f>C62*100000/H62</f>
        <v>422.6068066815758</v>
      </c>
      <c r="H62" s="450">
        <v>733779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>
      <c r="A63" s="254" t="s">
        <v>141</v>
      </c>
      <c r="B63" s="139" t="s">
        <v>83</v>
      </c>
      <c r="C63" s="297">
        <v>23</v>
      </c>
      <c r="D63" s="247">
        <v>16</v>
      </c>
      <c r="E63" s="298">
        <f>C63-D63</f>
        <v>7</v>
      </c>
      <c r="F63" s="299">
        <f>E63/D63*100</f>
        <v>43.75</v>
      </c>
      <c r="G63" s="300">
        <f>C63*100000/H62</f>
        <v>3.1344587403019166</v>
      </c>
      <c r="H63" s="45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4.25" thickBot="1">
      <c r="A64" s="144"/>
      <c r="B64" s="141" t="s">
        <v>159</v>
      </c>
      <c r="C64" s="314">
        <v>3926</v>
      </c>
      <c r="D64" s="249">
        <v>3887</v>
      </c>
      <c r="E64" s="315">
        <f>C64-D64</f>
        <v>39</v>
      </c>
      <c r="F64" s="316">
        <f>E64/D64*100</f>
        <v>1.0033444816053512</v>
      </c>
      <c r="G64" s="317">
        <f>C64*100000/H62</f>
        <v>535.0384788880576</v>
      </c>
      <c r="H64" s="45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>
      <c r="A65" s="2"/>
      <c r="B65" s="2"/>
      <c r="C65" s="2"/>
      <c r="D65" s="2"/>
      <c r="E65" s="2"/>
      <c r="F65" s="2"/>
      <c r="G65" s="2"/>
      <c r="H65" s="2"/>
      <c r="I65" s="2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</sheetData>
  <sheetProtection/>
  <mergeCells count="22">
    <mergeCell ref="E3:F3"/>
    <mergeCell ref="A3:A4"/>
    <mergeCell ref="H11:H13"/>
    <mergeCell ref="H8:H10"/>
    <mergeCell ref="H5:H7"/>
    <mergeCell ref="H23:H25"/>
    <mergeCell ref="H26:H28"/>
    <mergeCell ref="H32:H34"/>
    <mergeCell ref="H35:H37"/>
    <mergeCell ref="H14:H16"/>
    <mergeCell ref="H17:H19"/>
    <mergeCell ref="H20:H22"/>
    <mergeCell ref="H29:H31"/>
    <mergeCell ref="H62:H64"/>
    <mergeCell ref="H53:H55"/>
    <mergeCell ref="H56:H58"/>
    <mergeCell ref="H59:H61"/>
    <mergeCell ref="H38:H40"/>
    <mergeCell ref="H41:H43"/>
    <mergeCell ref="H44:H46"/>
    <mergeCell ref="H47:H49"/>
    <mergeCell ref="H50:H52"/>
  </mergeCells>
  <printOptions/>
  <pageMargins left="0.7086614173228347" right="0.1968503937007874" top="0.2362204724409449" bottom="0.2755905511811024" header="0.15748031496062992" footer="0.2362204724409449"/>
  <pageSetup horizontalDpi="600" verticalDpi="600" orientation="portrait" paperSize="9" r:id="rId2"/>
  <headerFooter alignWithMargins="0">
    <oddFooter>&amp;C－45－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3" max="3" width="16.375" style="0" customWidth="1"/>
    <col min="4" max="6" width="13.125" style="0" customWidth="1"/>
  </cols>
  <sheetData>
    <row r="2" spans="1:7" ht="15" thickBot="1">
      <c r="A2" s="4" t="s">
        <v>61</v>
      </c>
      <c r="B2" s="8"/>
      <c r="C2" s="8"/>
      <c r="D2" s="8"/>
      <c r="E2" s="8"/>
      <c r="F2" s="8"/>
      <c r="G2" s="2"/>
    </row>
    <row r="3" spans="1:7" ht="13.5">
      <c r="A3" s="236"/>
      <c r="B3" s="33"/>
      <c r="C3" s="34" t="s">
        <v>1</v>
      </c>
      <c r="D3" s="385" t="s">
        <v>112</v>
      </c>
      <c r="E3" s="389" t="s">
        <v>113</v>
      </c>
      <c r="F3" s="391" t="s">
        <v>114</v>
      </c>
      <c r="G3" s="2"/>
    </row>
    <row r="4" spans="1:7" ht="14.25" thickBot="1">
      <c r="A4" s="36" t="s">
        <v>36</v>
      </c>
      <c r="B4" s="37"/>
      <c r="C4" s="38"/>
      <c r="D4" s="397"/>
      <c r="E4" s="398"/>
      <c r="F4" s="399"/>
      <c r="G4" s="2"/>
    </row>
    <row r="5" spans="1:7" ht="14.25" thickBot="1">
      <c r="A5" s="39" t="s">
        <v>37</v>
      </c>
      <c r="B5" s="40"/>
      <c r="C5" s="40"/>
      <c r="D5" s="157">
        <f>SUM(D6:D26)</f>
        <v>1291</v>
      </c>
      <c r="E5" s="158">
        <f>SUM(E6:E26)</f>
        <v>12</v>
      </c>
      <c r="F5" s="159">
        <f>SUM(F6:F26)</f>
        <v>1403</v>
      </c>
      <c r="G5" s="2"/>
    </row>
    <row r="6" spans="1:7" ht="13.5">
      <c r="A6" s="35"/>
      <c r="B6" s="41" t="s">
        <v>38</v>
      </c>
      <c r="C6" s="42"/>
      <c r="D6" s="327">
        <v>0</v>
      </c>
      <c r="E6" s="328">
        <v>0</v>
      </c>
      <c r="F6" s="329">
        <v>0</v>
      </c>
      <c r="G6" s="2"/>
    </row>
    <row r="7" spans="1:7" ht="13.5">
      <c r="A7" s="44" t="s">
        <v>39</v>
      </c>
      <c r="B7" s="45" t="s">
        <v>40</v>
      </c>
      <c r="C7" s="46"/>
      <c r="D7" s="207">
        <v>2</v>
      </c>
      <c r="E7" s="209">
        <v>0</v>
      </c>
      <c r="F7" s="330">
        <v>2</v>
      </c>
      <c r="G7" s="2"/>
    </row>
    <row r="8" spans="1:7" ht="13.5">
      <c r="A8" s="44"/>
      <c r="B8" s="395" t="s">
        <v>115</v>
      </c>
      <c r="C8" s="45" t="s">
        <v>41</v>
      </c>
      <c r="D8" s="207">
        <v>16</v>
      </c>
      <c r="E8" s="209">
        <v>0</v>
      </c>
      <c r="F8" s="330">
        <v>20</v>
      </c>
      <c r="G8" s="2"/>
    </row>
    <row r="9" spans="1:7" ht="13.5">
      <c r="A9" s="44" t="s">
        <v>42</v>
      </c>
      <c r="B9" s="400"/>
      <c r="C9" s="45" t="s">
        <v>43</v>
      </c>
      <c r="D9" s="207">
        <v>1</v>
      </c>
      <c r="E9" s="209">
        <v>0</v>
      </c>
      <c r="F9" s="330">
        <v>1</v>
      </c>
      <c r="G9" s="2"/>
    </row>
    <row r="10" spans="1:7" ht="13.5">
      <c r="A10" s="44"/>
      <c r="B10" s="400"/>
      <c r="C10" s="45" t="s">
        <v>44</v>
      </c>
      <c r="D10" s="331">
        <v>0</v>
      </c>
      <c r="E10" s="209">
        <v>0</v>
      </c>
      <c r="F10" s="330">
        <v>0</v>
      </c>
      <c r="G10" s="2"/>
    </row>
    <row r="11" spans="1:7" ht="13.5">
      <c r="A11" s="44" t="s">
        <v>45</v>
      </c>
      <c r="B11" s="396"/>
      <c r="C11" s="45" t="s">
        <v>46</v>
      </c>
      <c r="D11" s="331">
        <v>8</v>
      </c>
      <c r="E11" s="209">
        <v>0</v>
      </c>
      <c r="F11" s="330">
        <v>8</v>
      </c>
      <c r="G11" s="2"/>
    </row>
    <row r="12" spans="1:7" ht="13.5">
      <c r="A12" s="44"/>
      <c r="B12" s="47" t="s">
        <v>47</v>
      </c>
      <c r="C12" s="46"/>
      <c r="D12" s="331">
        <v>0</v>
      </c>
      <c r="E12" s="209">
        <v>0</v>
      </c>
      <c r="F12" s="330">
        <v>0</v>
      </c>
      <c r="G12" s="2"/>
    </row>
    <row r="13" spans="1:7" ht="13.5">
      <c r="A13" s="44" t="s">
        <v>48</v>
      </c>
      <c r="B13" s="47" t="s">
        <v>49</v>
      </c>
      <c r="C13" s="46"/>
      <c r="D13" s="207">
        <v>1</v>
      </c>
      <c r="E13" s="209">
        <v>0</v>
      </c>
      <c r="F13" s="330">
        <v>2</v>
      </c>
      <c r="G13" s="2"/>
    </row>
    <row r="14" spans="1:7" ht="13.5">
      <c r="A14" s="44"/>
      <c r="B14" s="47" t="s">
        <v>50</v>
      </c>
      <c r="C14" s="46"/>
      <c r="D14" s="207">
        <v>0</v>
      </c>
      <c r="E14" s="209">
        <v>0</v>
      </c>
      <c r="F14" s="330">
        <v>0</v>
      </c>
      <c r="G14" s="2"/>
    </row>
    <row r="15" spans="1:7" ht="14.25" thickBot="1">
      <c r="A15" s="44"/>
      <c r="B15" s="48" t="s">
        <v>46</v>
      </c>
      <c r="C15" s="49"/>
      <c r="D15" s="332">
        <v>3</v>
      </c>
      <c r="E15" s="333">
        <v>0</v>
      </c>
      <c r="F15" s="334">
        <v>3</v>
      </c>
      <c r="G15" s="2"/>
    </row>
    <row r="16" spans="1:7" ht="13.5">
      <c r="A16" s="35"/>
      <c r="B16" s="41" t="s">
        <v>51</v>
      </c>
      <c r="C16" s="42"/>
      <c r="D16" s="327">
        <v>12</v>
      </c>
      <c r="E16" s="328">
        <v>0</v>
      </c>
      <c r="F16" s="329">
        <v>14</v>
      </c>
      <c r="G16" s="2"/>
    </row>
    <row r="17" spans="1:7" ht="13.5">
      <c r="A17" s="50" t="s">
        <v>45</v>
      </c>
      <c r="B17" s="395" t="s">
        <v>116</v>
      </c>
      <c r="C17" s="45" t="s">
        <v>52</v>
      </c>
      <c r="D17" s="207">
        <v>25</v>
      </c>
      <c r="E17" s="209">
        <v>0</v>
      </c>
      <c r="F17" s="330">
        <v>26</v>
      </c>
      <c r="G17" s="2"/>
    </row>
    <row r="18" spans="1:7" ht="13.5">
      <c r="A18" s="50" t="s">
        <v>67</v>
      </c>
      <c r="B18" s="396"/>
      <c r="C18" s="45" t="s">
        <v>46</v>
      </c>
      <c r="D18" s="207">
        <v>145</v>
      </c>
      <c r="E18" s="209">
        <v>0</v>
      </c>
      <c r="F18" s="330">
        <v>163</v>
      </c>
      <c r="G18" s="2"/>
    </row>
    <row r="19" spans="1:7" ht="13.5">
      <c r="A19" s="50" t="s">
        <v>48</v>
      </c>
      <c r="B19" s="47" t="s">
        <v>53</v>
      </c>
      <c r="C19" s="46"/>
      <c r="D19" s="204">
        <v>250</v>
      </c>
      <c r="E19" s="209">
        <v>2</v>
      </c>
      <c r="F19" s="335">
        <v>283</v>
      </c>
      <c r="G19" s="2"/>
    </row>
    <row r="20" spans="1:7" ht="13.5">
      <c r="A20" s="50"/>
      <c r="B20" s="47" t="s">
        <v>54</v>
      </c>
      <c r="C20" s="46"/>
      <c r="D20" s="207">
        <v>92</v>
      </c>
      <c r="E20" s="209">
        <v>1</v>
      </c>
      <c r="F20" s="330">
        <v>98</v>
      </c>
      <c r="G20" s="2"/>
    </row>
    <row r="21" spans="1:7" ht="13.5">
      <c r="A21" s="50" t="s">
        <v>55</v>
      </c>
      <c r="B21" s="47" t="s">
        <v>56</v>
      </c>
      <c r="C21" s="46"/>
      <c r="D21" s="207">
        <v>5</v>
      </c>
      <c r="E21" s="209">
        <v>0</v>
      </c>
      <c r="F21" s="330">
        <v>5</v>
      </c>
      <c r="G21" s="2"/>
    </row>
    <row r="22" spans="1:7" ht="13.5">
      <c r="A22" s="50" t="s">
        <v>68</v>
      </c>
      <c r="B22" s="47" t="s">
        <v>57</v>
      </c>
      <c r="C22" s="46"/>
      <c r="D22" s="207">
        <v>127</v>
      </c>
      <c r="E22" s="209">
        <v>0</v>
      </c>
      <c r="F22" s="330">
        <v>134</v>
      </c>
      <c r="G22" s="2"/>
    </row>
    <row r="23" spans="1:7" ht="13.5">
      <c r="A23" s="50" t="s">
        <v>58</v>
      </c>
      <c r="B23" s="47" t="s">
        <v>59</v>
      </c>
      <c r="C23" s="46"/>
      <c r="D23" s="207">
        <v>267</v>
      </c>
      <c r="E23" s="209">
        <v>5</v>
      </c>
      <c r="F23" s="330">
        <v>288</v>
      </c>
      <c r="G23" s="2"/>
    </row>
    <row r="24" spans="1:7" ht="14.25" thickBot="1">
      <c r="A24" s="65"/>
      <c r="B24" s="51" t="s">
        <v>46</v>
      </c>
      <c r="C24" s="52"/>
      <c r="D24" s="336">
        <v>276</v>
      </c>
      <c r="E24" s="337">
        <v>0</v>
      </c>
      <c r="F24" s="338">
        <v>297</v>
      </c>
      <c r="G24" s="2"/>
    </row>
    <row r="25" spans="1:7" ht="14.25" thickBot="1">
      <c r="A25" s="53" t="s">
        <v>60</v>
      </c>
      <c r="B25" s="54"/>
      <c r="C25" s="55"/>
      <c r="D25" s="339">
        <v>61</v>
      </c>
      <c r="E25" s="340">
        <v>4</v>
      </c>
      <c r="F25" s="341">
        <v>59</v>
      </c>
      <c r="G25" s="2"/>
    </row>
    <row r="26" spans="1:7" ht="14.25" thickBot="1">
      <c r="A26" s="56" t="s">
        <v>95</v>
      </c>
      <c r="B26" s="57"/>
      <c r="C26" s="57"/>
      <c r="D26" s="342">
        <v>0</v>
      </c>
      <c r="E26" s="343">
        <v>0</v>
      </c>
      <c r="F26" s="344">
        <v>0</v>
      </c>
      <c r="G26" s="2"/>
    </row>
    <row r="27" spans="1:7" ht="13.5">
      <c r="A27" s="393" t="s">
        <v>145</v>
      </c>
      <c r="B27" s="394"/>
      <c r="C27" s="394"/>
      <c r="D27" s="394"/>
      <c r="E27" s="394"/>
      <c r="F27" s="394"/>
      <c r="G27" s="394"/>
    </row>
  </sheetData>
  <sheetProtection/>
  <mergeCells count="6">
    <mergeCell ref="A27:G27"/>
    <mergeCell ref="B17:B18"/>
    <mergeCell ref="D3:D4"/>
    <mergeCell ref="E3:E4"/>
    <mergeCell ref="F3:F4"/>
    <mergeCell ref="B8:B11"/>
  </mergeCells>
  <printOptions/>
  <pageMargins left="1.12" right="0.5118110236220472" top="0.984251968503937" bottom="0.984251968503937" header="0.5118110236220472" footer="0.5118110236220472"/>
  <pageSetup horizontalDpi="600" verticalDpi="600" orientation="portrait" paperSize="9" r:id="rId2"/>
  <headerFooter alignWithMargins="0">
    <oddFooter>&amp;C－37－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1" max="1" width="8.25390625" style="0" customWidth="1"/>
    <col min="2" max="2" width="7.125" style="0" customWidth="1"/>
    <col min="3" max="5" width="7.625" style="0" customWidth="1"/>
    <col min="6" max="6" width="7.125" style="0" customWidth="1"/>
    <col min="7" max="9" width="7.625" style="0" customWidth="1"/>
    <col min="10" max="10" width="7.125" style="0" customWidth="1"/>
    <col min="11" max="13" width="7.625" style="0" customWidth="1"/>
  </cols>
  <sheetData>
    <row r="1" spans="1:13" ht="14.25">
      <c r="A1" s="401" t="s">
        <v>33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15" thickBot="1">
      <c r="A2" s="402" t="s">
        <v>104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3.5">
      <c r="A3" s="262" t="s">
        <v>1</v>
      </c>
      <c r="B3" s="403" t="s">
        <v>62</v>
      </c>
      <c r="C3" s="404"/>
      <c r="D3" s="404"/>
      <c r="E3" s="66" t="s">
        <v>87</v>
      </c>
      <c r="F3" s="403" t="s">
        <v>117</v>
      </c>
      <c r="G3" s="404"/>
      <c r="H3" s="404"/>
      <c r="I3" s="66" t="s">
        <v>88</v>
      </c>
      <c r="J3" s="403" t="s">
        <v>118</v>
      </c>
      <c r="K3" s="404"/>
      <c r="L3" s="404"/>
      <c r="M3" s="67" t="s">
        <v>88</v>
      </c>
    </row>
    <row r="4" spans="1:13" ht="13.5">
      <c r="A4" s="71"/>
      <c r="B4" s="134" t="s">
        <v>96</v>
      </c>
      <c r="C4" s="68"/>
      <c r="D4" s="68"/>
      <c r="E4" s="68"/>
      <c r="F4" s="134" t="s">
        <v>96</v>
      </c>
      <c r="G4" s="68"/>
      <c r="H4" s="68"/>
      <c r="I4" s="68"/>
      <c r="J4" s="134" t="s">
        <v>96</v>
      </c>
      <c r="K4" s="68"/>
      <c r="L4" s="68"/>
      <c r="M4" s="69"/>
    </row>
    <row r="5" spans="1:13" ht="14.25" thickBot="1">
      <c r="A5" s="72" t="s">
        <v>31</v>
      </c>
      <c r="B5" s="162"/>
      <c r="C5" s="163" t="s">
        <v>97</v>
      </c>
      <c r="D5" s="164" t="s">
        <v>98</v>
      </c>
      <c r="E5" s="164" t="s">
        <v>46</v>
      </c>
      <c r="F5" s="162"/>
      <c r="G5" s="163" t="s">
        <v>97</v>
      </c>
      <c r="H5" s="164" t="s">
        <v>98</v>
      </c>
      <c r="I5" s="164" t="s">
        <v>46</v>
      </c>
      <c r="J5" s="162"/>
      <c r="K5" s="163" t="s">
        <v>97</v>
      </c>
      <c r="L5" s="164" t="s">
        <v>98</v>
      </c>
      <c r="M5" s="165" t="s">
        <v>46</v>
      </c>
    </row>
    <row r="6" spans="1:13" ht="19.5" customHeight="1">
      <c r="A6" s="151" t="s">
        <v>7</v>
      </c>
      <c r="B6" s="84">
        <f>SUM(C6:E6)</f>
        <v>114</v>
      </c>
      <c r="C6" s="328">
        <v>2</v>
      </c>
      <c r="D6" s="328">
        <v>104</v>
      </c>
      <c r="E6" s="345">
        <v>8</v>
      </c>
      <c r="F6" s="84">
        <f>SUM(G6:I6)</f>
        <v>1</v>
      </c>
      <c r="G6" s="328">
        <v>0</v>
      </c>
      <c r="H6" s="328">
        <v>1</v>
      </c>
      <c r="I6" s="329">
        <v>0</v>
      </c>
      <c r="J6" s="168">
        <f>SUM(K6:M6)</f>
        <v>125</v>
      </c>
      <c r="K6" s="328">
        <v>3</v>
      </c>
      <c r="L6" s="328">
        <v>113</v>
      </c>
      <c r="M6" s="329">
        <v>9</v>
      </c>
    </row>
    <row r="7" spans="1:13" ht="19.5" customHeight="1">
      <c r="A7" s="150" t="s">
        <v>8</v>
      </c>
      <c r="B7" s="73">
        <f aca="true" t="shared" si="0" ref="B7:B29">SUM(C7:E7)</f>
        <v>40</v>
      </c>
      <c r="C7" s="209">
        <v>2</v>
      </c>
      <c r="D7" s="209">
        <v>37</v>
      </c>
      <c r="E7" s="211">
        <v>1</v>
      </c>
      <c r="F7" s="73">
        <f aca="true" t="shared" si="1" ref="F7:F29">SUM(G7:I7)</f>
        <v>0</v>
      </c>
      <c r="G7" s="209">
        <v>0</v>
      </c>
      <c r="H7" s="209">
        <v>0</v>
      </c>
      <c r="I7" s="330">
        <v>0</v>
      </c>
      <c r="J7" s="126">
        <f aca="true" t="shared" si="2" ref="J7:J29">SUM(K7:M7)</f>
        <v>46</v>
      </c>
      <c r="K7" s="209">
        <v>2</v>
      </c>
      <c r="L7" s="209">
        <v>43</v>
      </c>
      <c r="M7" s="330">
        <v>1</v>
      </c>
    </row>
    <row r="8" spans="1:13" ht="19.5" customHeight="1">
      <c r="A8" s="150" t="s">
        <v>9</v>
      </c>
      <c r="B8" s="73">
        <f t="shared" si="0"/>
        <v>33</v>
      </c>
      <c r="C8" s="209">
        <v>0</v>
      </c>
      <c r="D8" s="209">
        <v>29</v>
      </c>
      <c r="E8" s="211">
        <v>4</v>
      </c>
      <c r="F8" s="73">
        <f t="shared" si="1"/>
        <v>0</v>
      </c>
      <c r="G8" s="209">
        <v>0</v>
      </c>
      <c r="H8" s="209">
        <v>0</v>
      </c>
      <c r="I8" s="330">
        <v>0</v>
      </c>
      <c r="J8" s="126">
        <f t="shared" si="2"/>
        <v>36</v>
      </c>
      <c r="K8" s="209">
        <v>0</v>
      </c>
      <c r="L8" s="209">
        <v>32</v>
      </c>
      <c r="M8" s="330">
        <v>4</v>
      </c>
    </row>
    <row r="9" spans="1:13" ht="19.5" customHeight="1">
      <c r="A9" s="150" t="s">
        <v>10</v>
      </c>
      <c r="B9" s="73">
        <f t="shared" si="0"/>
        <v>29</v>
      </c>
      <c r="C9" s="209">
        <v>1</v>
      </c>
      <c r="D9" s="209">
        <v>21</v>
      </c>
      <c r="E9" s="211">
        <v>7</v>
      </c>
      <c r="F9" s="73">
        <f t="shared" si="1"/>
        <v>2</v>
      </c>
      <c r="G9" s="209">
        <v>0</v>
      </c>
      <c r="H9" s="209">
        <v>0</v>
      </c>
      <c r="I9" s="330">
        <v>2</v>
      </c>
      <c r="J9" s="126">
        <f t="shared" si="2"/>
        <v>32</v>
      </c>
      <c r="K9" s="209">
        <v>2</v>
      </c>
      <c r="L9" s="209">
        <v>24</v>
      </c>
      <c r="M9" s="330">
        <v>6</v>
      </c>
    </row>
    <row r="10" spans="1:13" ht="19.5" customHeight="1">
      <c r="A10" s="150" t="s">
        <v>11</v>
      </c>
      <c r="B10" s="73">
        <f t="shared" si="0"/>
        <v>81</v>
      </c>
      <c r="C10" s="209">
        <v>2</v>
      </c>
      <c r="D10" s="209">
        <v>76</v>
      </c>
      <c r="E10" s="211">
        <v>3</v>
      </c>
      <c r="F10" s="73">
        <f t="shared" si="1"/>
        <v>1</v>
      </c>
      <c r="G10" s="209">
        <v>0</v>
      </c>
      <c r="H10" s="209">
        <v>1</v>
      </c>
      <c r="I10" s="330">
        <v>0</v>
      </c>
      <c r="J10" s="126">
        <f t="shared" si="2"/>
        <v>82</v>
      </c>
      <c r="K10" s="209">
        <v>2</v>
      </c>
      <c r="L10" s="209">
        <v>77</v>
      </c>
      <c r="M10" s="330">
        <v>3</v>
      </c>
    </row>
    <row r="11" spans="1:13" ht="19.5" customHeight="1">
      <c r="A11" s="150" t="s">
        <v>12</v>
      </c>
      <c r="B11" s="73">
        <f t="shared" si="0"/>
        <v>61</v>
      </c>
      <c r="C11" s="209">
        <v>2</v>
      </c>
      <c r="D11" s="209">
        <v>56</v>
      </c>
      <c r="E11" s="211">
        <v>3</v>
      </c>
      <c r="F11" s="73">
        <f t="shared" si="1"/>
        <v>0</v>
      </c>
      <c r="G11" s="209">
        <v>0</v>
      </c>
      <c r="H11" s="209">
        <v>0</v>
      </c>
      <c r="I11" s="330">
        <v>0</v>
      </c>
      <c r="J11" s="126">
        <f t="shared" si="2"/>
        <v>62</v>
      </c>
      <c r="K11" s="209">
        <v>2</v>
      </c>
      <c r="L11" s="209">
        <v>57</v>
      </c>
      <c r="M11" s="330">
        <v>3</v>
      </c>
    </row>
    <row r="12" spans="1:13" ht="19.5" customHeight="1">
      <c r="A12" s="150" t="s">
        <v>13</v>
      </c>
      <c r="B12" s="73">
        <f t="shared" si="0"/>
        <v>33</v>
      </c>
      <c r="C12" s="209">
        <v>0</v>
      </c>
      <c r="D12" s="209">
        <v>32</v>
      </c>
      <c r="E12" s="211">
        <v>1</v>
      </c>
      <c r="F12" s="73">
        <f t="shared" si="1"/>
        <v>1</v>
      </c>
      <c r="G12" s="209">
        <v>0</v>
      </c>
      <c r="H12" s="209">
        <v>1</v>
      </c>
      <c r="I12" s="330">
        <v>0</v>
      </c>
      <c r="J12" s="126">
        <f t="shared" si="2"/>
        <v>35</v>
      </c>
      <c r="K12" s="209">
        <v>0</v>
      </c>
      <c r="L12" s="209">
        <v>34</v>
      </c>
      <c r="M12" s="330">
        <v>1</v>
      </c>
    </row>
    <row r="13" spans="1:13" ht="19.5" customHeight="1">
      <c r="A13" s="150" t="s">
        <v>14</v>
      </c>
      <c r="B13" s="73">
        <f t="shared" si="0"/>
        <v>22</v>
      </c>
      <c r="C13" s="209">
        <v>1</v>
      </c>
      <c r="D13" s="209">
        <v>21</v>
      </c>
      <c r="E13" s="211">
        <v>0</v>
      </c>
      <c r="F13" s="73">
        <f t="shared" si="1"/>
        <v>0</v>
      </c>
      <c r="G13" s="209">
        <v>0</v>
      </c>
      <c r="H13" s="209">
        <v>0</v>
      </c>
      <c r="I13" s="330">
        <v>0</v>
      </c>
      <c r="J13" s="126">
        <f t="shared" si="2"/>
        <v>26</v>
      </c>
      <c r="K13" s="209">
        <v>2</v>
      </c>
      <c r="L13" s="209">
        <v>24</v>
      </c>
      <c r="M13" s="330">
        <v>0</v>
      </c>
    </row>
    <row r="14" spans="1:13" ht="19.5" customHeight="1">
      <c r="A14" s="150" t="s">
        <v>15</v>
      </c>
      <c r="B14" s="73">
        <f t="shared" si="0"/>
        <v>47</v>
      </c>
      <c r="C14" s="209">
        <v>1</v>
      </c>
      <c r="D14" s="209">
        <v>44</v>
      </c>
      <c r="E14" s="211">
        <v>2</v>
      </c>
      <c r="F14" s="73">
        <f t="shared" si="1"/>
        <v>0</v>
      </c>
      <c r="G14" s="209">
        <v>0</v>
      </c>
      <c r="H14" s="209">
        <v>0</v>
      </c>
      <c r="I14" s="330">
        <v>0</v>
      </c>
      <c r="J14" s="126">
        <f t="shared" si="2"/>
        <v>50</v>
      </c>
      <c r="K14" s="209">
        <v>1</v>
      </c>
      <c r="L14" s="209">
        <v>47</v>
      </c>
      <c r="M14" s="330">
        <v>2</v>
      </c>
    </row>
    <row r="15" spans="1:13" ht="19.5" customHeight="1">
      <c r="A15" s="150" t="s">
        <v>16</v>
      </c>
      <c r="B15" s="73">
        <f t="shared" si="0"/>
        <v>43</v>
      </c>
      <c r="C15" s="209">
        <v>1</v>
      </c>
      <c r="D15" s="209">
        <v>41</v>
      </c>
      <c r="E15" s="211">
        <v>1</v>
      </c>
      <c r="F15" s="73">
        <f t="shared" si="1"/>
        <v>0</v>
      </c>
      <c r="G15" s="209">
        <v>0</v>
      </c>
      <c r="H15" s="209">
        <v>0</v>
      </c>
      <c r="I15" s="330">
        <v>0</v>
      </c>
      <c r="J15" s="126">
        <f t="shared" si="2"/>
        <v>47</v>
      </c>
      <c r="K15" s="209">
        <v>1</v>
      </c>
      <c r="L15" s="209">
        <v>45</v>
      </c>
      <c r="M15" s="330">
        <v>1</v>
      </c>
    </row>
    <row r="16" spans="1:13" ht="19.5" customHeight="1">
      <c r="A16" s="150" t="s">
        <v>17</v>
      </c>
      <c r="B16" s="73">
        <f t="shared" si="0"/>
        <v>30</v>
      </c>
      <c r="C16" s="209">
        <v>2</v>
      </c>
      <c r="D16" s="209">
        <v>23</v>
      </c>
      <c r="E16" s="211">
        <v>5</v>
      </c>
      <c r="F16" s="73">
        <f t="shared" si="1"/>
        <v>1</v>
      </c>
      <c r="G16" s="209">
        <v>0</v>
      </c>
      <c r="H16" s="209">
        <v>0</v>
      </c>
      <c r="I16" s="330">
        <v>1</v>
      </c>
      <c r="J16" s="126">
        <f t="shared" si="2"/>
        <v>30</v>
      </c>
      <c r="K16" s="209">
        <v>2</v>
      </c>
      <c r="L16" s="209">
        <v>24</v>
      </c>
      <c r="M16" s="330">
        <v>4</v>
      </c>
    </row>
    <row r="17" spans="1:13" ht="19.5" customHeight="1">
      <c r="A17" s="150" t="s">
        <v>18</v>
      </c>
      <c r="B17" s="73">
        <f t="shared" si="0"/>
        <v>113</v>
      </c>
      <c r="C17" s="209">
        <v>6</v>
      </c>
      <c r="D17" s="209">
        <v>100</v>
      </c>
      <c r="E17" s="211">
        <v>7</v>
      </c>
      <c r="F17" s="73">
        <f t="shared" si="1"/>
        <v>1</v>
      </c>
      <c r="G17" s="209">
        <v>0</v>
      </c>
      <c r="H17" s="209">
        <v>1</v>
      </c>
      <c r="I17" s="330">
        <v>0</v>
      </c>
      <c r="J17" s="126">
        <f t="shared" si="2"/>
        <v>120</v>
      </c>
      <c r="K17" s="209">
        <v>7</v>
      </c>
      <c r="L17" s="209">
        <v>106</v>
      </c>
      <c r="M17" s="330">
        <v>7</v>
      </c>
    </row>
    <row r="18" spans="1:13" ht="19.5" customHeight="1">
      <c r="A18" s="150" t="s">
        <v>19</v>
      </c>
      <c r="B18" s="73">
        <f t="shared" si="0"/>
        <v>68</v>
      </c>
      <c r="C18" s="209">
        <v>1</v>
      </c>
      <c r="D18" s="209">
        <v>67</v>
      </c>
      <c r="E18" s="211">
        <v>0</v>
      </c>
      <c r="F18" s="73">
        <f t="shared" si="1"/>
        <v>1</v>
      </c>
      <c r="G18" s="209">
        <v>0</v>
      </c>
      <c r="H18" s="209">
        <v>1</v>
      </c>
      <c r="I18" s="330">
        <v>0</v>
      </c>
      <c r="J18" s="126">
        <f t="shared" si="2"/>
        <v>71</v>
      </c>
      <c r="K18" s="209">
        <v>1</v>
      </c>
      <c r="L18" s="209">
        <v>70</v>
      </c>
      <c r="M18" s="330">
        <v>0</v>
      </c>
    </row>
    <row r="19" spans="1:13" ht="19.5" customHeight="1">
      <c r="A19" s="150" t="s">
        <v>20</v>
      </c>
      <c r="B19" s="73">
        <f t="shared" si="0"/>
        <v>52</v>
      </c>
      <c r="C19" s="209">
        <v>1</v>
      </c>
      <c r="D19" s="209">
        <v>47</v>
      </c>
      <c r="E19" s="211">
        <v>4</v>
      </c>
      <c r="F19" s="73">
        <f t="shared" si="1"/>
        <v>0</v>
      </c>
      <c r="G19" s="209">
        <v>0</v>
      </c>
      <c r="H19" s="209">
        <v>0</v>
      </c>
      <c r="I19" s="330">
        <v>0</v>
      </c>
      <c r="J19" s="126">
        <f t="shared" si="2"/>
        <v>57</v>
      </c>
      <c r="K19" s="209">
        <v>1</v>
      </c>
      <c r="L19" s="209">
        <v>52</v>
      </c>
      <c r="M19" s="330">
        <v>4</v>
      </c>
    </row>
    <row r="20" spans="1:13" ht="19.5" customHeight="1">
      <c r="A20" s="150" t="s">
        <v>21</v>
      </c>
      <c r="B20" s="73">
        <f t="shared" si="0"/>
        <v>54</v>
      </c>
      <c r="C20" s="209">
        <v>2</v>
      </c>
      <c r="D20" s="209">
        <v>50</v>
      </c>
      <c r="E20" s="211">
        <v>2</v>
      </c>
      <c r="F20" s="73">
        <f t="shared" si="1"/>
        <v>0</v>
      </c>
      <c r="G20" s="209">
        <v>0</v>
      </c>
      <c r="H20" s="209">
        <v>0</v>
      </c>
      <c r="I20" s="330">
        <v>0</v>
      </c>
      <c r="J20" s="126">
        <f t="shared" si="2"/>
        <v>63</v>
      </c>
      <c r="K20" s="209">
        <v>2</v>
      </c>
      <c r="L20" s="209">
        <v>59</v>
      </c>
      <c r="M20" s="330">
        <v>2</v>
      </c>
    </row>
    <row r="21" spans="1:13" ht="19.5" customHeight="1">
      <c r="A21" s="150" t="s">
        <v>22</v>
      </c>
      <c r="B21" s="73">
        <f t="shared" si="0"/>
        <v>19</v>
      </c>
      <c r="C21" s="209">
        <v>0</v>
      </c>
      <c r="D21" s="209">
        <v>15</v>
      </c>
      <c r="E21" s="211">
        <v>4</v>
      </c>
      <c r="F21" s="73">
        <f t="shared" si="1"/>
        <v>0</v>
      </c>
      <c r="G21" s="209">
        <v>0</v>
      </c>
      <c r="H21" s="209">
        <v>0</v>
      </c>
      <c r="I21" s="330">
        <v>0</v>
      </c>
      <c r="J21" s="126">
        <f t="shared" si="2"/>
        <v>20</v>
      </c>
      <c r="K21" s="209">
        <v>0</v>
      </c>
      <c r="L21" s="209">
        <v>16</v>
      </c>
      <c r="M21" s="330">
        <v>4</v>
      </c>
    </row>
    <row r="22" spans="1:13" ht="19.5" customHeight="1">
      <c r="A22" s="150" t="s">
        <v>23</v>
      </c>
      <c r="B22" s="73">
        <f t="shared" si="0"/>
        <v>46</v>
      </c>
      <c r="C22" s="209">
        <v>0</v>
      </c>
      <c r="D22" s="209">
        <v>45</v>
      </c>
      <c r="E22" s="211">
        <v>1</v>
      </c>
      <c r="F22" s="73">
        <f t="shared" si="1"/>
        <v>0</v>
      </c>
      <c r="G22" s="209">
        <v>0</v>
      </c>
      <c r="H22" s="209">
        <v>0</v>
      </c>
      <c r="I22" s="330">
        <v>0</v>
      </c>
      <c r="J22" s="126">
        <f t="shared" si="2"/>
        <v>55</v>
      </c>
      <c r="K22" s="209">
        <v>0</v>
      </c>
      <c r="L22" s="209">
        <v>54</v>
      </c>
      <c r="M22" s="330">
        <v>1</v>
      </c>
    </row>
    <row r="23" spans="1:13" ht="19.5" customHeight="1">
      <c r="A23" s="150" t="s">
        <v>24</v>
      </c>
      <c r="B23" s="73">
        <f t="shared" si="0"/>
        <v>70</v>
      </c>
      <c r="C23" s="209">
        <v>0</v>
      </c>
      <c r="D23" s="209">
        <v>70</v>
      </c>
      <c r="E23" s="211">
        <v>0</v>
      </c>
      <c r="F23" s="73">
        <f t="shared" si="1"/>
        <v>1</v>
      </c>
      <c r="G23" s="209">
        <v>0</v>
      </c>
      <c r="H23" s="209">
        <v>1</v>
      </c>
      <c r="I23" s="330">
        <v>0</v>
      </c>
      <c r="J23" s="126">
        <f t="shared" si="2"/>
        <v>77</v>
      </c>
      <c r="K23" s="209">
        <v>0</v>
      </c>
      <c r="L23" s="209">
        <v>77</v>
      </c>
      <c r="M23" s="330">
        <v>0</v>
      </c>
    </row>
    <row r="24" spans="1:13" ht="19.5" customHeight="1">
      <c r="A24" s="150" t="s">
        <v>25</v>
      </c>
      <c r="B24" s="73">
        <f t="shared" si="0"/>
        <v>39</v>
      </c>
      <c r="C24" s="209">
        <v>0</v>
      </c>
      <c r="D24" s="209">
        <v>37</v>
      </c>
      <c r="E24" s="211">
        <v>2</v>
      </c>
      <c r="F24" s="73">
        <f t="shared" si="1"/>
        <v>0</v>
      </c>
      <c r="G24" s="209">
        <v>0</v>
      </c>
      <c r="H24" s="209">
        <v>0</v>
      </c>
      <c r="I24" s="330">
        <v>0</v>
      </c>
      <c r="J24" s="126">
        <f t="shared" si="2"/>
        <v>41</v>
      </c>
      <c r="K24" s="209">
        <v>0</v>
      </c>
      <c r="L24" s="209">
        <v>39</v>
      </c>
      <c r="M24" s="330">
        <v>2</v>
      </c>
    </row>
    <row r="25" spans="1:13" ht="19.5" customHeight="1">
      <c r="A25" s="150" t="s">
        <v>26</v>
      </c>
      <c r="B25" s="73">
        <f t="shared" si="0"/>
        <v>65</v>
      </c>
      <c r="C25" s="209">
        <v>0</v>
      </c>
      <c r="D25" s="209">
        <v>63</v>
      </c>
      <c r="E25" s="211">
        <v>2</v>
      </c>
      <c r="F25" s="73">
        <f t="shared" si="1"/>
        <v>1</v>
      </c>
      <c r="G25" s="209">
        <v>0</v>
      </c>
      <c r="H25" s="209">
        <v>1</v>
      </c>
      <c r="I25" s="330">
        <v>0</v>
      </c>
      <c r="J25" s="126">
        <f t="shared" si="2"/>
        <v>73</v>
      </c>
      <c r="K25" s="209">
        <v>0</v>
      </c>
      <c r="L25" s="209">
        <v>71</v>
      </c>
      <c r="M25" s="330">
        <v>2</v>
      </c>
    </row>
    <row r="26" spans="1:13" ht="19.5" customHeight="1">
      <c r="A26" s="150" t="s">
        <v>27</v>
      </c>
      <c r="B26" s="73">
        <f t="shared" si="0"/>
        <v>36</v>
      </c>
      <c r="C26" s="209">
        <v>1</v>
      </c>
      <c r="D26" s="209">
        <v>35</v>
      </c>
      <c r="E26" s="211">
        <v>0</v>
      </c>
      <c r="F26" s="73">
        <f t="shared" si="1"/>
        <v>0</v>
      </c>
      <c r="G26" s="209">
        <v>0</v>
      </c>
      <c r="H26" s="209">
        <v>0</v>
      </c>
      <c r="I26" s="330">
        <v>0</v>
      </c>
      <c r="J26" s="126">
        <f t="shared" si="2"/>
        <v>37</v>
      </c>
      <c r="K26" s="209">
        <v>1</v>
      </c>
      <c r="L26" s="209">
        <v>36</v>
      </c>
      <c r="M26" s="330">
        <v>0</v>
      </c>
    </row>
    <row r="27" spans="1:13" ht="19.5" customHeight="1">
      <c r="A27" s="150" t="s">
        <v>28</v>
      </c>
      <c r="B27" s="73">
        <f t="shared" si="0"/>
        <v>50</v>
      </c>
      <c r="C27" s="209">
        <v>0</v>
      </c>
      <c r="D27" s="209">
        <v>49</v>
      </c>
      <c r="E27" s="211">
        <v>1</v>
      </c>
      <c r="F27" s="73">
        <f t="shared" si="1"/>
        <v>0</v>
      </c>
      <c r="G27" s="209">
        <v>0</v>
      </c>
      <c r="H27" s="209">
        <v>0</v>
      </c>
      <c r="I27" s="330">
        <v>0</v>
      </c>
      <c r="J27" s="126">
        <f t="shared" si="2"/>
        <v>52</v>
      </c>
      <c r="K27" s="209">
        <v>0</v>
      </c>
      <c r="L27" s="209">
        <v>51</v>
      </c>
      <c r="M27" s="330">
        <v>1</v>
      </c>
    </row>
    <row r="28" spans="1:13" ht="19.5" customHeight="1">
      <c r="A28" s="150" t="s">
        <v>29</v>
      </c>
      <c r="B28" s="73">
        <f t="shared" si="0"/>
        <v>102</v>
      </c>
      <c r="C28" s="209">
        <v>2</v>
      </c>
      <c r="D28" s="209">
        <v>97</v>
      </c>
      <c r="E28" s="211">
        <v>3</v>
      </c>
      <c r="F28" s="73">
        <f t="shared" si="1"/>
        <v>1</v>
      </c>
      <c r="G28" s="209">
        <v>0</v>
      </c>
      <c r="H28" s="209">
        <v>0</v>
      </c>
      <c r="I28" s="330">
        <v>1</v>
      </c>
      <c r="J28" s="126">
        <f t="shared" si="2"/>
        <v>112</v>
      </c>
      <c r="K28" s="209">
        <v>2</v>
      </c>
      <c r="L28" s="209">
        <v>108</v>
      </c>
      <c r="M28" s="330">
        <v>2</v>
      </c>
    </row>
    <row r="29" spans="1:13" ht="19.5" customHeight="1" thickBot="1">
      <c r="A29" s="160" t="s">
        <v>30</v>
      </c>
      <c r="B29" s="167">
        <f t="shared" si="0"/>
        <v>44</v>
      </c>
      <c r="C29" s="337">
        <v>4</v>
      </c>
      <c r="D29" s="337">
        <v>40</v>
      </c>
      <c r="E29" s="346">
        <v>0</v>
      </c>
      <c r="F29" s="167">
        <f t="shared" si="1"/>
        <v>1</v>
      </c>
      <c r="G29" s="337">
        <v>0</v>
      </c>
      <c r="H29" s="337">
        <v>1</v>
      </c>
      <c r="I29" s="347">
        <v>0</v>
      </c>
      <c r="J29" s="169">
        <f t="shared" si="2"/>
        <v>54</v>
      </c>
      <c r="K29" s="337">
        <v>5</v>
      </c>
      <c r="L29" s="337">
        <v>49</v>
      </c>
      <c r="M29" s="347">
        <v>0</v>
      </c>
    </row>
    <row r="30" spans="1:13" ht="19.5" customHeight="1" thickBot="1">
      <c r="A30" s="161" t="s">
        <v>6</v>
      </c>
      <c r="B30" s="77">
        <f>SUM(B6:B29)</f>
        <v>1291</v>
      </c>
      <c r="C30" s="75">
        <f aca="true" t="shared" si="3" ref="C30:M30">SUM(C6:C29)</f>
        <v>31</v>
      </c>
      <c r="D30" s="75">
        <f t="shared" si="3"/>
        <v>1199</v>
      </c>
      <c r="E30" s="76">
        <f t="shared" si="3"/>
        <v>61</v>
      </c>
      <c r="F30" s="77">
        <f t="shared" si="3"/>
        <v>12</v>
      </c>
      <c r="G30" s="75">
        <f t="shared" si="3"/>
        <v>0</v>
      </c>
      <c r="H30" s="75">
        <f t="shared" si="3"/>
        <v>8</v>
      </c>
      <c r="I30" s="78">
        <f t="shared" si="3"/>
        <v>4</v>
      </c>
      <c r="J30" s="74">
        <f t="shared" si="3"/>
        <v>1403</v>
      </c>
      <c r="K30" s="75">
        <f t="shared" si="3"/>
        <v>36</v>
      </c>
      <c r="L30" s="75">
        <f t="shared" si="3"/>
        <v>1308</v>
      </c>
      <c r="M30" s="78">
        <f t="shared" si="3"/>
        <v>59</v>
      </c>
    </row>
    <row r="31" spans="1:13" ht="13.5">
      <c r="A31" s="260" t="s">
        <v>146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3.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3.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sheetProtection/>
  <mergeCells count="5">
    <mergeCell ref="A1:M1"/>
    <mergeCell ref="A2:M2"/>
    <mergeCell ref="B3:D3"/>
    <mergeCell ref="F3:H3"/>
    <mergeCell ref="J3:L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1" r:id="rId2"/>
  <headerFooter alignWithMargins="0">
    <oddFooter>&amp;C－38－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1" max="1" width="3.00390625" style="0" customWidth="1"/>
    <col min="2" max="2" width="3.875" style="0" customWidth="1"/>
    <col min="3" max="3" width="7.125" style="0" customWidth="1"/>
    <col min="4" max="6" width="7.625" style="0" customWidth="1"/>
    <col min="7" max="7" width="7.125" style="0" customWidth="1"/>
    <col min="8" max="10" width="7.625" style="0" customWidth="1"/>
    <col min="11" max="11" width="7.125" style="0" customWidth="1"/>
    <col min="12" max="14" width="7.625" style="0" customWidth="1"/>
    <col min="15" max="15" width="4.875" style="0" customWidth="1"/>
  </cols>
  <sheetData>
    <row r="1" spans="1:6" ht="14.25">
      <c r="A1" s="4" t="s">
        <v>33</v>
      </c>
      <c r="B1" s="4"/>
      <c r="C1" s="4"/>
      <c r="D1" s="4"/>
      <c r="E1" s="8"/>
      <c r="F1" s="8"/>
    </row>
    <row r="2" spans="1:6" ht="15" thickBot="1">
      <c r="A2" s="4" t="s">
        <v>105</v>
      </c>
      <c r="B2" s="4"/>
      <c r="C2" s="4"/>
      <c r="D2" s="4"/>
      <c r="E2" s="8"/>
      <c r="F2" s="8"/>
    </row>
    <row r="3" spans="1:14" ht="13.5">
      <c r="A3" s="236"/>
      <c r="B3" s="79" t="s">
        <v>1</v>
      </c>
      <c r="C3" s="403" t="s">
        <v>62</v>
      </c>
      <c r="D3" s="404"/>
      <c r="E3" s="404"/>
      <c r="F3" s="66" t="s">
        <v>87</v>
      </c>
      <c r="G3" s="403" t="s">
        <v>117</v>
      </c>
      <c r="H3" s="404"/>
      <c r="I3" s="404"/>
      <c r="J3" s="66" t="s">
        <v>88</v>
      </c>
      <c r="K3" s="403" t="s">
        <v>118</v>
      </c>
      <c r="L3" s="404"/>
      <c r="M3" s="404"/>
      <c r="N3" s="67" t="s">
        <v>88</v>
      </c>
    </row>
    <row r="4" spans="1:14" ht="13.5">
      <c r="A4" s="80"/>
      <c r="B4" s="81"/>
      <c r="C4" s="134" t="s">
        <v>96</v>
      </c>
      <c r="D4" s="68"/>
      <c r="E4" s="68"/>
      <c r="F4" s="68"/>
      <c r="G4" s="134" t="s">
        <v>96</v>
      </c>
      <c r="H4" s="68"/>
      <c r="I4" s="68"/>
      <c r="J4" s="68"/>
      <c r="K4" s="134" t="s">
        <v>96</v>
      </c>
      <c r="L4" s="68"/>
      <c r="M4" s="68"/>
      <c r="N4" s="69"/>
    </row>
    <row r="5" spans="1:14" ht="14.25" thickBot="1">
      <c r="A5" s="82" t="s">
        <v>63</v>
      </c>
      <c r="B5" s="81"/>
      <c r="C5" s="70"/>
      <c r="D5" s="146" t="s">
        <v>97</v>
      </c>
      <c r="E5" s="147" t="s">
        <v>98</v>
      </c>
      <c r="F5" s="147" t="s">
        <v>46</v>
      </c>
      <c r="G5" s="70"/>
      <c r="H5" s="146" t="s">
        <v>97</v>
      </c>
      <c r="I5" s="147" t="s">
        <v>98</v>
      </c>
      <c r="J5" s="147" t="s">
        <v>46</v>
      </c>
      <c r="K5" s="162"/>
      <c r="L5" s="163" t="s">
        <v>97</v>
      </c>
      <c r="M5" s="164" t="s">
        <v>98</v>
      </c>
      <c r="N5" s="165" t="s">
        <v>46</v>
      </c>
    </row>
    <row r="6" spans="1:14" ht="19.5" customHeight="1">
      <c r="A6" s="44"/>
      <c r="B6" s="43">
        <v>0</v>
      </c>
      <c r="C6" s="83">
        <f>SUM(D6:F6)</f>
        <v>23</v>
      </c>
      <c r="D6" s="348">
        <v>1</v>
      </c>
      <c r="E6" s="349">
        <v>21</v>
      </c>
      <c r="F6" s="349">
        <v>1</v>
      </c>
      <c r="G6" s="83">
        <f>SUM(H6:J6)</f>
        <v>2</v>
      </c>
      <c r="H6" s="348">
        <v>0</v>
      </c>
      <c r="I6" s="349">
        <v>1</v>
      </c>
      <c r="J6" s="349">
        <v>1</v>
      </c>
      <c r="K6" s="84">
        <f>SUM(L6:N6)</f>
        <v>26</v>
      </c>
      <c r="L6" s="328">
        <v>1</v>
      </c>
      <c r="M6" s="328">
        <v>25</v>
      </c>
      <c r="N6" s="329">
        <v>0</v>
      </c>
    </row>
    <row r="7" spans="1:14" ht="19.5" customHeight="1">
      <c r="A7" s="44" t="s">
        <v>4</v>
      </c>
      <c r="B7" s="45">
        <v>1</v>
      </c>
      <c r="C7" s="83">
        <f aca="true" t="shared" si="0" ref="C7:C29">SUM(D7:F7)</f>
        <v>12</v>
      </c>
      <c r="D7" s="209">
        <v>1</v>
      </c>
      <c r="E7" s="211">
        <v>10</v>
      </c>
      <c r="F7" s="211">
        <v>1</v>
      </c>
      <c r="G7" s="83">
        <f aca="true" t="shared" si="1" ref="G7:G29">SUM(H7:J7)</f>
        <v>0</v>
      </c>
      <c r="H7" s="209">
        <v>0</v>
      </c>
      <c r="I7" s="211">
        <v>0</v>
      </c>
      <c r="J7" s="211">
        <v>0</v>
      </c>
      <c r="K7" s="73">
        <f aca="true" t="shared" si="2" ref="K7:K29">SUM(L7:N7)</f>
        <v>13</v>
      </c>
      <c r="L7" s="209">
        <v>1</v>
      </c>
      <c r="M7" s="209">
        <v>10</v>
      </c>
      <c r="N7" s="330">
        <v>2</v>
      </c>
    </row>
    <row r="8" spans="1:14" ht="19.5" customHeight="1">
      <c r="A8" s="44"/>
      <c r="B8" s="45">
        <v>2</v>
      </c>
      <c r="C8" s="83">
        <f t="shared" si="0"/>
        <v>10</v>
      </c>
      <c r="D8" s="209">
        <v>0</v>
      </c>
      <c r="E8" s="211">
        <v>9</v>
      </c>
      <c r="F8" s="211">
        <v>1</v>
      </c>
      <c r="G8" s="83">
        <f t="shared" si="1"/>
        <v>0</v>
      </c>
      <c r="H8" s="209">
        <v>0</v>
      </c>
      <c r="I8" s="211">
        <v>0</v>
      </c>
      <c r="J8" s="211">
        <v>0</v>
      </c>
      <c r="K8" s="73">
        <f t="shared" si="2"/>
        <v>12</v>
      </c>
      <c r="L8" s="209">
        <v>0</v>
      </c>
      <c r="M8" s="209">
        <v>11</v>
      </c>
      <c r="N8" s="330">
        <v>1</v>
      </c>
    </row>
    <row r="9" spans="1:14" ht="19.5" customHeight="1">
      <c r="A9" s="44" t="s">
        <v>5</v>
      </c>
      <c r="B9" s="45">
        <v>3</v>
      </c>
      <c r="C9" s="83">
        <f t="shared" si="0"/>
        <v>5</v>
      </c>
      <c r="D9" s="209">
        <v>0</v>
      </c>
      <c r="E9" s="211">
        <v>5</v>
      </c>
      <c r="F9" s="211">
        <v>0</v>
      </c>
      <c r="G9" s="83">
        <f t="shared" si="1"/>
        <v>0</v>
      </c>
      <c r="H9" s="209">
        <v>0</v>
      </c>
      <c r="I9" s="211">
        <v>0</v>
      </c>
      <c r="J9" s="211">
        <v>0</v>
      </c>
      <c r="K9" s="73">
        <f t="shared" si="2"/>
        <v>5</v>
      </c>
      <c r="L9" s="209">
        <v>0</v>
      </c>
      <c r="M9" s="209">
        <v>5</v>
      </c>
      <c r="N9" s="330">
        <v>0</v>
      </c>
    </row>
    <row r="10" spans="1:14" ht="19.5" customHeight="1">
      <c r="A10" s="44"/>
      <c r="B10" s="45">
        <v>4</v>
      </c>
      <c r="C10" s="83">
        <f t="shared" si="0"/>
        <v>8</v>
      </c>
      <c r="D10" s="209">
        <v>0</v>
      </c>
      <c r="E10" s="211">
        <v>8</v>
      </c>
      <c r="F10" s="211">
        <v>0</v>
      </c>
      <c r="G10" s="83">
        <f t="shared" si="1"/>
        <v>1</v>
      </c>
      <c r="H10" s="209">
        <v>0</v>
      </c>
      <c r="I10" s="211">
        <v>1</v>
      </c>
      <c r="J10" s="211">
        <v>0</v>
      </c>
      <c r="K10" s="73">
        <f t="shared" si="2"/>
        <v>7</v>
      </c>
      <c r="L10" s="209">
        <v>0</v>
      </c>
      <c r="M10" s="209">
        <v>7</v>
      </c>
      <c r="N10" s="330">
        <v>0</v>
      </c>
    </row>
    <row r="11" spans="1:14" ht="19.5" customHeight="1">
      <c r="A11" s="85"/>
      <c r="B11" s="45">
        <v>5</v>
      </c>
      <c r="C11" s="83">
        <f t="shared" si="0"/>
        <v>21</v>
      </c>
      <c r="D11" s="209">
        <v>0</v>
      </c>
      <c r="E11" s="211">
        <v>20</v>
      </c>
      <c r="F11" s="211">
        <v>1</v>
      </c>
      <c r="G11" s="83">
        <f t="shared" si="1"/>
        <v>0</v>
      </c>
      <c r="H11" s="209">
        <v>0</v>
      </c>
      <c r="I11" s="211">
        <v>0</v>
      </c>
      <c r="J11" s="211">
        <v>0</v>
      </c>
      <c r="K11" s="73">
        <f t="shared" si="2"/>
        <v>22</v>
      </c>
      <c r="L11" s="209">
        <v>0</v>
      </c>
      <c r="M11" s="209">
        <v>21</v>
      </c>
      <c r="N11" s="330">
        <v>1</v>
      </c>
    </row>
    <row r="12" spans="1:14" ht="19.5" customHeight="1">
      <c r="A12" s="86"/>
      <c r="B12" s="46">
        <v>6</v>
      </c>
      <c r="C12" s="83">
        <f t="shared" si="0"/>
        <v>43</v>
      </c>
      <c r="D12" s="209">
        <v>0</v>
      </c>
      <c r="E12" s="211">
        <v>41</v>
      </c>
      <c r="F12" s="211">
        <v>2</v>
      </c>
      <c r="G12" s="83">
        <f t="shared" si="1"/>
        <v>1</v>
      </c>
      <c r="H12" s="209">
        <v>0</v>
      </c>
      <c r="I12" s="211">
        <v>1</v>
      </c>
      <c r="J12" s="211">
        <v>0</v>
      </c>
      <c r="K12" s="73">
        <f t="shared" si="2"/>
        <v>48</v>
      </c>
      <c r="L12" s="209">
        <v>0</v>
      </c>
      <c r="M12" s="209">
        <v>46</v>
      </c>
      <c r="N12" s="330">
        <v>2</v>
      </c>
    </row>
    <row r="13" spans="1:14" ht="19.5" customHeight="1">
      <c r="A13" s="86"/>
      <c r="B13" s="46">
        <v>7</v>
      </c>
      <c r="C13" s="83">
        <f t="shared" si="0"/>
        <v>112</v>
      </c>
      <c r="D13" s="209">
        <v>4</v>
      </c>
      <c r="E13" s="211">
        <v>98</v>
      </c>
      <c r="F13" s="211">
        <v>10</v>
      </c>
      <c r="G13" s="83">
        <f t="shared" si="1"/>
        <v>2</v>
      </c>
      <c r="H13" s="209">
        <v>0</v>
      </c>
      <c r="I13" s="211">
        <v>2</v>
      </c>
      <c r="J13" s="211">
        <v>0</v>
      </c>
      <c r="K13" s="73">
        <f t="shared" si="2"/>
        <v>123</v>
      </c>
      <c r="L13" s="209">
        <v>4</v>
      </c>
      <c r="M13" s="209">
        <v>109</v>
      </c>
      <c r="N13" s="330">
        <v>10</v>
      </c>
    </row>
    <row r="14" spans="1:14" ht="19.5" customHeight="1">
      <c r="A14" s="86"/>
      <c r="B14" s="46">
        <v>8</v>
      </c>
      <c r="C14" s="83">
        <f t="shared" si="0"/>
        <v>116</v>
      </c>
      <c r="D14" s="209">
        <v>1</v>
      </c>
      <c r="E14" s="211">
        <v>106</v>
      </c>
      <c r="F14" s="211">
        <v>9</v>
      </c>
      <c r="G14" s="83">
        <f t="shared" si="1"/>
        <v>1</v>
      </c>
      <c r="H14" s="209">
        <v>0</v>
      </c>
      <c r="I14" s="211">
        <v>1</v>
      </c>
      <c r="J14" s="211">
        <v>0</v>
      </c>
      <c r="K14" s="73">
        <f t="shared" si="2"/>
        <v>124</v>
      </c>
      <c r="L14" s="209">
        <v>1</v>
      </c>
      <c r="M14" s="209">
        <v>114</v>
      </c>
      <c r="N14" s="330">
        <v>9</v>
      </c>
    </row>
    <row r="15" spans="1:14" ht="19.5" customHeight="1">
      <c r="A15" s="86"/>
      <c r="B15" s="46">
        <v>9</v>
      </c>
      <c r="C15" s="83">
        <f t="shared" si="0"/>
        <v>65</v>
      </c>
      <c r="D15" s="209">
        <v>1</v>
      </c>
      <c r="E15" s="211">
        <v>62</v>
      </c>
      <c r="F15" s="211">
        <v>2</v>
      </c>
      <c r="G15" s="83">
        <f t="shared" si="1"/>
        <v>1</v>
      </c>
      <c r="H15" s="209">
        <v>0</v>
      </c>
      <c r="I15" s="211">
        <v>1</v>
      </c>
      <c r="J15" s="211">
        <v>0</v>
      </c>
      <c r="K15" s="73">
        <f t="shared" si="2"/>
        <v>65</v>
      </c>
      <c r="L15" s="209">
        <v>1</v>
      </c>
      <c r="M15" s="209">
        <v>62</v>
      </c>
      <c r="N15" s="330">
        <v>2</v>
      </c>
    </row>
    <row r="16" spans="1:14" ht="19.5" customHeight="1">
      <c r="A16" s="86"/>
      <c r="B16" s="46">
        <v>10</v>
      </c>
      <c r="C16" s="83">
        <f t="shared" si="0"/>
        <v>58</v>
      </c>
      <c r="D16" s="209">
        <v>0</v>
      </c>
      <c r="E16" s="211">
        <v>57</v>
      </c>
      <c r="F16" s="211">
        <v>1</v>
      </c>
      <c r="G16" s="83">
        <f t="shared" si="1"/>
        <v>0</v>
      </c>
      <c r="H16" s="209">
        <v>0</v>
      </c>
      <c r="I16" s="211">
        <v>0</v>
      </c>
      <c r="J16" s="211">
        <v>0</v>
      </c>
      <c r="K16" s="73">
        <f t="shared" si="2"/>
        <v>60</v>
      </c>
      <c r="L16" s="209">
        <v>0</v>
      </c>
      <c r="M16" s="209">
        <v>59</v>
      </c>
      <c r="N16" s="330">
        <v>1</v>
      </c>
    </row>
    <row r="17" spans="1:14" ht="19.5" customHeight="1">
      <c r="A17" s="86"/>
      <c r="B17" s="46">
        <v>11</v>
      </c>
      <c r="C17" s="83">
        <f t="shared" si="0"/>
        <v>61</v>
      </c>
      <c r="D17" s="209">
        <v>1</v>
      </c>
      <c r="E17" s="211">
        <v>58</v>
      </c>
      <c r="F17" s="211">
        <v>2</v>
      </c>
      <c r="G17" s="83">
        <f t="shared" si="1"/>
        <v>0</v>
      </c>
      <c r="H17" s="209">
        <v>0</v>
      </c>
      <c r="I17" s="211">
        <v>0</v>
      </c>
      <c r="J17" s="211">
        <v>0</v>
      </c>
      <c r="K17" s="73">
        <f t="shared" si="2"/>
        <v>65</v>
      </c>
      <c r="L17" s="209">
        <v>1</v>
      </c>
      <c r="M17" s="209">
        <v>62</v>
      </c>
      <c r="N17" s="330">
        <v>2</v>
      </c>
    </row>
    <row r="18" spans="1:14" ht="19.5" customHeight="1">
      <c r="A18" s="86"/>
      <c r="B18" s="46">
        <v>12</v>
      </c>
      <c r="C18" s="83">
        <f t="shared" si="0"/>
        <v>59</v>
      </c>
      <c r="D18" s="209">
        <v>1</v>
      </c>
      <c r="E18" s="211">
        <v>56</v>
      </c>
      <c r="F18" s="211">
        <v>2</v>
      </c>
      <c r="G18" s="83">
        <f t="shared" si="1"/>
        <v>0</v>
      </c>
      <c r="H18" s="209">
        <v>0</v>
      </c>
      <c r="I18" s="211">
        <v>0</v>
      </c>
      <c r="J18" s="211">
        <v>0</v>
      </c>
      <c r="K18" s="73">
        <f t="shared" si="2"/>
        <v>63</v>
      </c>
      <c r="L18" s="209">
        <v>1</v>
      </c>
      <c r="M18" s="209">
        <v>60</v>
      </c>
      <c r="N18" s="330">
        <v>2</v>
      </c>
    </row>
    <row r="19" spans="1:14" ht="19.5" customHeight="1">
      <c r="A19" s="86"/>
      <c r="B19" s="46">
        <v>13</v>
      </c>
      <c r="C19" s="83">
        <f t="shared" si="0"/>
        <v>54</v>
      </c>
      <c r="D19" s="209">
        <v>0</v>
      </c>
      <c r="E19" s="211">
        <v>52</v>
      </c>
      <c r="F19" s="211">
        <v>2</v>
      </c>
      <c r="G19" s="83">
        <f t="shared" si="1"/>
        <v>0</v>
      </c>
      <c r="H19" s="209">
        <v>0</v>
      </c>
      <c r="I19" s="211">
        <v>0</v>
      </c>
      <c r="J19" s="211">
        <v>0</v>
      </c>
      <c r="K19" s="73">
        <f t="shared" si="2"/>
        <v>57</v>
      </c>
      <c r="L19" s="209">
        <v>0</v>
      </c>
      <c r="M19" s="209">
        <v>55</v>
      </c>
      <c r="N19" s="330">
        <v>2</v>
      </c>
    </row>
    <row r="20" spans="1:14" ht="19.5" customHeight="1">
      <c r="A20" s="86"/>
      <c r="B20" s="46">
        <v>14</v>
      </c>
      <c r="C20" s="83">
        <f t="shared" si="0"/>
        <v>54</v>
      </c>
      <c r="D20" s="209">
        <v>2</v>
      </c>
      <c r="E20" s="211">
        <v>49</v>
      </c>
      <c r="F20" s="211">
        <v>3</v>
      </c>
      <c r="G20" s="83">
        <f t="shared" si="1"/>
        <v>1</v>
      </c>
      <c r="H20" s="209">
        <v>0</v>
      </c>
      <c r="I20" s="211">
        <v>0</v>
      </c>
      <c r="J20" s="211">
        <v>1</v>
      </c>
      <c r="K20" s="73">
        <f t="shared" si="2"/>
        <v>58</v>
      </c>
      <c r="L20" s="209">
        <v>3</v>
      </c>
      <c r="M20" s="209">
        <v>53</v>
      </c>
      <c r="N20" s="330">
        <v>2</v>
      </c>
    </row>
    <row r="21" spans="1:14" ht="19.5" customHeight="1">
      <c r="A21" s="86"/>
      <c r="B21" s="46">
        <v>15</v>
      </c>
      <c r="C21" s="83">
        <f t="shared" si="0"/>
        <v>61</v>
      </c>
      <c r="D21" s="209">
        <v>2</v>
      </c>
      <c r="E21" s="211">
        <v>59</v>
      </c>
      <c r="F21" s="211">
        <v>0</v>
      </c>
      <c r="G21" s="83">
        <f t="shared" si="1"/>
        <v>0</v>
      </c>
      <c r="H21" s="209">
        <v>0</v>
      </c>
      <c r="I21" s="211">
        <v>0</v>
      </c>
      <c r="J21" s="211">
        <v>0</v>
      </c>
      <c r="K21" s="73">
        <f t="shared" si="2"/>
        <v>72</v>
      </c>
      <c r="L21" s="209">
        <v>2</v>
      </c>
      <c r="M21" s="209">
        <v>70</v>
      </c>
      <c r="N21" s="330">
        <v>0</v>
      </c>
    </row>
    <row r="22" spans="1:14" ht="19.5" customHeight="1">
      <c r="A22" s="86"/>
      <c r="B22" s="46">
        <v>16</v>
      </c>
      <c r="C22" s="83">
        <f t="shared" si="0"/>
        <v>57</v>
      </c>
      <c r="D22" s="209">
        <v>1</v>
      </c>
      <c r="E22" s="211">
        <v>54</v>
      </c>
      <c r="F22" s="211">
        <v>2</v>
      </c>
      <c r="G22" s="83">
        <f t="shared" si="1"/>
        <v>0</v>
      </c>
      <c r="H22" s="209">
        <v>0</v>
      </c>
      <c r="I22" s="211">
        <v>0</v>
      </c>
      <c r="J22" s="211">
        <v>0</v>
      </c>
      <c r="K22" s="73">
        <f t="shared" si="2"/>
        <v>60</v>
      </c>
      <c r="L22" s="209">
        <v>1</v>
      </c>
      <c r="M22" s="209">
        <v>57</v>
      </c>
      <c r="N22" s="330">
        <v>2</v>
      </c>
    </row>
    <row r="23" spans="1:14" ht="19.5" customHeight="1">
      <c r="A23" s="86"/>
      <c r="B23" s="46">
        <v>17</v>
      </c>
      <c r="C23" s="83">
        <f t="shared" si="0"/>
        <v>117</v>
      </c>
      <c r="D23" s="209">
        <v>3</v>
      </c>
      <c r="E23" s="211">
        <v>107</v>
      </c>
      <c r="F23" s="211">
        <v>7</v>
      </c>
      <c r="G23" s="83">
        <f t="shared" si="1"/>
        <v>1</v>
      </c>
      <c r="H23" s="209">
        <v>0</v>
      </c>
      <c r="I23" s="211">
        <v>0</v>
      </c>
      <c r="J23" s="211">
        <v>1</v>
      </c>
      <c r="K23" s="73">
        <f t="shared" si="2"/>
        <v>127</v>
      </c>
      <c r="L23" s="209">
        <v>3</v>
      </c>
      <c r="M23" s="209">
        <v>118</v>
      </c>
      <c r="N23" s="330">
        <v>6</v>
      </c>
    </row>
    <row r="24" spans="1:14" ht="19.5" customHeight="1">
      <c r="A24" s="87"/>
      <c r="B24" s="45">
        <v>18</v>
      </c>
      <c r="C24" s="83">
        <f t="shared" si="0"/>
        <v>111</v>
      </c>
      <c r="D24" s="209">
        <v>4</v>
      </c>
      <c r="E24" s="211">
        <v>103</v>
      </c>
      <c r="F24" s="211">
        <v>4</v>
      </c>
      <c r="G24" s="83">
        <f t="shared" si="1"/>
        <v>1</v>
      </c>
      <c r="H24" s="209">
        <v>0</v>
      </c>
      <c r="I24" s="211">
        <v>0</v>
      </c>
      <c r="J24" s="211">
        <v>1</v>
      </c>
      <c r="K24" s="73">
        <f t="shared" si="2"/>
        <v>118</v>
      </c>
      <c r="L24" s="209">
        <v>5</v>
      </c>
      <c r="M24" s="209">
        <v>110</v>
      </c>
      <c r="N24" s="330">
        <v>3</v>
      </c>
    </row>
    <row r="25" spans="1:14" ht="19.5" customHeight="1">
      <c r="A25" s="44" t="s">
        <v>4</v>
      </c>
      <c r="B25" s="45">
        <v>19</v>
      </c>
      <c r="C25" s="83">
        <f t="shared" si="0"/>
        <v>73</v>
      </c>
      <c r="D25" s="209">
        <v>2</v>
      </c>
      <c r="E25" s="211">
        <v>67</v>
      </c>
      <c r="F25" s="211">
        <v>4</v>
      </c>
      <c r="G25" s="83">
        <f t="shared" si="1"/>
        <v>0</v>
      </c>
      <c r="H25" s="209">
        <v>0</v>
      </c>
      <c r="I25" s="211">
        <v>0</v>
      </c>
      <c r="J25" s="211">
        <v>0</v>
      </c>
      <c r="K25" s="73">
        <f t="shared" si="2"/>
        <v>85</v>
      </c>
      <c r="L25" s="209">
        <v>3</v>
      </c>
      <c r="M25" s="209">
        <v>78</v>
      </c>
      <c r="N25" s="330">
        <v>4</v>
      </c>
    </row>
    <row r="26" spans="1:14" ht="19.5" customHeight="1">
      <c r="A26" s="44"/>
      <c r="B26" s="45">
        <v>20</v>
      </c>
      <c r="C26" s="83">
        <f t="shared" si="0"/>
        <v>63</v>
      </c>
      <c r="D26" s="209">
        <v>1</v>
      </c>
      <c r="E26" s="211">
        <v>60</v>
      </c>
      <c r="F26" s="211">
        <v>2</v>
      </c>
      <c r="G26" s="83">
        <f t="shared" si="1"/>
        <v>1</v>
      </c>
      <c r="H26" s="209">
        <v>0</v>
      </c>
      <c r="I26" s="211">
        <v>1</v>
      </c>
      <c r="J26" s="211">
        <v>0</v>
      </c>
      <c r="K26" s="73">
        <f t="shared" si="2"/>
        <v>68</v>
      </c>
      <c r="L26" s="209">
        <v>1</v>
      </c>
      <c r="M26" s="209">
        <v>65</v>
      </c>
      <c r="N26" s="330">
        <v>2</v>
      </c>
    </row>
    <row r="27" spans="1:14" ht="19.5" customHeight="1">
      <c r="A27" s="44" t="s">
        <v>5</v>
      </c>
      <c r="B27" s="45">
        <v>21</v>
      </c>
      <c r="C27" s="83">
        <f t="shared" si="0"/>
        <v>39</v>
      </c>
      <c r="D27" s="209">
        <v>2</v>
      </c>
      <c r="E27" s="211">
        <v>34</v>
      </c>
      <c r="F27" s="211">
        <v>3</v>
      </c>
      <c r="G27" s="83">
        <f t="shared" si="1"/>
        <v>0</v>
      </c>
      <c r="H27" s="209">
        <v>0</v>
      </c>
      <c r="I27" s="211">
        <v>0</v>
      </c>
      <c r="J27" s="211">
        <v>0</v>
      </c>
      <c r="K27" s="73">
        <f t="shared" si="2"/>
        <v>44</v>
      </c>
      <c r="L27" s="209">
        <v>3</v>
      </c>
      <c r="M27" s="209">
        <v>38</v>
      </c>
      <c r="N27" s="330">
        <v>3</v>
      </c>
    </row>
    <row r="28" spans="1:14" ht="19.5" customHeight="1">
      <c r="A28" s="44"/>
      <c r="B28" s="45">
        <v>22</v>
      </c>
      <c r="C28" s="83">
        <f t="shared" si="0"/>
        <v>39</v>
      </c>
      <c r="D28" s="209">
        <v>2</v>
      </c>
      <c r="E28" s="211">
        <v>36</v>
      </c>
      <c r="F28" s="211">
        <v>1</v>
      </c>
      <c r="G28" s="83">
        <f t="shared" si="1"/>
        <v>0</v>
      </c>
      <c r="H28" s="209">
        <v>0</v>
      </c>
      <c r="I28" s="211">
        <v>0</v>
      </c>
      <c r="J28" s="211">
        <v>0</v>
      </c>
      <c r="K28" s="73">
        <f t="shared" si="2"/>
        <v>45</v>
      </c>
      <c r="L28" s="209">
        <v>2</v>
      </c>
      <c r="M28" s="209">
        <v>42</v>
      </c>
      <c r="N28" s="330">
        <v>1</v>
      </c>
    </row>
    <row r="29" spans="1:14" ht="19.5" customHeight="1" thickBot="1">
      <c r="A29" s="44"/>
      <c r="B29" s="88">
        <v>23</v>
      </c>
      <c r="C29" s="170">
        <f t="shared" si="0"/>
        <v>30</v>
      </c>
      <c r="D29" s="333">
        <v>2</v>
      </c>
      <c r="E29" s="350">
        <v>27</v>
      </c>
      <c r="F29" s="350">
        <v>1</v>
      </c>
      <c r="G29" s="170">
        <f t="shared" si="1"/>
        <v>0</v>
      </c>
      <c r="H29" s="333">
        <v>0</v>
      </c>
      <c r="I29" s="350">
        <v>0</v>
      </c>
      <c r="J29" s="350">
        <v>0</v>
      </c>
      <c r="K29" s="167">
        <f t="shared" si="2"/>
        <v>36</v>
      </c>
      <c r="L29" s="337">
        <v>3</v>
      </c>
      <c r="M29" s="337">
        <v>31</v>
      </c>
      <c r="N29" s="347">
        <v>2</v>
      </c>
    </row>
    <row r="30" spans="1:14" ht="19.5" customHeight="1">
      <c r="A30" s="405" t="s">
        <v>2</v>
      </c>
      <c r="B30" s="406"/>
      <c r="C30" s="127">
        <f>SUM(C12:C23)</f>
        <v>857</v>
      </c>
      <c r="D30" s="89">
        <f aca="true" t="shared" si="3" ref="D30:N30">SUM(D12:D23)</f>
        <v>16</v>
      </c>
      <c r="E30" s="89">
        <f t="shared" si="3"/>
        <v>799</v>
      </c>
      <c r="F30" s="128">
        <f t="shared" si="3"/>
        <v>42</v>
      </c>
      <c r="G30" s="127">
        <f t="shared" si="3"/>
        <v>7</v>
      </c>
      <c r="H30" s="89">
        <f t="shared" si="3"/>
        <v>0</v>
      </c>
      <c r="I30" s="89">
        <f t="shared" si="3"/>
        <v>5</v>
      </c>
      <c r="J30" s="90">
        <f t="shared" si="3"/>
        <v>2</v>
      </c>
      <c r="K30" s="171">
        <f t="shared" si="3"/>
        <v>922</v>
      </c>
      <c r="L30" s="166">
        <f t="shared" si="3"/>
        <v>17</v>
      </c>
      <c r="M30" s="166">
        <f t="shared" si="3"/>
        <v>865</v>
      </c>
      <c r="N30" s="172">
        <f t="shared" si="3"/>
        <v>40</v>
      </c>
    </row>
    <row r="31" spans="1:14" ht="19.5" customHeight="1">
      <c r="A31" s="407" t="s">
        <v>3</v>
      </c>
      <c r="B31" s="408"/>
      <c r="C31" s="91">
        <f>C32-C30</f>
        <v>434</v>
      </c>
      <c r="D31" s="92">
        <f aca="true" t="shared" si="4" ref="D31:N31">D32-D30</f>
        <v>15</v>
      </c>
      <c r="E31" s="92">
        <f t="shared" si="4"/>
        <v>400</v>
      </c>
      <c r="F31" s="93">
        <f t="shared" si="4"/>
        <v>19</v>
      </c>
      <c r="G31" s="91">
        <f t="shared" si="4"/>
        <v>5</v>
      </c>
      <c r="H31" s="92">
        <f t="shared" si="4"/>
        <v>0</v>
      </c>
      <c r="I31" s="92">
        <f t="shared" si="4"/>
        <v>3</v>
      </c>
      <c r="J31" s="94">
        <f t="shared" si="4"/>
        <v>2</v>
      </c>
      <c r="K31" s="129">
        <f t="shared" si="4"/>
        <v>481</v>
      </c>
      <c r="L31" s="92">
        <f t="shared" si="4"/>
        <v>19</v>
      </c>
      <c r="M31" s="92">
        <f t="shared" si="4"/>
        <v>443</v>
      </c>
      <c r="N31" s="94">
        <f t="shared" si="4"/>
        <v>19</v>
      </c>
    </row>
    <row r="32" spans="1:14" ht="19.5" customHeight="1" thickBot="1">
      <c r="A32" s="409" t="s">
        <v>0</v>
      </c>
      <c r="B32" s="410"/>
      <c r="C32" s="95">
        <f>SUM(C6:C29)</f>
        <v>1291</v>
      </c>
      <c r="D32" s="96">
        <f aca="true" t="shared" si="5" ref="D32:N32">SUM(D6:D29)</f>
        <v>31</v>
      </c>
      <c r="E32" s="96">
        <f t="shared" si="5"/>
        <v>1199</v>
      </c>
      <c r="F32" s="97">
        <f t="shared" si="5"/>
        <v>61</v>
      </c>
      <c r="G32" s="95">
        <f t="shared" si="5"/>
        <v>12</v>
      </c>
      <c r="H32" s="96">
        <f t="shared" si="5"/>
        <v>0</v>
      </c>
      <c r="I32" s="96">
        <f t="shared" si="5"/>
        <v>8</v>
      </c>
      <c r="J32" s="98">
        <f t="shared" si="5"/>
        <v>4</v>
      </c>
      <c r="K32" s="130">
        <f t="shared" si="5"/>
        <v>1403</v>
      </c>
      <c r="L32" s="96">
        <f t="shared" si="5"/>
        <v>36</v>
      </c>
      <c r="M32" s="96">
        <f t="shared" si="5"/>
        <v>1308</v>
      </c>
      <c r="N32" s="98">
        <f t="shared" si="5"/>
        <v>59</v>
      </c>
    </row>
    <row r="33" spans="1:14" ht="13.5">
      <c r="A33" t="s">
        <v>146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3:14" ht="13.5"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</row>
    <row r="35" spans="3:14" ht="13.5"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</row>
  </sheetData>
  <sheetProtection/>
  <mergeCells count="6">
    <mergeCell ref="C3:E3"/>
    <mergeCell ref="G3:I3"/>
    <mergeCell ref="K3:M3"/>
    <mergeCell ref="A30:B30"/>
    <mergeCell ref="A31:B31"/>
    <mergeCell ref="A32:B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2" r:id="rId2"/>
  <headerFooter alignWithMargins="0">
    <oddFooter>&amp;C－39－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1" max="1" width="13.125" style="0" customWidth="1"/>
    <col min="2" max="2" width="5.875" style="0" customWidth="1"/>
    <col min="3" max="13" width="5.625" style="0" customWidth="1"/>
    <col min="14" max="14" width="6.625" style="0" customWidth="1"/>
  </cols>
  <sheetData>
    <row r="1" spans="1:15" ht="14.25">
      <c r="A1" s="24" t="s">
        <v>132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</row>
    <row r="2" spans="1:15" ht="14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</row>
    <row r="3" spans="1:15" ht="14.25" thickBot="1">
      <c r="A3" s="8" t="s">
        <v>133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</row>
    <row r="4" spans="1:14" ht="13.5">
      <c r="A4" s="58" t="s">
        <v>34</v>
      </c>
      <c r="B4" s="413" t="s">
        <v>81</v>
      </c>
      <c r="C4" s="411" t="s">
        <v>154</v>
      </c>
      <c r="D4" s="411">
        <v>19</v>
      </c>
      <c r="E4" s="411">
        <v>20</v>
      </c>
      <c r="F4" s="411">
        <v>21</v>
      </c>
      <c r="G4" s="411">
        <v>22</v>
      </c>
      <c r="H4" s="411">
        <v>23</v>
      </c>
      <c r="I4" s="411">
        <v>24</v>
      </c>
      <c r="J4" s="411">
        <v>25</v>
      </c>
      <c r="K4" s="411">
        <v>26</v>
      </c>
      <c r="L4" s="417">
        <v>27</v>
      </c>
      <c r="M4" s="415">
        <v>28</v>
      </c>
      <c r="N4" s="6"/>
    </row>
    <row r="5" spans="1:14" ht="14.25" thickBot="1">
      <c r="A5" s="59" t="s">
        <v>1</v>
      </c>
      <c r="B5" s="414"/>
      <c r="C5" s="412"/>
      <c r="D5" s="412"/>
      <c r="E5" s="412"/>
      <c r="F5" s="412"/>
      <c r="G5" s="412"/>
      <c r="H5" s="412"/>
      <c r="I5" s="412"/>
      <c r="J5" s="412"/>
      <c r="K5" s="412"/>
      <c r="L5" s="418"/>
      <c r="M5" s="416"/>
      <c r="N5" s="6"/>
    </row>
    <row r="6" spans="1:14" ht="27" customHeight="1">
      <c r="A6" s="16" t="s">
        <v>82</v>
      </c>
      <c r="B6" s="217">
        <v>3356</v>
      </c>
      <c r="C6" s="219">
        <v>2596</v>
      </c>
      <c r="D6" s="218">
        <v>2426</v>
      </c>
      <c r="E6" s="220">
        <v>1956</v>
      </c>
      <c r="F6" s="219">
        <v>1781</v>
      </c>
      <c r="G6" s="221">
        <v>1693</v>
      </c>
      <c r="H6" s="189">
        <v>1476</v>
      </c>
      <c r="I6" s="189">
        <v>1354</v>
      </c>
      <c r="J6" s="189">
        <v>1260</v>
      </c>
      <c r="K6" s="189">
        <v>1070</v>
      </c>
      <c r="L6" s="189">
        <v>997</v>
      </c>
      <c r="M6" s="380">
        <f>N15</f>
        <v>941</v>
      </c>
      <c r="N6" s="6"/>
    </row>
    <row r="7" spans="1:14" ht="25.5" customHeight="1">
      <c r="A7" s="17" t="s">
        <v>108</v>
      </c>
      <c r="B7" s="199">
        <v>18</v>
      </c>
      <c r="C7" s="201">
        <v>14</v>
      </c>
      <c r="D7" s="200">
        <v>8</v>
      </c>
      <c r="E7" s="201">
        <v>11</v>
      </c>
      <c r="F7" s="202">
        <v>7</v>
      </c>
      <c r="G7" s="203">
        <v>3</v>
      </c>
      <c r="H7" s="179">
        <v>6</v>
      </c>
      <c r="I7" s="179">
        <v>5</v>
      </c>
      <c r="J7" s="179">
        <v>6</v>
      </c>
      <c r="K7" s="179">
        <v>1</v>
      </c>
      <c r="L7" s="179">
        <v>3</v>
      </c>
      <c r="M7" s="320">
        <f>N16</f>
        <v>3</v>
      </c>
      <c r="N7" s="6"/>
    </row>
    <row r="8" spans="1:14" ht="26.25" customHeight="1">
      <c r="A8" s="18" t="s">
        <v>109</v>
      </c>
      <c r="B8" s="222">
        <v>3522</v>
      </c>
      <c r="C8" s="224">
        <v>2741</v>
      </c>
      <c r="D8" s="223">
        <v>2562</v>
      </c>
      <c r="E8" s="224">
        <v>2077</v>
      </c>
      <c r="F8" s="223">
        <v>1883</v>
      </c>
      <c r="G8" s="225">
        <v>1780</v>
      </c>
      <c r="H8" s="190">
        <v>1560</v>
      </c>
      <c r="I8" s="190">
        <v>1463</v>
      </c>
      <c r="J8" s="190">
        <v>1356</v>
      </c>
      <c r="K8" s="190">
        <v>1132</v>
      </c>
      <c r="L8" s="190">
        <v>1049</v>
      </c>
      <c r="M8" s="381">
        <f>N17</f>
        <v>995</v>
      </c>
      <c r="N8" s="6"/>
    </row>
    <row r="9" spans="1:14" ht="26.25" customHeight="1">
      <c r="A9" s="19" t="s">
        <v>110</v>
      </c>
      <c r="B9" s="207">
        <v>222</v>
      </c>
      <c r="C9" s="209">
        <v>75</v>
      </c>
      <c r="D9" s="208">
        <v>73</v>
      </c>
      <c r="E9" s="209">
        <v>61</v>
      </c>
      <c r="F9" s="210">
        <v>64</v>
      </c>
      <c r="G9" s="211">
        <v>62</v>
      </c>
      <c r="H9" s="179">
        <v>65</v>
      </c>
      <c r="I9" s="179">
        <v>51</v>
      </c>
      <c r="J9" s="179">
        <v>49</v>
      </c>
      <c r="K9" s="179">
        <v>51</v>
      </c>
      <c r="L9" s="179">
        <v>51</v>
      </c>
      <c r="M9" s="320">
        <v>49</v>
      </c>
      <c r="N9" s="6"/>
    </row>
    <row r="10" spans="1:14" ht="27.75" thickBot="1">
      <c r="A10" s="20" t="s">
        <v>35</v>
      </c>
      <c r="B10" s="212">
        <f>B7/B9*100</f>
        <v>8.108108108108109</v>
      </c>
      <c r="C10" s="213">
        <f aca="true" t="shared" si="0" ref="C10:L10">C7/C9*100</f>
        <v>18.666666666666668</v>
      </c>
      <c r="D10" s="213">
        <f t="shared" si="0"/>
        <v>10.95890410958904</v>
      </c>
      <c r="E10" s="213">
        <f t="shared" si="0"/>
        <v>18.0327868852459</v>
      </c>
      <c r="F10" s="213">
        <f t="shared" si="0"/>
        <v>10.9375</v>
      </c>
      <c r="G10" s="213">
        <f t="shared" si="0"/>
        <v>4.838709677419355</v>
      </c>
      <c r="H10" s="226">
        <f t="shared" si="0"/>
        <v>9.230769230769232</v>
      </c>
      <c r="I10" s="227">
        <f t="shared" si="0"/>
        <v>9.803921568627452</v>
      </c>
      <c r="J10" s="227">
        <f t="shared" si="0"/>
        <v>12.244897959183673</v>
      </c>
      <c r="K10" s="227">
        <f t="shared" si="0"/>
        <v>1.9607843137254901</v>
      </c>
      <c r="L10" s="227">
        <f t="shared" si="0"/>
        <v>5.88235294117647</v>
      </c>
      <c r="M10" s="228">
        <f>M7/M9*100</f>
        <v>6.122448979591836</v>
      </c>
      <c r="N10" s="11"/>
    </row>
    <row r="11" spans="1:15" ht="13.5">
      <c r="A11" t="s">
        <v>147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11"/>
      <c r="O11" s="11"/>
    </row>
    <row r="12" spans="1:15" ht="17.25" customHeight="1">
      <c r="A12" s="11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11"/>
      <c r="O12" s="11"/>
    </row>
    <row r="13" spans="1:15" ht="14.25" thickBot="1">
      <c r="A13" s="8" t="s">
        <v>119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8"/>
      <c r="O13" s="11"/>
    </row>
    <row r="14" spans="1:15" ht="18.75" customHeight="1" thickBot="1">
      <c r="A14" s="149" t="s">
        <v>94</v>
      </c>
      <c r="B14" s="231">
        <v>1</v>
      </c>
      <c r="C14" s="232">
        <v>2</v>
      </c>
      <c r="D14" s="232">
        <v>3</v>
      </c>
      <c r="E14" s="232">
        <v>4</v>
      </c>
      <c r="F14" s="232">
        <v>5</v>
      </c>
      <c r="G14" s="232">
        <v>6</v>
      </c>
      <c r="H14" s="232">
        <v>7</v>
      </c>
      <c r="I14" s="232">
        <v>8</v>
      </c>
      <c r="J14" s="232">
        <v>9</v>
      </c>
      <c r="K14" s="232">
        <v>10</v>
      </c>
      <c r="L14" s="232">
        <v>11</v>
      </c>
      <c r="M14" s="232">
        <v>12</v>
      </c>
      <c r="N14" s="99" t="s">
        <v>6</v>
      </c>
      <c r="O14" s="11"/>
    </row>
    <row r="15" spans="1:15" ht="18.75" customHeight="1">
      <c r="A15" s="100" t="s">
        <v>86</v>
      </c>
      <c r="B15" s="382">
        <v>82</v>
      </c>
      <c r="C15" s="383">
        <v>76</v>
      </c>
      <c r="D15" s="383">
        <v>91</v>
      </c>
      <c r="E15" s="383">
        <v>66</v>
      </c>
      <c r="F15" s="383">
        <v>83</v>
      </c>
      <c r="G15" s="383">
        <v>85</v>
      </c>
      <c r="H15" s="383">
        <v>74</v>
      </c>
      <c r="I15" s="383">
        <v>74</v>
      </c>
      <c r="J15" s="383">
        <v>78</v>
      </c>
      <c r="K15" s="383">
        <v>65</v>
      </c>
      <c r="L15" s="383">
        <v>76</v>
      </c>
      <c r="M15" s="383">
        <v>91</v>
      </c>
      <c r="N15" s="124">
        <f>SUM(B15:M15)</f>
        <v>941</v>
      </c>
      <c r="O15" s="8"/>
    </row>
    <row r="16" spans="1:15" ht="18.75" customHeight="1">
      <c r="A16" s="101" t="s">
        <v>111</v>
      </c>
      <c r="B16" s="323">
        <v>0</v>
      </c>
      <c r="C16" s="324">
        <v>0</v>
      </c>
      <c r="D16" s="324">
        <v>0</v>
      </c>
      <c r="E16" s="324">
        <v>0</v>
      </c>
      <c r="F16" s="324">
        <v>0</v>
      </c>
      <c r="G16" s="324">
        <v>1</v>
      </c>
      <c r="H16" s="324">
        <v>0</v>
      </c>
      <c r="I16" s="324">
        <v>1</v>
      </c>
      <c r="J16" s="324">
        <v>0</v>
      </c>
      <c r="K16" s="324">
        <v>0</v>
      </c>
      <c r="L16" s="324">
        <v>1</v>
      </c>
      <c r="M16" s="324">
        <v>0</v>
      </c>
      <c r="N16" s="62">
        <f>SUM(B16:M16)</f>
        <v>3</v>
      </c>
      <c r="O16" s="8"/>
    </row>
    <row r="17" spans="1:15" ht="18.75" customHeight="1" thickBot="1">
      <c r="A17" s="102" t="s">
        <v>109</v>
      </c>
      <c r="B17" s="325">
        <v>86</v>
      </c>
      <c r="C17" s="326">
        <v>78</v>
      </c>
      <c r="D17" s="326">
        <v>94</v>
      </c>
      <c r="E17" s="326">
        <v>71</v>
      </c>
      <c r="F17" s="326">
        <v>90</v>
      </c>
      <c r="G17" s="326">
        <v>89</v>
      </c>
      <c r="H17" s="326">
        <v>76</v>
      </c>
      <c r="I17" s="326">
        <v>78</v>
      </c>
      <c r="J17" s="326">
        <v>84</v>
      </c>
      <c r="K17" s="326">
        <v>71</v>
      </c>
      <c r="L17" s="326">
        <v>81</v>
      </c>
      <c r="M17" s="326">
        <v>97</v>
      </c>
      <c r="N17" s="152">
        <f>SUM(B17:M17)</f>
        <v>995</v>
      </c>
      <c r="O17" s="8"/>
    </row>
    <row r="18" spans="1:15" ht="18.75" customHeight="1">
      <c r="A18" s="261" t="s">
        <v>148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20" ht="35.25" customHeight="1"/>
    <row r="46" ht="39.75" customHeight="1"/>
  </sheetData>
  <sheetProtection/>
  <mergeCells count="12">
    <mergeCell ref="M4:M5"/>
    <mergeCell ref="J4:J5"/>
    <mergeCell ref="F4:F5"/>
    <mergeCell ref="L4:L5"/>
    <mergeCell ref="G4:G5"/>
    <mergeCell ref="H4:H5"/>
    <mergeCell ref="I4:I5"/>
    <mergeCell ref="K4:K5"/>
    <mergeCell ref="B4:B5"/>
    <mergeCell ref="C4:C5"/>
    <mergeCell ref="D4:D5"/>
    <mergeCell ref="E4:E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&amp;C－40－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3" max="3" width="16.875" style="0" customWidth="1"/>
    <col min="4" max="6" width="13.125" style="0" customWidth="1"/>
  </cols>
  <sheetData>
    <row r="1" spans="1:6" ht="15" thickBot="1">
      <c r="A1" s="4" t="s">
        <v>122</v>
      </c>
      <c r="B1" s="2"/>
      <c r="C1" s="2"/>
      <c r="D1" s="2"/>
      <c r="E1" s="2"/>
      <c r="F1" s="2"/>
    </row>
    <row r="2" spans="1:6" ht="13.5">
      <c r="A2" s="32"/>
      <c r="B2" s="33"/>
      <c r="C2" s="34" t="s">
        <v>1</v>
      </c>
      <c r="D2" s="385" t="s">
        <v>82</v>
      </c>
      <c r="E2" s="389" t="s">
        <v>120</v>
      </c>
      <c r="F2" s="391" t="s">
        <v>121</v>
      </c>
    </row>
    <row r="3" spans="1:6" ht="14.25" thickBot="1">
      <c r="A3" s="36" t="s">
        <v>36</v>
      </c>
      <c r="B3" s="37"/>
      <c r="C3" s="38"/>
      <c r="D3" s="397"/>
      <c r="E3" s="398"/>
      <c r="F3" s="399"/>
    </row>
    <row r="4" spans="1:6" ht="14.25" thickBot="1">
      <c r="A4" s="103" t="s">
        <v>37</v>
      </c>
      <c r="B4" s="104"/>
      <c r="C4" s="104"/>
      <c r="D4" s="173">
        <f>SUM(D5:D25)</f>
        <v>941</v>
      </c>
      <c r="E4" s="123">
        <f>SUM(E5:E25)</f>
        <v>3</v>
      </c>
      <c r="F4" s="174">
        <f>SUM(F5:F25)</f>
        <v>995</v>
      </c>
    </row>
    <row r="5" spans="1:7" ht="13.5">
      <c r="A5" s="105"/>
      <c r="B5" s="106" t="s">
        <v>38</v>
      </c>
      <c r="C5" s="107"/>
      <c r="D5" s="351">
        <v>5</v>
      </c>
      <c r="E5" s="352">
        <v>0</v>
      </c>
      <c r="F5" s="353">
        <v>5</v>
      </c>
      <c r="G5" s="233"/>
    </row>
    <row r="6" spans="1:7" ht="13.5">
      <c r="A6" s="108" t="s">
        <v>39</v>
      </c>
      <c r="B6" s="109" t="s">
        <v>40</v>
      </c>
      <c r="C6" s="110"/>
      <c r="D6" s="354">
        <v>3</v>
      </c>
      <c r="E6" s="355">
        <v>0</v>
      </c>
      <c r="F6" s="356">
        <v>3</v>
      </c>
      <c r="G6" s="233"/>
    </row>
    <row r="7" spans="1:7" ht="13.5">
      <c r="A7" s="108"/>
      <c r="B7" s="395" t="s">
        <v>115</v>
      </c>
      <c r="C7" s="109" t="s">
        <v>41</v>
      </c>
      <c r="D7" s="354">
        <v>8</v>
      </c>
      <c r="E7" s="355">
        <v>0</v>
      </c>
      <c r="F7" s="356">
        <v>8</v>
      </c>
      <c r="G7" s="233"/>
    </row>
    <row r="8" spans="1:7" ht="13.5">
      <c r="A8" s="108" t="s">
        <v>42</v>
      </c>
      <c r="B8" s="400"/>
      <c r="C8" s="109" t="s">
        <v>43</v>
      </c>
      <c r="D8" s="354">
        <v>1</v>
      </c>
      <c r="E8" s="355">
        <v>0</v>
      </c>
      <c r="F8" s="356">
        <v>1</v>
      </c>
      <c r="G8" s="233"/>
    </row>
    <row r="9" spans="1:7" ht="13.5">
      <c r="A9" s="108"/>
      <c r="B9" s="400"/>
      <c r="C9" s="109" t="s">
        <v>44</v>
      </c>
      <c r="D9" s="354">
        <v>0</v>
      </c>
      <c r="E9" s="355">
        <v>0</v>
      </c>
      <c r="F9" s="356">
        <v>0</v>
      </c>
      <c r="G9" s="233"/>
    </row>
    <row r="10" spans="1:7" ht="13.5">
      <c r="A10" s="108" t="s">
        <v>45</v>
      </c>
      <c r="B10" s="396"/>
      <c r="C10" s="109" t="s">
        <v>46</v>
      </c>
      <c r="D10" s="354">
        <v>10</v>
      </c>
      <c r="E10" s="355">
        <v>0</v>
      </c>
      <c r="F10" s="356">
        <v>11</v>
      </c>
      <c r="G10" s="233"/>
    </row>
    <row r="11" spans="1:7" ht="13.5">
      <c r="A11" s="108"/>
      <c r="B11" s="111" t="s">
        <v>47</v>
      </c>
      <c r="C11" s="110"/>
      <c r="D11" s="354">
        <v>0</v>
      </c>
      <c r="E11" s="355">
        <v>0</v>
      </c>
      <c r="F11" s="356">
        <v>0</v>
      </c>
      <c r="G11" s="233"/>
    </row>
    <row r="12" spans="1:7" ht="13.5">
      <c r="A12" s="108" t="s">
        <v>48</v>
      </c>
      <c r="B12" s="111" t="s">
        <v>49</v>
      </c>
      <c r="C12" s="110"/>
      <c r="D12" s="354">
        <v>2</v>
      </c>
      <c r="E12" s="355">
        <v>0</v>
      </c>
      <c r="F12" s="356">
        <v>2</v>
      </c>
      <c r="G12" s="233"/>
    </row>
    <row r="13" spans="1:7" ht="13.5">
      <c r="A13" s="108"/>
      <c r="B13" s="111" t="s">
        <v>50</v>
      </c>
      <c r="C13" s="110"/>
      <c r="D13" s="354">
        <v>2</v>
      </c>
      <c r="E13" s="355">
        <v>0</v>
      </c>
      <c r="F13" s="356">
        <v>3</v>
      </c>
      <c r="G13" s="233"/>
    </row>
    <row r="14" spans="1:7" ht="14.25" thickBot="1">
      <c r="A14" s="108"/>
      <c r="B14" s="112" t="s">
        <v>46</v>
      </c>
      <c r="C14" s="113"/>
      <c r="D14" s="357">
        <v>6</v>
      </c>
      <c r="E14" s="358">
        <v>0</v>
      </c>
      <c r="F14" s="359">
        <v>6</v>
      </c>
      <c r="G14" s="233"/>
    </row>
    <row r="15" spans="1:7" ht="13.5">
      <c r="A15" s="105"/>
      <c r="B15" s="106" t="s">
        <v>51</v>
      </c>
      <c r="C15" s="107"/>
      <c r="D15" s="351">
        <v>18</v>
      </c>
      <c r="E15" s="352">
        <v>0</v>
      </c>
      <c r="F15" s="353">
        <v>20</v>
      </c>
      <c r="G15" s="233"/>
    </row>
    <row r="16" spans="1:7" ht="13.5">
      <c r="A16" s="114" t="s">
        <v>45</v>
      </c>
      <c r="B16" s="395" t="s">
        <v>116</v>
      </c>
      <c r="C16" s="109" t="s">
        <v>52</v>
      </c>
      <c r="D16" s="354">
        <v>13</v>
      </c>
      <c r="E16" s="355">
        <v>0</v>
      </c>
      <c r="F16" s="356">
        <v>15</v>
      </c>
      <c r="G16" s="233"/>
    </row>
    <row r="17" spans="1:7" ht="13.5">
      <c r="A17" s="114" t="s">
        <v>67</v>
      </c>
      <c r="B17" s="396"/>
      <c r="C17" s="109" t="s">
        <v>46</v>
      </c>
      <c r="D17" s="354">
        <v>72</v>
      </c>
      <c r="E17" s="355">
        <v>1</v>
      </c>
      <c r="F17" s="356">
        <v>78</v>
      </c>
      <c r="G17" s="233"/>
    </row>
    <row r="18" spans="1:7" ht="13.5">
      <c r="A18" s="114" t="s">
        <v>48</v>
      </c>
      <c r="B18" s="111" t="s">
        <v>53</v>
      </c>
      <c r="C18" s="110"/>
      <c r="D18" s="354">
        <v>316</v>
      </c>
      <c r="E18" s="355">
        <v>0</v>
      </c>
      <c r="F18" s="356">
        <v>343</v>
      </c>
      <c r="G18" s="233"/>
    </row>
    <row r="19" spans="1:7" ht="13.5">
      <c r="A19" s="114"/>
      <c r="B19" s="111" t="s">
        <v>54</v>
      </c>
      <c r="C19" s="110"/>
      <c r="D19" s="354">
        <v>57</v>
      </c>
      <c r="E19" s="355">
        <v>0</v>
      </c>
      <c r="F19" s="356">
        <v>58</v>
      </c>
      <c r="G19" s="233"/>
    </row>
    <row r="20" spans="1:7" ht="13.5">
      <c r="A20" s="114" t="s">
        <v>55</v>
      </c>
      <c r="B20" s="111" t="s">
        <v>56</v>
      </c>
      <c r="C20" s="110"/>
      <c r="D20" s="354">
        <v>9</v>
      </c>
      <c r="E20" s="355">
        <v>0</v>
      </c>
      <c r="F20" s="356">
        <v>10</v>
      </c>
      <c r="G20" s="233"/>
    </row>
    <row r="21" spans="1:7" ht="13.5">
      <c r="A21" s="114" t="s">
        <v>68</v>
      </c>
      <c r="B21" s="111" t="s">
        <v>57</v>
      </c>
      <c r="C21" s="110"/>
      <c r="D21" s="354">
        <v>120</v>
      </c>
      <c r="E21" s="355">
        <v>0</v>
      </c>
      <c r="F21" s="356">
        <v>124</v>
      </c>
      <c r="G21" s="233"/>
    </row>
    <row r="22" spans="1:7" ht="13.5">
      <c r="A22" s="114" t="s">
        <v>58</v>
      </c>
      <c r="B22" s="111" t="s">
        <v>59</v>
      </c>
      <c r="C22" s="110"/>
      <c r="D22" s="354">
        <v>131</v>
      </c>
      <c r="E22" s="355">
        <v>0</v>
      </c>
      <c r="F22" s="356">
        <v>140</v>
      </c>
      <c r="G22" s="233"/>
    </row>
    <row r="23" spans="1:7" ht="14.25" thickBot="1">
      <c r="A23" s="115"/>
      <c r="B23" s="116" t="s">
        <v>46</v>
      </c>
      <c r="C23" s="117"/>
      <c r="D23" s="357">
        <v>141</v>
      </c>
      <c r="E23" s="358">
        <v>0</v>
      </c>
      <c r="F23" s="359">
        <v>143</v>
      </c>
      <c r="G23" s="233"/>
    </row>
    <row r="24" spans="1:7" ht="14.25" thickBot="1">
      <c r="A24" s="118" t="s">
        <v>60</v>
      </c>
      <c r="B24" s="119"/>
      <c r="C24" s="120"/>
      <c r="D24" s="360">
        <v>27</v>
      </c>
      <c r="E24" s="361">
        <v>2</v>
      </c>
      <c r="F24" s="362">
        <v>25</v>
      </c>
      <c r="G24" s="233"/>
    </row>
    <row r="25" spans="1:7" ht="14.25" thickBot="1">
      <c r="A25" s="121" t="s">
        <v>95</v>
      </c>
      <c r="B25" s="122"/>
      <c r="C25" s="122"/>
      <c r="D25" s="363">
        <v>0</v>
      </c>
      <c r="E25" s="364">
        <v>0</v>
      </c>
      <c r="F25" s="365">
        <v>0</v>
      </c>
      <c r="G25" s="233"/>
    </row>
    <row r="26" spans="1:7" ht="13.5">
      <c r="A26" s="176" t="s">
        <v>136</v>
      </c>
      <c r="C26" s="2"/>
      <c r="D26" s="234"/>
      <c r="E26" s="234"/>
      <c r="F26" s="234"/>
      <c r="G26" s="233"/>
    </row>
    <row r="27" spans="4:6" ht="13.5">
      <c r="D27" s="233"/>
      <c r="E27" s="233"/>
      <c r="F27" s="233"/>
    </row>
  </sheetData>
  <sheetProtection/>
  <mergeCells count="5">
    <mergeCell ref="B16:B17"/>
    <mergeCell ref="D2:D3"/>
    <mergeCell ref="E2:E3"/>
    <mergeCell ref="F2:F3"/>
    <mergeCell ref="B7:B10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&amp;C－41－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1" max="1" width="8.25390625" style="0" customWidth="1"/>
    <col min="2" max="2" width="7.125" style="0" customWidth="1"/>
    <col min="3" max="5" width="7.625" style="0" customWidth="1"/>
    <col min="6" max="6" width="7.125" style="0" customWidth="1"/>
    <col min="7" max="9" width="7.625" style="0" customWidth="1"/>
    <col min="10" max="10" width="7.125" style="0" customWidth="1"/>
    <col min="11" max="13" width="7.625" style="0" customWidth="1"/>
    <col min="14" max="14" width="4.375" style="0" customWidth="1"/>
  </cols>
  <sheetData>
    <row r="1" spans="1:13" ht="14.25">
      <c r="A1" s="401" t="s">
        <v>149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15" thickBot="1">
      <c r="A2" s="419" t="s">
        <v>104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1:13" ht="14.25" customHeight="1">
      <c r="A3" s="238" t="s">
        <v>153</v>
      </c>
      <c r="B3" s="403" t="s">
        <v>62</v>
      </c>
      <c r="C3" s="404"/>
      <c r="D3" s="404"/>
      <c r="E3" s="66" t="s">
        <v>87</v>
      </c>
      <c r="F3" s="403" t="s">
        <v>117</v>
      </c>
      <c r="G3" s="404"/>
      <c r="H3" s="404"/>
      <c r="I3" s="66" t="s">
        <v>88</v>
      </c>
      <c r="J3" s="403" t="s">
        <v>118</v>
      </c>
      <c r="K3" s="404"/>
      <c r="L3" s="404"/>
      <c r="M3" s="67" t="s">
        <v>88</v>
      </c>
    </row>
    <row r="4" spans="1:13" ht="13.5">
      <c r="A4" s="71"/>
      <c r="B4" s="134" t="s">
        <v>96</v>
      </c>
      <c r="C4" s="68"/>
      <c r="D4" s="68"/>
      <c r="E4" s="68"/>
      <c r="F4" s="134" t="s">
        <v>96</v>
      </c>
      <c r="G4" s="68"/>
      <c r="H4" s="68"/>
      <c r="I4" s="68"/>
      <c r="J4" s="134" t="s">
        <v>96</v>
      </c>
      <c r="K4" s="68"/>
      <c r="L4" s="68"/>
      <c r="M4" s="69"/>
    </row>
    <row r="5" spans="1:13" ht="14.25" thickBot="1">
      <c r="A5" s="72" t="s">
        <v>31</v>
      </c>
      <c r="B5" s="162"/>
      <c r="C5" s="163" t="s">
        <v>97</v>
      </c>
      <c r="D5" s="164" t="s">
        <v>98</v>
      </c>
      <c r="E5" s="164" t="s">
        <v>46</v>
      </c>
      <c r="F5" s="162"/>
      <c r="G5" s="163" t="s">
        <v>97</v>
      </c>
      <c r="H5" s="164" t="s">
        <v>98</v>
      </c>
      <c r="I5" s="164" t="s">
        <v>46</v>
      </c>
      <c r="J5" s="162"/>
      <c r="K5" s="163" t="s">
        <v>97</v>
      </c>
      <c r="L5" s="164" t="s">
        <v>98</v>
      </c>
      <c r="M5" s="165" t="s">
        <v>46</v>
      </c>
    </row>
    <row r="6" spans="1:13" ht="19.5" customHeight="1">
      <c r="A6" s="151" t="s">
        <v>7</v>
      </c>
      <c r="B6" s="84">
        <f>SUM(C6:E6)</f>
        <v>58</v>
      </c>
      <c r="C6" s="328">
        <v>4</v>
      </c>
      <c r="D6" s="328">
        <v>51</v>
      </c>
      <c r="E6" s="345">
        <v>3</v>
      </c>
      <c r="F6" s="84">
        <f>SUM(G6:I6)</f>
        <v>0</v>
      </c>
      <c r="G6" s="328">
        <v>0</v>
      </c>
      <c r="H6" s="328">
        <v>0</v>
      </c>
      <c r="I6" s="329">
        <v>0</v>
      </c>
      <c r="J6" s="168">
        <f>SUM(K6:M6)</f>
        <v>60</v>
      </c>
      <c r="K6" s="328">
        <v>4</v>
      </c>
      <c r="L6" s="328">
        <v>53</v>
      </c>
      <c r="M6" s="329">
        <v>3</v>
      </c>
    </row>
    <row r="7" spans="1:13" ht="19.5" customHeight="1">
      <c r="A7" s="150" t="s">
        <v>8</v>
      </c>
      <c r="B7" s="73">
        <f aca="true" t="shared" si="0" ref="B7:B29">SUM(C7:E7)</f>
        <v>30</v>
      </c>
      <c r="C7" s="209">
        <v>1</v>
      </c>
      <c r="D7" s="209">
        <v>29</v>
      </c>
      <c r="E7" s="211">
        <v>0</v>
      </c>
      <c r="F7" s="73">
        <f aca="true" t="shared" si="1" ref="F7:F29">SUM(G7:I7)</f>
        <v>0</v>
      </c>
      <c r="G7" s="209">
        <v>0</v>
      </c>
      <c r="H7" s="209">
        <v>0</v>
      </c>
      <c r="I7" s="330">
        <v>0</v>
      </c>
      <c r="J7" s="126">
        <f aca="true" t="shared" si="2" ref="J7:J29">SUM(K7:M7)</f>
        <v>35</v>
      </c>
      <c r="K7" s="209">
        <v>1</v>
      </c>
      <c r="L7" s="209">
        <v>34</v>
      </c>
      <c r="M7" s="330">
        <v>0</v>
      </c>
    </row>
    <row r="8" spans="1:13" ht="19.5" customHeight="1">
      <c r="A8" s="150" t="s">
        <v>9</v>
      </c>
      <c r="B8" s="73">
        <f t="shared" si="0"/>
        <v>31</v>
      </c>
      <c r="C8" s="209">
        <v>0</v>
      </c>
      <c r="D8" s="209">
        <v>30</v>
      </c>
      <c r="E8" s="211">
        <v>1</v>
      </c>
      <c r="F8" s="73">
        <f t="shared" si="1"/>
        <v>0</v>
      </c>
      <c r="G8" s="209">
        <v>0</v>
      </c>
      <c r="H8" s="209">
        <v>0</v>
      </c>
      <c r="I8" s="330">
        <v>0</v>
      </c>
      <c r="J8" s="126">
        <f t="shared" si="2"/>
        <v>33</v>
      </c>
      <c r="K8" s="209">
        <v>0</v>
      </c>
      <c r="L8" s="209">
        <v>32</v>
      </c>
      <c r="M8" s="330">
        <v>1</v>
      </c>
    </row>
    <row r="9" spans="1:13" ht="19.5" customHeight="1">
      <c r="A9" s="150" t="s">
        <v>10</v>
      </c>
      <c r="B9" s="73">
        <f t="shared" si="0"/>
        <v>17</v>
      </c>
      <c r="C9" s="209">
        <v>1</v>
      </c>
      <c r="D9" s="209">
        <v>16</v>
      </c>
      <c r="E9" s="209">
        <v>0</v>
      </c>
      <c r="F9" s="73">
        <f t="shared" si="1"/>
        <v>0</v>
      </c>
      <c r="G9" s="209">
        <v>0</v>
      </c>
      <c r="H9" s="209">
        <v>0</v>
      </c>
      <c r="I9" s="330">
        <v>0</v>
      </c>
      <c r="J9" s="126">
        <f t="shared" si="2"/>
        <v>18</v>
      </c>
      <c r="K9" s="209">
        <v>1</v>
      </c>
      <c r="L9" s="209">
        <v>17</v>
      </c>
      <c r="M9" s="330">
        <v>0</v>
      </c>
    </row>
    <row r="10" spans="1:13" ht="19.5" customHeight="1">
      <c r="A10" s="150" t="s">
        <v>11</v>
      </c>
      <c r="B10" s="73">
        <f t="shared" si="0"/>
        <v>51</v>
      </c>
      <c r="C10" s="209">
        <v>2</v>
      </c>
      <c r="D10" s="209">
        <v>47</v>
      </c>
      <c r="E10" s="211">
        <v>2</v>
      </c>
      <c r="F10" s="73">
        <f t="shared" si="1"/>
        <v>0</v>
      </c>
      <c r="G10" s="209">
        <v>0</v>
      </c>
      <c r="H10" s="209">
        <v>0</v>
      </c>
      <c r="I10" s="330">
        <v>0</v>
      </c>
      <c r="J10" s="126">
        <f t="shared" si="2"/>
        <v>52</v>
      </c>
      <c r="K10" s="209">
        <v>2</v>
      </c>
      <c r="L10" s="209">
        <v>48</v>
      </c>
      <c r="M10" s="330">
        <v>2</v>
      </c>
    </row>
    <row r="11" spans="1:13" ht="19.5" customHeight="1">
      <c r="A11" s="150" t="s">
        <v>12</v>
      </c>
      <c r="B11" s="73">
        <f t="shared" si="0"/>
        <v>28</v>
      </c>
      <c r="C11" s="209">
        <v>1</v>
      </c>
      <c r="D11" s="209">
        <v>24</v>
      </c>
      <c r="E11" s="211">
        <v>3</v>
      </c>
      <c r="F11" s="73">
        <f t="shared" si="1"/>
        <v>0</v>
      </c>
      <c r="G11" s="209">
        <v>0</v>
      </c>
      <c r="H11" s="209">
        <v>0</v>
      </c>
      <c r="I11" s="330">
        <v>0</v>
      </c>
      <c r="J11" s="126">
        <f t="shared" si="2"/>
        <v>29</v>
      </c>
      <c r="K11" s="209">
        <v>1</v>
      </c>
      <c r="L11" s="209">
        <v>25</v>
      </c>
      <c r="M11" s="330">
        <v>3</v>
      </c>
    </row>
    <row r="12" spans="1:13" ht="19.5" customHeight="1">
      <c r="A12" s="150" t="s">
        <v>13</v>
      </c>
      <c r="B12" s="73">
        <f t="shared" si="0"/>
        <v>21</v>
      </c>
      <c r="C12" s="209">
        <v>1</v>
      </c>
      <c r="D12" s="209">
        <v>20</v>
      </c>
      <c r="E12" s="211">
        <v>0</v>
      </c>
      <c r="F12" s="73">
        <f t="shared" si="1"/>
        <v>0</v>
      </c>
      <c r="G12" s="209">
        <v>0</v>
      </c>
      <c r="H12" s="209">
        <v>0</v>
      </c>
      <c r="I12" s="330">
        <v>0</v>
      </c>
      <c r="J12" s="126">
        <f t="shared" si="2"/>
        <v>23</v>
      </c>
      <c r="K12" s="209">
        <v>2</v>
      </c>
      <c r="L12" s="209">
        <v>21</v>
      </c>
      <c r="M12" s="330">
        <v>0</v>
      </c>
    </row>
    <row r="13" spans="1:13" ht="19.5" customHeight="1">
      <c r="A13" s="150" t="s">
        <v>14</v>
      </c>
      <c r="B13" s="73">
        <f t="shared" si="0"/>
        <v>11</v>
      </c>
      <c r="C13" s="209">
        <v>1</v>
      </c>
      <c r="D13" s="209">
        <v>10</v>
      </c>
      <c r="E13" s="211">
        <v>0</v>
      </c>
      <c r="F13" s="73">
        <f t="shared" si="1"/>
        <v>0</v>
      </c>
      <c r="G13" s="209">
        <v>0</v>
      </c>
      <c r="H13" s="209">
        <v>0</v>
      </c>
      <c r="I13" s="330">
        <v>0</v>
      </c>
      <c r="J13" s="126">
        <f t="shared" si="2"/>
        <v>12</v>
      </c>
      <c r="K13" s="209">
        <v>1</v>
      </c>
      <c r="L13" s="209">
        <v>11</v>
      </c>
      <c r="M13" s="330">
        <v>0</v>
      </c>
    </row>
    <row r="14" spans="1:13" ht="19.5" customHeight="1">
      <c r="A14" s="150" t="s">
        <v>15</v>
      </c>
      <c r="B14" s="73">
        <f t="shared" si="0"/>
        <v>34</v>
      </c>
      <c r="C14" s="209">
        <v>1</v>
      </c>
      <c r="D14" s="209">
        <v>30</v>
      </c>
      <c r="E14" s="211">
        <v>3</v>
      </c>
      <c r="F14" s="73">
        <f t="shared" si="1"/>
        <v>0</v>
      </c>
      <c r="G14" s="209">
        <v>0</v>
      </c>
      <c r="H14" s="209">
        <v>0</v>
      </c>
      <c r="I14" s="330">
        <v>0</v>
      </c>
      <c r="J14" s="126">
        <f t="shared" si="2"/>
        <v>37</v>
      </c>
      <c r="K14" s="209">
        <v>1</v>
      </c>
      <c r="L14" s="209">
        <v>33</v>
      </c>
      <c r="M14" s="330">
        <v>3</v>
      </c>
    </row>
    <row r="15" spans="1:13" ht="19.5" customHeight="1">
      <c r="A15" s="150" t="s">
        <v>16</v>
      </c>
      <c r="B15" s="73">
        <f t="shared" si="0"/>
        <v>15</v>
      </c>
      <c r="C15" s="209">
        <v>1</v>
      </c>
      <c r="D15" s="209">
        <v>13</v>
      </c>
      <c r="E15" s="211">
        <v>1</v>
      </c>
      <c r="F15" s="73">
        <f t="shared" si="1"/>
        <v>0</v>
      </c>
      <c r="G15" s="209">
        <v>0</v>
      </c>
      <c r="H15" s="209">
        <v>0</v>
      </c>
      <c r="I15" s="330">
        <v>0</v>
      </c>
      <c r="J15" s="126">
        <f t="shared" si="2"/>
        <v>15</v>
      </c>
      <c r="K15" s="209">
        <v>1</v>
      </c>
      <c r="L15" s="209">
        <v>13</v>
      </c>
      <c r="M15" s="330">
        <v>1</v>
      </c>
    </row>
    <row r="16" spans="1:13" ht="19.5" customHeight="1">
      <c r="A16" s="150" t="s">
        <v>17</v>
      </c>
      <c r="B16" s="73">
        <f t="shared" si="0"/>
        <v>29</v>
      </c>
      <c r="C16" s="209">
        <v>0</v>
      </c>
      <c r="D16" s="209">
        <v>28</v>
      </c>
      <c r="E16" s="211">
        <v>1</v>
      </c>
      <c r="F16" s="73">
        <f t="shared" si="1"/>
        <v>0</v>
      </c>
      <c r="G16" s="209">
        <v>0</v>
      </c>
      <c r="H16" s="209">
        <v>0</v>
      </c>
      <c r="I16" s="330">
        <v>0</v>
      </c>
      <c r="J16" s="126">
        <f t="shared" si="2"/>
        <v>30</v>
      </c>
      <c r="K16" s="209">
        <v>0</v>
      </c>
      <c r="L16" s="209">
        <v>29</v>
      </c>
      <c r="M16" s="330">
        <v>1</v>
      </c>
    </row>
    <row r="17" spans="1:13" ht="19.5" customHeight="1">
      <c r="A17" s="150" t="s">
        <v>18</v>
      </c>
      <c r="B17" s="73">
        <f t="shared" si="0"/>
        <v>72</v>
      </c>
      <c r="C17" s="209">
        <v>4</v>
      </c>
      <c r="D17" s="209">
        <v>67</v>
      </c>
      <c r="E17" s="211">
        <v>1</v>
      </c>
      <c r="F17" s="73">
        <f t="shared" si="1"/>
        <v>1</v>
      </c>
      <c r="G17" s="209">
        <v>0</v>
      </c>
      <c r="H17" s="209">
        <v>0</v>
      </c>
      <c r="I17" s="330">
        <v>1</v>
      </c>
      <c r="J17" s="126">
        <f t="shared" si="2"/>
        <v>76</v>
      </c>
      <c r="K17" s="209">
        <v>4</v>
      </c>
      <c r="L17" s="209">
        <v>72</v>
      </c>
      <c r="M17" s="330">
        <v>0</v>
      </c>
    </row>
    <row r="18" spans="1:13" ht="19.5" customHeight="1">
      <c r="A18" s="150" t="s">
        <v>19</v>
      </c>
      <c r="B18" s="73">
        <f t="shared" si="0"/>
        <v>73</v>
      </c>
      <c r="C18" s="209">
        <v>3</v>
      </c>
      <c r="D18" s="209">
        <v>70</v>
      </c>
      <c r="E18" s="211">
        <v>0</v>
      </c>
      <c r="F18" s="73">
        <f t="shared" si="1"/>
        <v>0</v>
      </c>
      <c r="G18" s="209">
        <v>0</v>
      </c>
      <c r="H18" s="209">
        <v>0</v>
      </c>
      <c r="I18" s="330">
        <v>0</v>
      </c>
      <c r="J18" s="126">
        <f t="shared" si="2"/>
        <v>75</v>
      </c>
      <c r="K18" s="209">
        <v>3</v>
      </c>
      <c r="L18" s="209">
        <v>72</v>
      </c>
      <c r="M18" s="330">
        <v>0</v>
      </c>
    </row>
    <row r="19" spans="1:13" ht="19.5" customHeight="1">
      <c r="A19" s="150" t="s">
        <v>20</v>
      </c>
      <c r="B19" s="73">
        <f t="shared" si="0"/>
        <v>32</v>
      </c>
      <c r="C19" s="209">
        <v>0</v>
      </c>
      <c r="D19" s="209">
        <v>30</v>
      </c>
      <c r="E19" s="211">
        <v>2</v>
      </c>
      <c r="F19" s="73">
        <f t="shared" si="1"/>
        <v>0</v>
      </c>
      <c r="G19" s="209">
        <v>0</v>
      </c>
      <c r="H19" s="209">
        <v>0</v>
      </c>
      <c r="I19" s="330">
        <v>0</v>
      </c>
      <c r="J19" s="126">
        <f t="shared" si="2"/>
        <v>33</v>
      </c>
      <c r="K19" s="209">
        <v>0</v>
      </c>
      <c r="L19" s="209">
        <v>31</v>
      </c>
      <c r="M19" s="330">
        <v>2</v>
      </c>
    </row>
    <row r="20" spans="1:13" ht="19.5" customHeight="1">
      <c r="A20" s="150" t="s">
        <v>21</v>
      </c>
      <c r="B20" s="73">
        <f t="shared" si="0"/>
        <v>50</v>
      </c>
      <c r="C20" s="209">
        <v>1</v>
      </c>
      <c r="D20" s="209">
        <v>46</v>
      </c>
      <c r="E20" s="211">
        <v>3</v>
      </c>
      <c r="F20" s="73">
        <f t="shared" si="1"/>
        <v>0</v>
      </c>
      <c r="G20" s="209">
        <v>0</v>
      </c>
      <c r="H20" s="209">
        <v>0</v>
      </c>
      <c r="I20" s="330">
        <v>0</v>
      </c>
      <c r="J20" s="126">
        <f t="shared" si="2"/>
        <v>55</v>
      </c>
      <c r="K20" s="209">
        <v>1</v>
      </c>
      <c r="L20" s="209">
        <v>51</v>
      </c>
      <c r="M20" s="330">
        <v>3</v>
      </c>
    </row>
    <row r="21" spans="1:13" ht="19.5" customHeight="1">
      <c r="A21" s="150" t="s">
        <v>22</v>
      </c>
      <c r="B21" s="73">
        <f t="shared" si="0"/>
        <v>18</v>
      </c>
      <c r="C21" s="209">
        <v>3</v>
      </c>
      <c r="D21" s="209">
        <v>15</v>
      </c>
      <c r="E21" s="211">
        <v>0</v>
      </c>
      <c r="F21" s="73">
        <f t="shared" si="1"/>
        <v>0</v>
      </c>
      <c r="G21" s="209">
        <v>0</v>
      </c>
      <c r="H21" s="209">
        <v>0</v>
      </c>
      <c r="I21" s="330">
        <v>0</v>
      </c>
      <c r="J21" s="126">
        <f t="shared" si="2"/>
        <v>18</v>
      </c>
      <c r="K21" s="209">
        <v>3</v>
      </c>
      <c r="L21" s="209">
        <v>15</v>
      </c>
      <c r="M21" s="330">
        <v>0</v>
      </c>
    </row>
    <row r="22" spans="1:13" ht="19.5" customHeight="1">
      <c r="A22" s="150" t="s">
        <v>23</v>
      </c>
      <c r="B22" s="73">
        <f t="shared" si="0"/>
        <v>35</v>
      </c>
      <c r="C22" s="209">
        <v>1</v>
      </c>
      <c r="D22" s="209">
        <v>34</v>
      </c>
      <c r="E22" s="211">
        <v>0</v>
      </c>
      <c r="F22" s="73">
        <f t="shared" si="1"/>
        <v>0</v>
      </c>
      <c r="G22" s="209">
        <v>0</v>
      </c>
      <c r="H22" s="209">
        <v>0</v>
      </c>
      <c r="I22" s="330">
        <v>0</v>
      </c>
      <c r="J22" s="126">
        <f t="shared" si="2"/>
        <v>40</v>
      </c>
      <c r="K22" s="209">
        <v>2</v>
      </c>
      <c r="L22" s="209">
        <v>38</v>
      </c>
      <c r="M22" s="330">
        <v>0</v>
      </c>
    </row>
    <row r="23" spans="1:13" ht="19.5" customHeight="1">
      <c r="A23" s="150" t="s">
        <v>24</v>
      </c>
      <c r="B23" s="73">
        <f t="shared" si="0"/>
        <v>46</v>
      </c>
      <c r="C23" s="209">
        <v>1</v>
      </c>
      <c r="D23" s="209">
        <v>44</v>
      </c>
      <c r="E23" s="211">
        <v>1</v>
      </c>
      <c r="F23" s="73">
        <f t="shared" si="1"/>
        <v>0</v>
      </c>
      <c r="G23" s="209">
        <v>0</v>
      </c>
      <c r="H23" s="209">
        <v>0</v>
      </c>
      <c r="I23" s="330">
        <v>0</v>
      </c>
      <c r="J23" s="126">
        <f t="shared" si="2"/>
        <v>50</v>
      </c>
      <c r="K23" s="209">
        <v>1</v>
      </c>
      <c r="L23" s="209">
        <v>48</v>
      </c>
      <c r="M23" s="330">
        <v>1</v>
      </c>
    </row>
    <row r="24" spans="1:13" ht="19.5" customHeight="1">
      <c r="A24" s="150" t="s">
        <v>25</v>
      </c>
      <c r="B24" s="73">
        <f t="shared" si="0"/>
        <v>33</v>
      </c>
      <c r="C24" s="209">
        <v>1</v>
      </c>
      <c r="D24" s="209">
        <v>30</v>
      </c>
      <c r="E24" s="211">
        <v>2</v>
      </c>
      <c r="F24" s="73">
        <f t="shared" si="1"/>
        <v>1</v>
      </c>
      <c r="G24" s="209">
        <v>0</v>
      </c>
      <c r="H24" s="209">
        <v>0</v>
      </c>
      <c r="I24" s="330">
        <v>1</v>
      </c>
      <c r="J24" s="126">
        <f t="shared" si="2"/>
        <v>32</v>
      </c>
      <c r="K24" s="209">
        <v>1</v>
      </c>
      <c r="L24" s="209">
        <v>30</v>
      </c>
      <c r="M24" s="330">
        <v>1</v>
      </c>
    </row>
    <row r="25" spans="1:13" ht="19.5" customHeight="1">
      <c r="A25" s="150" t="s">
        <v>26</v>
      </c>
      <c r="B25" s="73">
        <f t="shared" si="0"/>
        <v>45</v>
      </c>
      <c r="C25" s="209">
        <v>2</v>
      </c>
      <c r="D25" s="209">
        <v>40</v>
      </c>
      <c r="E25" s="211">
        <v>3</v>
      </c>
      <c r="F25" s="73">
        <f t="shared" si="1"/>
        <v>0</v>
      </c>
      <c r="G25" s="209">
        <v>0</v>
      </c>
      <c r="H25" s="209">
        <v>0</v>
      </c>
      <c r="I25" s="330">
        <v>0</v>
      </c>
      <c r="J25" s="126">
        <f t="shared" si="2"/>
        <v>51</v>
      </c>
      <c r="K25" s="209">
        <v>2</v>
      </c>
      <c r="L25" s="209">
        <v>46</v>
      </c>
      <c r="M25" s="330">
        <v>3</v>
      </c>
    </row>
    <row r="26" spans="1:13" ht="19.5" customHeight="1">
      <c r="A26" s="150" t="s">
        <v>27</v>
      </c>
      <c r="B26" s="73">
        <f t="shared" si="0"/>
        <v>24</v>
      </c>
      <c r="C26" s="209">
        <v>1</v>
      </c>
      <c r="D26" s="209">
        <v>23</v>
      </c>
      <c r="E26" s="211">
        <v>0</v>
      </c>
      <c r="F26" s="73">
        <f t="shared" si="1"/>
        <v>0</v>
      </c>
      <c r="G26" s="209">
        <v>0</v>
      </c>
      <c r="H26" s="209">
        <v>0</v>
      </c>
      <c r="I26" s="330">
        <v>0</v>
      </c>
      <c r="J26" s="126">
        <f t="shared" si="2"/>
        <v>25</v>
      </c>
      <c r="K26" s="209">
        <v>1</v>
      </c>
      <c r="L26" s="209">
        <v>24</v>
      </c>
      <c r="M26" s="330">
        <v>0</v>
      </c>
    </row>
    <row r="27" spans="1:13" ht="19.5" customHeight="1">
      <c r="A27" s="150" t="s">
        <v>28</v>
      </c>
      <c r="B27" s="73">
        <f t="shared" si="0"/>
        <v>66</v>
      </c>
      <c r="C27" s="209">
        <v>2</v>
      </c>
      <c r="D27" s="209">
        <v>64</v>
      </c>
      <c r="E27" s="211">
        <v>0</v>
      </c>
      <c r="F27" s="73">
        <f t="shared" si="1"/>
        <v>0</v>
      </c>
      <c r="G27" s="209">
        <v>0</v>
      </c>
      <c r="H27" s="209">
        <v>0</v>
      </c>
      <c r="I27" s="330">
        <v>0</v>
      </c>
      <c r="J27" s="126">
        <f t="shared" si="2"/>
        <v>69</v>
      </c>
      <c r="K27" s="209">
        <v>2</v>
      </c>
      <c r="L27" s="209">
        <v>67</v>
      </c>
      <c r="M27" s="330">
        <v>0</v>
      </c>
    </row>
    <row r="28" spans="1:13" ht="19.5" customHeight="1">
      <c r="A28" s="150" t="s">
        <v>29</v>
      </c>
      <c r="B28" s="73">
        <f t="shared" si="0"/>
        <v>94</v>
      </c>
      <c r="C28" s="209">
        <v>4</v>
      </c>
      <c r="D28" s="209">
        <v>90</v>
      </c>
      <c r="E28" s="211">
        <v>0</v>
      </c>
      <c r="F28" s="73">
        <f t="shared" si="1"/>
        <v>1</v>
      </c>
      <c r="G28" s="209">
        <v>0</v>
      </c>
      <c r="H28" s="209">
        <v>1</v>
      </c>
      <c r="I28" s="330">
        <v>0</v>
      </c>
      <c r="J28" s="126">
        <f t="shared" si="2"/>
        <v>98</v>
      </c>
      <c r="K28" s="209">
        <v>4</v>
      </c>
      <c r="L28" s="209">
        <v>94</v>
      </c>
      <c r="M28" s="330">
        <v>0</v>
      </c>
    </row>
    <row r="29" spans="1:13" ht="19.5" customHeight="1" thickBot="1">
      <c r="A29" s="235" t="s">
        <v>30</v>
      </c>
      <c r="B29" s="167">
        <f t="shared" si="0"/>
        <v>28</v>
      </c>
      <c r="C29" s="337">
        <v>1</v>
      </c>
      <c r="D29" s="337">
        <v>26</v>
      </c>
      <c r="E29" s="346">
        <v>1</v>
      </c>
      <c r="F29" s="167">
        <f t="shared" si="1"/>
        <v>0</v>
      </c>
      <c r="G29" s="337">
        <v>0</v>
      </c>
      <c r="H29" s="337">
        <v>0</v>
      </c>
      <c r="I29" s="347">
        <v>0</v>
      </c>
      <c r="J29" s="169">
        <f t="shared" si="2"/>
        <v>29</v>
      </c>
      <c r="K29" s="337">
        <v>1</v>
      </c>
      <c r="L29" s="337">
        <v>27</v>
      </c>
      <c r="M29" s="347">
        <v>1</v>
      </c>
    </row>
    <row r="30" spans="1:13" ht="19.5" customHeight="1" thickBot="1">
      <c r="A30" s="161" t="s">
        <v>6</v>
      </c>
      <c r="B30" s="77">
        <f>SUM(B6:B29)</f>
        <v>941</v>
      </c>
      <c r="C30" s="75">
        <f aca="true" t="shared" si="3" ref="C30:M30">SUM(C6:C29)</f>
        <v>37</v>
      </c>
      <c r="D30" s="75">
        <f t="shared" si="3"/>
        <v>877</v>
      </c>
      <c r="E30" s="76">
        <f t="shared" si="3"/>
        <v>27</v>
      </c>
      <c r="F30" s="77">
        <f t="shared" si="3"/>
        <v>3</v>
      </c>
      <c r="G30" s="75">
        <f t="shared" si="3"/>
        <v>0</v>
      </c>
      <c r="H30" s="75">
        <f t="shared" si="3"/>
        <v>1</v>
      </c>
      <c r="I30" s="78">
        <f t="shared" si="3"/>
        <v>2</v>
      </c>
      <c r="J30" s="74">
        <f t="shared" si="3"/>
        <v>995</v>
      </c>
      <c r="K30" s="75">
        <f t="shared" si="3"/>
        <v>39</v>
      </c>
      <c r="L30" s="75">
        <f t="shared" si="3"/>
        <v>931</v>
      </c>
      <c r="M30" s="78">
        <f t="shared" si="3"/>
        <v>25</v>
      </c>
    </row>
    <row r="31" spans="1:13" ht="13.5">
      <c r="A31" s="259" t="s">
        <v>148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4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1"/>
      <c r="N32" s="21"/>
    </row>
    <row r="33" spans="1:14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21"/>
    </row>
  </sheetData>
  <sheetProtection/>
  <mergeCells count="5">
    <mergeCell ref="B3:D3"/>
    <mergeCell ref="F3:H3"/>
    <mergeCell ref="J3:L3"/>
    <mergeCell ref="A1:M1"/>
    <mergeCell ref="A2:M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1" r:id="rId2"/>
  <headerFooter alignWithMargins="0">
    <oddFooter>&amp;C－42－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N34" sqref="N34"/>
    </sheetView>
  </sheetViews>
  <sheetFormatPr defaultColWidth="9.00390625" defaultRowHeight="13.5"/>
  <cols>
    <col min="1" max="1" width="2.875" style="0" customWidth="1"/>
    <col min="2" max="2" width="3.875" style="0" customWidth="1"/>
    <col min="3" max="3" width="7.125" style="0" customWidth="1"/>
    <col min="4" max="6" width="7.625" style="0" customWidth="1"/>
    <col min="7" max="7" width="7.125" style="0" customWidth="1"/>
    <col min="8" max="10" width="7.625" style="0" customWidth="1"/>
    <col min="11" max="11" width="7.125" style="0" customWidth="1"/>
    <col min="12" max="14" width="7.625" style="0" customWidth="1"/>
    <col min="15" max="15" width="4.00390625" style="0" customWidth="1"/>
  </cols>
  <sheetData>
    <row r="1" spans="1:6" ht="14.25">
      <c r="A1" s="4" t="s">
        <v>149</v>
      </c>
      <c r="B1" s="4"/>
      <c r="C1" s="4"/>
      <c r="D1" s="4"/>
      <c r="E1" s="8"/>
      <c r="F1" s="8"/>
    </row>
    <row r="2" spans="1:6" ht="15" thickBot="1">
      <c r="A2" s="4" t="s">
        <v>105</v>
      </c>
      <c r="B2" s="4"/>
      <c r="C2" s="4"/>
      <c r="D2" s="4"/>
      <c r="E2" s="8"/>
      <c r="F2" s="8"/>
    </row>
    <row r="3" spans="1:14" ht="13.5">
      <c r="A3" s="236"/>
      <c r="B3" s="79" t="s">
        <v>1</v>
      </c>
      <c r="C3" s="403" t="s">
        <v>62</v>
      </c>
      <c r="D3" s="404"/>
      <c r="E3" s="404"/>
      <c r="F3" s="66" t="s">
        <v>87</v>
      </c>
      <c r="G3" s="403" t="s">
        <v>117</v>
      </c>
      <c r="H3" s="404"/>
      <c r="I3" s="404"/>
      <c r="J3" s="66" t="s">
        <v>88</v>
      </c>
      <c r="K3" s="403" t="s">
        <v>118</v>
      </c>
      <c r="L3" s="404"/>
      <c r="M3" s="404"/>
      <c r="N3" s="67" t="s">
        <v>88</v>
      </c>
    </row>
    <row r="4" spans="1:14" ht="13.5">
      <c r="A4" s="80"/>
      <c r="B4" s="81"/>
      <c r="C4" s="134" t="s">
        <v>96</v>
      </c>
      <c r="D4" s="68"/>
      <c r="E4" s="68"/>
      <c r="F4" s="68"/>
      <c r="G4" s="134" t="s">
        <v>96</v>
      </c>
      <c r="H4" s="68"/>
      <c r="I4" s="68"/>
      <c r="J4" s="68"/>
      <c r="K4" s="134" t="s">
        <v>96</v>
      </c>
      <c r="L4" s="68"/>
      <c r="M4" s="68"/>
      <c r="N4" s="69"/>
    </row>
    <row r="5" spans="1:14" ht="14.25" thickBot="1">
      <c r="A5" s="82" t="s">
        <v>63</v>
      </c>
      <c r="B5" s="81"/>
      <c r="C5" s="70"/>
      <c r="D5" s="146" t="s">
        <v>97</v>
      </c>
      <c r="E5" s="147" t="s">
        <v>98</v>
      </c>
      <c r="F5" s="147" t="s">
        <v>46</v>
      </c>
      <c r="G5" s="70"/>
      <c r="H5" s="146" t="s">
        <v>97</v>
      </c>
      <c r="I5" s="147" t="s">
        <v>98</v>
      </c>
      <c r="J5" s="147" t="s">
        <v>46</v>
      </c>
      <c r="K5" s="70"/>
      <c r="L5" s="146" t="s">
        <v>97</v>
      </c>
      <c r="M5" s="147" t="s">
        <v>98</v>
      </c>
      <c r="N5" s="148" t="s">
        <v>46</v>
      </c>
    </row>
    <row r="6" spans="1:14" ht="19.5" customHeight="1">
      <c r="A6" s="44"/>
      <c r="B6" s="43">
        <v>0</v>
      </c>
      <c r="C6" s="83">
        <f>SUM(D6:F6)</f>
        <v>11</v>
      </c>
      <c r="D6" s="348">
        <v>0</v>
      </c>
      <c r="E6" s="349">
        <v>10</v>
      </c>
      <c r="F6" s="349">
        <v>1</v>
      </c>
      <c r="G6" s="83">
        <f>SUM(H6:J6)</f>
        <v>0</v>
      </c>
      <c r="H6" s="348">
        <v>0</v>
      </c>
      <c r="I6" s="348">
        <v>0</v>
      </c>
      <c r="J6" s="366">
        <v>0</v>
      </c>
      <c r="K6" s="125">
        <f>SUM(L6:N6)</f>
        <v>12</v>
      </c>
      <c r="L6" s="348">
        <v>0</v>
      </c>
      <c r="M6" s="349">
        <v>11</v>
      </c>
      <c r="N6" s="366">
        <v>1</v>
      </c>
    </row>
    <row r="7" spans="1:14" ht="19.5" customHeight="1">
      <c r="A7" s="44" t="s">
        <v>4</v>
      </c>
      <c r="B7" s="45">
        <v>1</v>
      </c>
      <c r="C7" s="83">
        <f aca="true" t="shared" si="0" ref="C7:C29">SUM(D7:F7)</f>
        <v>9</v>
      </c>
      <c r="D7" s="209">
        <v>1</v>
      </c>
      <c r="E7" s="211">
        <v>7</v>
      </c>
      <c r="F7" s="211">
        <v>1</v>
      </c>
      <c r="G7" s="83">
        <f aca="true" t="shared" si="1" ref="G7:G29">SUM(H7:J7)</f>
        <v>0</v>
      </c>
      <c r="H7" s="348">
        <v>0</v>
      </c>
      <c r="I7" s="348">
        <v>0</v>
      </c>
      <c r="J7" s="330">
        <v>0</v>
      </c>
      <c r="K7" s="125">
        <f aca="true" t="shared" si="2" ref="K7:K29">SUM(L7:N7)</f>
        <v>9</v>
      </c>
      <c r="L7" s="209">
        <v>1</v>
      </c>
      <c r="M7" s="211">
        <v>7</v>
      </c>
      <c r="N7" s="330">
        <v>1</v>
      </c>
    </row>
    <row r="8" spans="1:14" ht="19.5" customHeight="1">
      <c r="A8" s="44"/>
      <c r="B8" s="45">
        <v>2</v>
      </c>
      <c r="C8" s="83">
        <f t="shared" si="0"/>
        <v>12</v>
      </c>
      <c r="D8" s="209">
        <v>0</v>
      </c>
      <c r="E8" s="211">
        <v>11</v>
      </c>
      <c r="F8" s="211">
        <v>1</v>
      </c>
      <c r="G8" s="83">
        <f t="shared" si="1"/>
        <v>0</v>
      </c>
      <c r="H8" s="348">
        <v>0</v>
      </c>
      <c r="I8" s="348">
        <v>0</v>
      </c>
      <c r="J8" s="330">
        <v>0</v>
      </c>
      <c r="K8" s="125">
        <f t="shared" si="2"/>
        <v>13</v>
      </c>
      <c r="L8" s="209">
        <v>0</v>
      </c>
      <c r="M8" s="211">
        <v>12</v>
      </c>
      <c r="N8" s="330">
        <v>1</v>
      </c>
    </row>
    <row r="9" spans="1:14" ht="19.5" customHeight="1">
      <c r="A9" s="44" t="s">
        <v>5</v>
      </c>
      <c r="B9" s="45">
        <v>3</v>
      </c>
      <c r="C9" s="83">
        <f t="shared" si="0"/>
        <v>6</v>
      </c>
      <c r="D9" s="209">
        <v>1</v>
      </c>
      <c r="E9" s="211">
        <v>4</v>
      </c>
      <c r="F9" s="211">
        <v>1</v>
      </c>
      <c r="G9" s="83">
        <f t="shared" si="1"/>
        <v>0</v>
      </c>
      <c r="H9" s="209">
        <v>0</v>
      </c>
      <c r="I9" s="348">
        <v>0</v>
      </c>
      <c r="J9" s="330">
        <v>0</v>
      </c>
      <c r="K9" s="125">
        <f t="shared" si="2"/>
        <v>6</v>
      </c>
      <c r="L9" s="209">
        <v>1</v>
      </c>
      <c r="M9" s="211">
        <v>4</v>
      </c>
      <c r="N9" s="330">
        <v>1</v>
      </c>
    </row>
    <row r="10" spans="1:14" ht="19.5" customHeight="1">
      <c r="A10" s="44"/>
      <c r="B10" s="45">
        <v>4</v>
      </c>
      <c r="C10" s="83">
        <f t="shared" si="0"/>
        <v>14</v>
      </c>
      <c r="D10" s="209">
        <v>1</v>
      </c>
      <c r="E10" s="211">
        <v>11</v>
      </c>
      <c r="F10" s="211">
        <v>2</v>
      </c>
      <c r="G10" s="83">
        <f t="shared" si="1"/>
        <v>1</v>
      </c>
      <c r="H10" s="348">
        <v>0</v>
      </c>
      <c r="I10" s="348">
        <v>0</v>
      </c>
      <c r="J10" s="330">
        <v>1</v>
      </c>
      <c r="K10" s="125">
        <f t="shared" si="2"/>
        <v>14</v>
      </c>
      <c r="L10" s="209">
        <v>2</v>
      </c>
      <c r="M10" s="211">
        <v>11</v>
      </c>
      <c r="N10" s="330">
        <v>1</v>
      </c>
    </row>
    <row r="11" spans="1:14" ht="19.5" customHeight="1">
      <c r="A11" s="85"/>
      <c r="B11" s="45">
        <v>5</v>
      </c>
      <c r="C11" s="83">
        <f t="shared" si="0"/>
        <v>10</v>
      </c>
      <c r="D11" s="209">
        <v>1</v>
      </c>
      <c r="E11" s="211">
        <v>9</v>
      </c>
      <c r="F11" s="209">
        <v>0</v>
      </c>
      <c r="G11" s="83">
        <f t="shared" si="1"/>
        <v>0</v>
      </c>
      <c r="H11" s="209">
        <v>0</v>
      </c>
      <c r="I11" s="348">
        <v>0</v>
      </c>
      <c r="J11" s="330">
        <v>0</v>
      </c>
      <c r="K11" s="125">
        <f t="shared" si="2"/>
        <v>10</v>
      </c>
      <c r="L11" s="209">
        <v>1</v>
      </c>
      <c r="M11" s="211">
        <v>9</v>
      </c>
      <c r="N11" s="330">
        <v>0</v>
      </c>
    </row>
    <row r="12" spans="1:14" ht="19.5" customHeight="1">
      <c r="A12" s="86"/>
      <c r="B12" s="46">
        <v>6</v>
      </c>
      <c r="C12" s="83">
        <f t="shared" si="0"/>
        <v>22</v>
      </c>
      <c r="D12" s="209">
        <v>1</v>
      </c>
      <c r="E12" s="211">
        <v>19</v>
      </c>
      <c r="F12" s="211">
        <v>2</v>
      </c>
      <c r="G12" s="83">
        <f t="shared" si="1"/>
        <v>1</v>
      </c>
      <c r="H12" s="348">
        <v>0</v>
      </c>
      <c r="I12" s="348">
        <v>0</v>
      </c>
      <c r="J12" s="330">
        <v>1</v>
      </c>
      <c r="K12" s="125">
        <f t="shared" si="2"/>
        <v>23</v>
      </c>
      <c r="L12" s="209">
        <v>1</v>
      </c>
      <c r="M12" s="211">
        <v>21</v>
      </c>
      <c r="N12" s="330">
        <v>1</v>
      </c>
    </row>
    <row r="13" spans="1:14" ht="19.5" customHeight="1">
      <c r="A13" s="86"/>
      <c r="B13" s="46">
        <v>7</v>
      </c>
      <c r="C13" s="83">
        <f t="shared" si="0"/>
        <v>77</v>
      </c>
      <c r="D13" s="209">
        <v>4</v>
      </c>
      <c r="E13" s="211">
        <v>73</v>
      </c>
      <c r="F13" s="211">
        <v>0</v>
      </c>
      <c r="G13" s="83">
        <f t="shared" si="1"/>
        <v>0</v>
      </c>
      <c r="H13" s="209">
        <v>0</v>
      </c>
      <c r="I13" s="348">
        <v>0</v>
      </c>
      <c r="J13" s="330">
        <v>0</v>
      </c>
      <c r="K13" s="125">
        <f t="shared" si="2"/>
        <v>83</v>
      </c>
      <c r="L13" s="209">
        <v>4</v>
      </c>
      <c r="M13" s="211">
        <v>79</v>
      </c>
      <c r="N13" s="330">
        <v>0</v>
      </c>
    </row>
    <row r="14" spans="1:14" ht="19.5" customHeight="1">
      <c r="A14" s="86"/>
      <c r="B14" s="46">
        <v>8</v>
      </c>
      <c r="C14" s="83">
        <f t="shared" si="0"/>
        <v>73</v>
      </c>
      <c r="D14" s="209">
        <v>1</v>
      </c>
      <c r="E14" s="211">
        <v>71</v>
      </c>
      <c r="F14" s="211">
        <v>1</v>
      </c>
      <c r="G14" s="83">
        <f t="shared" si="1"/>
        <v>0</v>
      </c>
      <c r="H14" s="209">
        <v>0</v>
      </c>
      <c r="I14" s="348">
        <v>0</v>
      </c>
      <c r="J14" s="330">
        <v>0</v>
      </c>
      <c r="K14" s="125">
        <f t="shared" si="2"/>
        <v>78</v>
      </c>
      <c r="L14" s="209">
        <v>1</v>
      </c>
      <c r="M14" s="211">
        <v>76</v>
      </c>
      <c r="N14" s="330">
        <v>1</v>
      </c>
    </row>
    <row r="15" spans="1:14" ht="19.5" customHeight="1">
      <c r="A15" s="86"/>
      <c r="B15" s="46">
        <v>9</v>
      </c>
      <c r="C15" s="83">
        <f t="shared" si="0"/>
        <v>45</v>
      </c>
      <c r="D15" s="209">
        <v>1</v>
      </c>
      <c r="E15" s="211">
        <v>43</v>
      </c>
      <c r="F15" s="211">
        <v>1</v>
      </c>
      <c r="G15" s="83">
        <f t="shared" si="1"/>
        <v>0</v>
      </c>
      <c r="H15" s="209">
        <v>0</v>
      </c>
      <c r="I15" s="348">
        <v>0</v>
      </c>
      <c r="J15" s="330">
        <v>0</v>
      </c>
      <c r="K15" s="125">
        <f t="shared" si="2"/>
        <v>49</v>
      </c>
      <c r="L15" s="209">
        <v>1</v>
      </c>
      <c r="M15" s="211">
        <v>47</v>
      </c>
      <c r="N15" s="330">
        <v>1</v>
      </c>
    </row>
    <row r="16" spans="1:14" ht="19.5" customHeight="1">
      <c r="A16" s="86"/>
      <c r="B16" s="46">
        <v>10</v>
      </c>
      <c r="C16" s="83">
        <f t="shared" si="0"/>
        <v>51</v>
      </c>
      <c r="D16" s="209">
        <v>1</v>
      </c>
      <c r="E16" s="211">
        <v>48</v>
      </c>
      <c r="F16" s="211">
        <v>2</v>
      </c>
      <c r="G16" s="83">
        <f t="shared" si="1"/>
        <v>0</v>
      </c>
      <c r="H16" s="209">
        <v>0</v>
      </c>
      <c r="I16" s="348">
        <v>0</v>
      </c>
      <c r="J16" s="330">
        <v>0</v>
      </c>
      <c r="K16" s="125">
        <f t="shared" si="2"/>
        <v>52</v>
      </c>
      <c r="L16" s="209">
        <v>1</v>
      </c>
      <c r="M16" s="211">
        <v>49</v>
      </c>
      <c r="N16" s="330">
        <v>2</v>
      </c>
    </row>
    <row r="17" spans="1:14" ht="19.5" customHeight="1">
      <c r="A17" s="86"/>
      <c r="B17" s="46">
        <v>11</v>
      </c>
      <c r="C17" s="83">
        <f t="shared" si="0"/>
        <v>60</v>
      </c>
      <c r="D17" s="209">
        <v>3</v>
      </c>
      <c r="E17" s="211">
        <v>56</v>
      </c>
      <c r="F17" s="211">
        <v>1</v>
      </c>
      <c r="G17" s="83">
        <f t="shared" si="1"/>
        <v>0</v>
      </c>
      <c r="H17" s="209">
        <v>0</v>
      </c>
      <c r="I17" s="348">
        <v>0</v>
      </c>
      <c r="J17" s="330">
        <v>0</v>
      </c>
      <c r="K17" s="125">
        <f t="shared" si="2"/>
        <v>61</v>
      </c>
      <c r="L17" s="209">
        <v>3</v>
      </c>
      <c r="M17" s="211">
        <v>57</v>
      </c>
      <c r="N17" s="330">
        <v>1</v>
      </c>
    </row>
    <row r="18" spans="1:14" ht="19.5" customHeight="1">
      <c r="A18" s="86"/>
      <c r="B18" s="46">
        <v>12</v>
      </c>
      <c r="C18" s="83">
        <f t="shared" si="0"/>
        <v>44</v>
      </c>
      <c r="D18" s="209">
        <v>0</v>
      </c>
      <c r="E18" s="211">
        <v>44</v>
      </c>
      <c r="F18" s="211">
        <v>0</v>
      </c>
      <c r="G18" s="83">
        <f t="shared" si="1"/>
        <v>0</v>
      </c>
      <c r="H18" s="209">
        <v>0</v>
      </c>
      <c r="I18" s="348">
        <v>0</v>
      </c>
      <c r="J18" s="330">
        <v>0</v>
      </c>
      <c r="K18" s="125">
        <f t="shared" si="2"/>
        <v>45</v>
      </c>
      <c r="L18" s="209">
        <v>0</v>
      </c>
      <c r="M18" s="211">
        <v>45</v>
      </c>
      <c r="N18" s="330">
        <v>0</v>
      </c>
    </row>
    <row r="19" spans="1:14" ht="19.5" customHeight="1">
      <c r="A19" s="86"/>
      <c r="B19" s="46">
        <v>13</v>
      </c>
      <c r="C19" s="83">
        <f t="shared" si="0"/>
        <v>59</v>
      </c>
      <c r="D19" s="209">
        <v>2</v>
      </c>
      <c r="E19" s="211">
        <v>56</v>
      </c>
      <c r="F19" s="211">
        <v>1</v>
      </c>
      <c r="G19" s="83">
        <f t="shared" si="1"/>
        <v>0</v>
      </c>
      <c r="H19" s="348">
        <v>0</v>
      </c>
      <c r="I19" s="348">
        <v>0</v>
      </c>
      <c r="J19" s="330">
        <v>0</v>
      </c>
      <c r="K19" s="125">
        <f t="shared" si="2"/>
        <v>63</v>
      </c>
      <c r="L19" s="209">
        <v>2</v>
      </c>
      <c r="M19" s="211">
        <v>60</v>
      </c>
      <c r="N19" s="330">
        <v>1</v>
      </c>
    </row>
    <row r="20" spans="1:14" ht="19.5" customHeight="1">
      <c r="A20" s="86"/>
      <c r="B20" s="46">
        <v>14</v>
      </c>
      <c r="C20" s="83">
        <f t="shared" si="0"/>
        <v>51</v>
      </c>
      <c r="D20" s="209">
        <v>2</v>
      </c>
      <c r="E20" s="211">
        <v>48</v>
      </c>
      <c r="F20" s="211">
        <v>1</v>
      </c>
      <c r="G20" s="83">
        <f t="shared" si="1"/>
        <v>1</v>
      </c>
      <c r="H20" s="209">
        <v>0</v>
      </c>
      <c r="I20" s="348">
        <v>1</v>
      </c>
      <c r="J20" s="330">
        <v>0</v>
      </c>
      <c r="K20" s="125">
        <f t="shared" si="2"/>
        <v>50</v>
      </c>
      <c r="L20" s="209">
        <v>2</v>
      </c>
      <c r="M20" s="211">
        <v>47</v>
      </c>
      <c r="N20" s="330">
        <v>1</v>
      </c>
    </row>
    <row r="21" spans="1:14" ht="19.5" customHeight="1">
      <c r="A21" s="86"/>
      <c r="B21" s="46">
        <v>15</v>
      </c>
      <c r="C21" s="83">
        <f t="shared" si="0"/>
        <v>62</v>
      </c>
      <c r="D21" s="209">
        <v>1</v>
      </c>
      <c r="E21" s="211">
        <v>60</v>
      </c>
      <c r="F21" s="211">
        <v>1</v>
      </c>
      <c r="G21" s="83">
        <f t="shared" si="1"/>
        <v>0</v>
      </c>
      <c r="H21" s="209">
        <v>0</v>
      </c>
      <c r="I21" s="348">
        <v>0</v>
      </c>
      <c r="J21" s="330">
        <v>0</v>
      </c>
      <c r="K21" s="125">
        <f t="shared" si="2"/>
        <v>64</v>
      </c>
      <c r="L21" s="209">
        <v>1</v>
      </c>
      <c r="M21" s="211">
        <v>62</v>
      </c>
      <c r="N21" s="330">
        <v>1</v>
      </c>
    </row>
    <row r="22" spans="1:14" ht="19.5" customHeight="1">
      <c r="A22" s="86"/>
      <c r="B22" s="46">
        <v>16</v>
      </c>
      <c r="C22" s="83">
        <f t="shared" si="0"/>
        <v>52</v>
      </c>
      <c r="D22" s="209">
        <v>6</v>
      </c>
      <c r="E22" s="211">
        <v>45</v>
      </c>
      <c r="F22" s="211">
        <v>1</v>
      </c>
      <c r="G22" s="83">
        <f t="shared" si="1"/>
        <v>0</v>
      </c>
      <c r="H22" s="209">
        <v>0</v>
      </c>
      <c r="I22" s="348">
        <v>0</v>
      </c>
      <c r="J22" s="330">
        <v>0</v>
      </c>
      <c r="K22" s="125">
        <f t="shared" si="2"/>
        <v>56</v>
      </c>
      <c r="L22" s="209">
        <v>6</v>
      </c>
      <c r="M22" s="211">
        <v>49</v>
      </c>
      <c r="N22" s="330">
        <v>1</v>
      </c>
    </row>
    <row r="23" spans="1:14" ht="19.5" customHeight="1">
      <c r="A23" s="86"/>
      <c r="B23" s="46">
        <v>17</v>
      </c>
      <c r="C23" s="83">
        <f t="shared" si="0"/>
        <v>71</v>
      </c>
      <c r="D23" s="209">
        <v>2</v>
      </c>
      <c r="E23" s="211">
        <v>66</v>
      </c>
      <c r="F23" s="211">
        <v>3</v>
      </c>
      <c r="G23" s="83">
        <f t="shared" si="1"/>
        <v>0</v>
      </c>
      <c r="H23" s="209">
        <v>0</v>
      </c>
      <c r="I23" s="348">
        <v>0</v>
      </c>
      <c r="J23" s="330">
        <v>0</v>
      </c>
      <c r="K23" s="125">
        <f t="shared" si="2"/>
        <v>79</v>
      </c>
      <c r="L23" s="209">
        <v>2</v>
      </c>
      <c r="M23" s="211">
        <v>74</v>
      </c>
      <c r="N23" s="330">
        <v>3</v>
      </c>
    </row>
    <row r="24" spans="1:14" ht="19.5" customHeight="1">
      <c r="A24" s="87"/>
      <c r="B24" s="45">
        <v>18</v>
      </c>
      <c r="C24" s="83">
        <f t="shared" si="0"/>
        <v>61</v>
      </c>
      <c r="D24" s="209">
        <v>2</v>
      </c>
      <c r="E24" s="211">
        <v>55</v>
      </c>
      <c r="F24" s="211">
        <v>4</v>
      </c>
      <c r="G24" s="83">
        <f t="shared" si="1"/>
        <v>0</v>
      </c>
      <c r="H24" s="209">
        <v>0</v>
      </c>
      <c r="I24" s="211">
        <v>0</v>
      </c>
      <c r="J24" s="330">
        <v>0</v>
      </c>
      <c r="K24" s="125">
        <f t="shared" si="2"/>
        <v>66</v>
      </c>
      <c r="L24" s="209">
        <v>2</v>
      </c>
      <c r="M24" s="211">
        <v>60</v>
      </c>
      <c r="N24" s="330">
        <v>4</v>
      </c>
    </row>
    <row r="25" spans="1:14" ht="19.5" customHeight="1">
      <c r="A25" s="44" t="s">
        <v>4</v>
      </c>
      <c r="B25" s="45">
        <v>19</v>
      </c>
      <c r="C25" s="83">
        <f t="shared" si="0"/>
        <v>46</v>
      </c>
      <c r="D25" s="209">
        <v>3</v>
      </c>
      <c r="E25" s="211">
        <v>43</v>
      </c>
      <c r="F25" s="211">
        <v>0</v>
      </c>
      <c r="G25" s="83">
        <f t="shared" si="1"/>
        <v>0</v>
      </c>
      <c r="H25" s="209">
        <v>0</v>
      </c>
      <c r="I25" s="211">
        <v>0</v>
      </c>
      <c r="J25" s="330">
        <v>0</v>
      </c>
      <c r="K25" s="125">
        <f t="shared" si="2"/>
        <v>48</v>
      </c>
      <c r="L25" s="209">
        <v>4</v>
      </c>
      <c r="M25" s="211">
        <v>44</v>
      </c>
      <c r="N25" s="330">
        <v>0</v>
      </c>
    </row>
    <row r="26" spans="1:14" ht="19.5" customHeight="1">
      <c r="A26" s="44"/>
      <c r="B26" s="45">
        <v>20</v>
      </c>
      <c r="C26" s="83">
        <f t="shared" si="0"/>
        <v>37</v>
      </c>
      <c r="D26" s="209">
        <v>2</v>
      </c>
      <c r="E26" s="211">
        <v>35</v>
      </c>
      <c r="F26" s="211">
        <v>0</v>
      </c>
      <c r="G26" s="83">
        <f t="shared" si="1"/>
        <v>0</v>
      </c>
      <c r="H26" s="209">
        <v>0</v>
      </c>
      <c r="I26" s="211">
        <v>0</v>
      </c>
      <c r="J26" s="330">
        <v>0</v>
      </c>
      <c r="K26" s="125">
        <f t="shared" si="2"/>
        <v>41</v>
      </c>
      <c r="L26" s="209">
        <v>2</v>
      </c>
      <c r="M26" s="211">
        <v>39</v>
      </c>
      <c r="N26" s="330">
        <v>0</v>
      </c>
    </row>
    <row r="27" spans="1:14" ht="19.5" customHeight="1">
      <c r="A27" s="44" t="s">
        <v>5</v>
      </c>
      <c r="B27" s="45">
        <v>21</v>
      </c>
      <c r="C27" s="83">
        <f t="shared" si="0"/>
        <v>27</v>
      </c>
      <c r="D27" s="209">
        <v>1</v>
      </c>
      <c r="E27" s="211">
        <v>25</v>
      </c>
      <c r="F27" s="211">
        <v>1</v>
      </c>
      <c r="G27" s="83">
        <f t="shared" si="1"/>
        <v>0</v>
      </c>
      <c r="H27" s="209">
        <v>0</v>
      </c>
      <c r="I27" s="211">
        <v>0</v>
      </c>
      <c r="J27" s="330">
        <v>0</v>
      </c>
      <c r="K27" s="125">
        <f t="shared" si="2"/>
        <v>29</v>
      </c>
      <c r="L27" s="209">
        <v>1</v>
      </c>
      <c r="M27" s="211">
        <v>27</v>
      </c>
      <c r="N27" s="330">
        <v>1</v>
      </c>
    </row>
    <row r="28" spans="1:14" ht="19.5" customHeight="1">
      <c r="A28" s="44"/>
      <c r="B28" s="45">
        <v>22</v>
      </c>
      <c r="C28" s="83">
        <f t="shared" si="0"/>
        <v>21</v>
      </c>
      <c r="D28" s="209">
        <v>1</v>
      </c>
      <c r="E28" s="211">
        <v>20</v>
      </c>
      <c r="F28" s="211">
        <v>0</v>
      </c>
      <c r="G28" s="83">
        <f t="shared" si="1"/>
        <v>0</v>
      </c>
      <c r="H28" s="209">
        <v>0</v>
      </c>
      <c r="I28" s="211">
        <v>0</v>
      </c>
      <c r="J28" s="330">
        <v>0</v>
      </c>
      <c r="K28" s="125">
        <f t="shared" si="2"/>
        <v>22</v>
      </c>
      <c r="L28" s="209">
        <v>1</v>
      </c>
      <c r="M28" s="211">
        <v>21</v>
      </c>
      <c r="N28" s="330">
        <v>0</v>
      </c>
    </row>
    <row r="29" spans="1:14" ht="19.5" customHeight="1" thickBot="1">
      <c r="A29" s="44"/>
      <c r="B29" s="88">
        <v>23</v>
      </c>
      <c r="C29" s="170">
        <f t="shared" si="0"/>
        <v>20</v>
      </c>
      <c r="D29" s="333">
        <v>0</v>
      </c>
      <c r="E29" s="350">
        <v>18</v>
      </c>
      <c r="F29" s="350">
        <v>2</v>
      </c>
      <c r="G29" s="170">
        <f t="shared" si="1"/>
        <v>0</v>
      </c>
      <c r="H29" s="333">
        <v>0</v>
      </c>
      <c r="I29" s="350">
        <v>0</v>
      </c>
      <c r="J29" s="334">
        <v>0</v>
      </c>
      <c r="K29" s="175">
        <f t="shared" si="2"/>
        <v>22</v>
      </c>
      <c r="L29" s="333">
        <v>0</v>
      </c>
      <c r="M29" s="350">
        <v>20</v>
      </c>
      <c r="N29" s="334">
        <v>2</v>
      </c>
    </row>
    <row r="30" spans="1:14" ht="19.5" customHeight="1">
      <c r="A30" s="405" t="s">
        <v>2</v>
      </c>
      <c r="B30" s="406"/>
      <c r="C30" s="127">
        <f>SUM(C12:C23)</f>
        <v>667</v>
      </c>
      <c r="D30" s="89">
        <f aca="true" t="shared" si="3" ref="D30:J30">SUM(D12:D23)</f>
        <v>24</v>
      </c>
      <c r="E30" s="89">
        <f t="shared" si="3"/>
        <v>629</v>
      </c>
      <c r="F30" s="128">
        <f t="shared" si="3"/>
        <v>14</v>
      </c>
      <c r="G30" s="127">
        <f t="shared" si="3"/>
        <v>2</v>
      </c>
      <c r="H30" s="89">
        <f t="shared" si="3"/>
        <v>0</v>
      </c>
      <c r="I30" s="89">
        <f t="shared" si="3"/>
        <v>1</v>
      </c>
      <c r="J30" s="90">
        <f t="shared" si="3"/>
        <v>1</v>
      </c>
      <c r="K30" s="127">
        <f>SUM(K12:K23)</f>
        <v>703</v>
      </c>
      <c r="L30" s="89">
        <f>SUM(L12:L23)</f>
        <v>24</v>
      </c>
      <c r="M30" s="89">
        <f>SUM(M12:M23)</f>
        <v>666</v>
      </c>
      <c r="N30" s="90">
        <f>SUM(N12:N23)</f>
        <v>13</v>
      </c>
    </row>
    <row r="31" spans="1:14" ht="19.5" customHeight="1">
      <c r="A31" s="407" t="s">
        <v>3</v>
      </c>
      <c r="B31" s="408"/>
      <c r="C31" s="91">
        <f>C32-C30</f>
        <v>274</v>
      </c>
      <c r="D31" s="92">
        <f aca="true" t="shared" si="4" ref="D31:J31">D32-D30</f>
        <v>13</v>
      </c>
      <c r="E31" s="92">
        <f t="shared" si="4"/>
        <v>248</v>
      </c>
      <c r="F31" s="93">
        <f t="shared" si="4"/>
        <v>13</v>
      </c>
      <c r="G31" s="91">
        <f t="shared" si="4"/>
        <v>1</v>
      </c>
      <c r="H31" s="92">
        <f t="shared" si="4"/>
        <v>0</v>
      </c>
      <c r="I31" s="92">
        <f t="shared" si="4"/>
        <v>0</v>
      </c>
      <c r="J31" s="94">
        <f t="shared" si="4"/>
        <v>1</v>
      </c>
      <c r="K31" s="91">
        <f>K32-K30</f>
        <v>292</v>
      </c>
      <c r="L31" s="92">
        <f>L32-L30</f>
        <v>15</v>
      </c>
      <c r="M31" s="92">
        <f>M32-M30</f>
        <v>265</v>
      </c>
      <c r="N31" s="94">
        <f>N32-N30</f>
        <v>12</v>
      </c>
    </row>
    <row r="32" spans="1:14" ht="19.5" customHeight="1" thickBot="1">
      <c r="A32" s="409" t="s">
        <v>0</v>
      </c>
      <c r="B32" s="410"/>
      <c r="C32" s="95">
        <f>SUM(C6:C29)</f>
        <v>941</v>
      </c>
      <c r="D32" s="96">
        <f aca="true" t="shared" si="5" ref="D32:J32">SUM(D6:D29)</f>
        <v>37</v>
      </c>
      <c r="E32" s="96">
        <f t="shared" si="5"/>
        <v>877</v>
      </c>
      <c r="F32" s="97">
        <f t="shared" si="5"/>
        <v>27</v>
      </c>
      <c r="G32" s="95">
        <f t="shared" si="5"/>
        <v>3</v>
      </c>
      <c r="H32" s="96">
        <f t="shared" si="5"/>
        <v>0</v>
      </c>
      <c r="I32" s="96">
        <f t="shared" si="5"/>
        <v>1</v>
      </c>
      <c r="J32" s="98">
        <f t="shared" si="5"/>
        <v>2</v>
      </c>
      <c r="K32" s="95">
        <f>SUM(K6:K29)</f>
        <v>995</v>
      </c>
      <c r="L32" s="96">
        <f>SUM(L6:L29)</f>
        <v>39</v>
      </c>
      <c r="M32" s="96">
        <f>SUM(M6:M29)</f>
        <v>931</v>
      </c>
      <c r="N32" s="98">
        <f>SUM(N6:N29)</f>
        <v>25</v>
      </c>
    </row>
    <row r="33" spans="1:14" ht="13.5">
      <c r="A33" t="s">
        <v>148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</row>
    <row r="34" spans="4:14" ht="13.5"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</row>
    <row r="35" spans="4:14" ht="13.5"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</row>
  </sheetData>
  <sheetProtection/>
  <mergeCells count="6">
    <mergeCell ref="C3:E3"/>
    <mergeCell ref="G3:I3"/>
    <mergeCell ref="K3:M3"/>
    <mergeCell ref="A30:B30"/>
    <mergeCell ref="A31:B31"/>
    <mergeCell ref="A32:B32"/>
  </mergeCells>
  <printOptions/>
  <pageMargins left="0.7874015748031497" right="0.58" top="0.984251968503937" bottom="0.984251968503937" header="0.5118110236220472" footer="0.5118110236220472"/>
  <pageSetup horizontalDpi="600" verticalDpi="600" orientation="portrait" paperSize="9" scale="92" r:id="rId2"/>
  <headerFooter alignWithMargins="0">
    <oddFooter>&amp;C－43－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1"/>
  <sheetViews>
    <sheetView view="pageBreakPreview" zoomScaleSheetLayoutView="100" workbookViewId="0" topLeftCell="A1">
      <selection activeCell="W35" sqref="W35"/>
    </sheetView>
  </sheetViews>
  <sheetFormatPr defaultColWidth="9.00390625" defaultRowHeight="13.5"/>
  <cols>
    <col min="1" max="1" width="14.75390625" style="0" customWidth="1"/>
    <col min="2" max="13" width="5.625" style="0" customWidth="1"/>
    <col min="14" max="15" width="6.00390625" style="0" customWidth="1"/>
    <col min="16" max="16" width="6.25390625" style="0" customWidth="1"/>
    <col min="17" max="17" width="5.75390625" style="0" customWidth="1"/>
    <col min="18" max="18" width="6.125" style="0" customWidth="1"/>
  </cols>
  <sheetData>
    <row r="1" spans="1:15" ht="14.25">
      <c r="A1" s="23" t="s">
        <v>134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"/>
      <c r="O1" s="2"/>
    </row>
    <row r="2" spans="1:15" ht="14.25" thickBot="1">
      <c r="A2" s="23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</row>
    <row r="3" spans="1:13" ht="14.25">
      <c r="A3" s="132" t="s">
        <v>34</v>
      </c>
      <c r="B3" s="426">
        <v>17</v>
      </c>
      <c r="C3" s="426">
        <v>18</v>
      </c>
      <c r="D3" s="426">
        <v>19</v>
      </c>
      <c r="E3" s="426">
        <v>20</v>
      </c>
      <c r="F3" s="426">
        <v>21</v>
      </c>
      <c r="G3" s="426">
        <v>22</v>
      </c>
      <c r="H3" s="426">
        <v>23</v>
      </c>
      <c r="I3" s="426">
        <v>24</v>
      </c>
      <c r="J3" s="426">
        <v>25</v>
      </c>
      <c r="K3" s="426">
        <v>26</v>
      </c>
      <c r="L3" s="426">
        <v>27</v>
      </c>
      <c r="M3" s="442">
        <v>28</v>
      </c>
    </row>
    <row r="4" spans="1:13" ht="15" thickBot="1">
      <c r="A4" s="133" t="s">
        <v>1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441"/>
      <c r="M4" s="443"/>
    </row>
    <row r="5" spans="1:14" ht="14.25">
      <c r="A5" s="256" t="s">
        <v>82</v>
      </c>
      <c r="B5" s="180">
        <v>301</v>
      </c>
      <c r="C5" s="180">
        <v>280</v>
      </c>
      <c r="D5" s="180">
        <v>238</v>
      </c>
      <c r="E5" s="180">
        <v>135</v>
      </c>
      <c r="F5" s="180">
        <v>104</v>
      </c>
      <c r="G5" s="180">
        <v>78</v>
      </c>
      <c r="H5" s="180">
        <v>79</v>
      </c>
      <c r="I5" s="180">
        <v>59</v>
      </c>
      <c r="J5" s="181">
        <v>58</v>
      </c>
      <c r="K5" s="181">
        <v>64</v>
      </c>
      <c r="L5" s="245">
        <v>56</v>
      </c>
      <c r="M5" s="367">
        <f>N16</f>
        <v>56</v>
      </c>
      <c r="N5" s="233"/>
    </row>
    <row r="6" spans="1:14" ht="14.25">
      <c r="A6" s="257" t="s">
        <v>108</v>
      </c>
      <c r="B6" s="182">
        <v>8</v>
      </c>
      <c r="C6" s="182">
        <v>8</v>
      </c>
      <c r="D6" s="182">
        <v>9</v>
      </c>
      <c r="E6" s="182">
        <v>4</v>
      </c>
      <c r="F6" s="182">
        <v>3</v>
      </c>
      <c r="G6" s="182">
        <v>3</v>
      </c>
      <c r="H6" s="182">
        <v>8</v>
      </c>
      <c r="I6" s="182">
        <v>0</v>
      </c>
      <c r="J6" s="183">
        <v>1</v>
      </c>
      <c r="K6" s="183">
        <v>0</v>
      </c>
      <c r="L6" s="246">
        <v>6</v>
      </c>
      <c r="M6" s="368">
        <f>N17</f>
        <v>1</v>
      </c>
      <c r="N6" s="233"/>
    </row>
    <row r="7" spans="1:14" ht="14.25">
      <c r="A7" s="101" t="s">
        <v>109</v>
      </c>
      <c r="B7" s="184">
        <v>433</v>
      </c>
      <c r="C7" s="184">
        <v>415</v>
      </c>
      <c r="D7" s="184">
        <v>315</v>
      </c>
      <c r="E7" s="184">
        <v>196</v>
      </c>
      <c r="F7" s="184">
        <v>137</v>
      </c>
      <c r="G7" s="184">
        <v>114</v>
      </c>
      <c r="H7" s="184">
        <v>109</v>
      </c>
      <c r="I7" s="184">
        <v>83</v>
      </c>
      <c r="J7" s="183">
        <v>77</v>
      </c>
      <c r="K7" s="183">
        <v>104</v>
      </c>
      <c r="L7" s="246">
        <v>71</v>
      </c>
      <c r="M7" s="368">
        <f>N18</f>
        <v>72</v>
      </c>
      <c r="N7" s="233"/>
    </row>
    <row r="8" spans="1:14" ht="14.25">
      <c r="A8" s="101" t="s">
        <v>123</v>
      </c>
      <c r="B8" s="185">
        <v>80</v>
      </c>
      <c r="C8" s="185">
        <v>75</v>
      </c>
      <c r="D8" s="185">
        <v>73</v>
      </c>
      <c r="E8" s="185">
        <v>61</v>
      </c>
      <c r="F8" s="185">
        <v>64</v>
      </c>
      <c r="G8" s="185">
        <v>62</v>
      </c>
      <c r="H8" s="185">
        <v>65</v>
      </c>
      <c r="I8" s="185">
        <v>51</v>
      </c>
      <c r="J8" s="183">
        <v>49</v>
      </c>
      <c r="K8" s="183">
        <v>51</v>
      </c>
      <c r="L8" s="246">
        <v>51</v>
      </c>
      <c r="M8" s="369">
        <v>49</v>
      </c>
      <c r="N8" s="233"/>
    </row>
    <row r="9" spans="1:14" ht="27.75" thickBot="1">
      <c r="A9" s="258" t="s">
        <v>125</v>
      </c>
      <c r="B9" s="186">
        <f aca="true" t="shared" si="0" ref="B9:L9">B6/B8*100</f>
        <v>10</v>
      </c>
      <c r="C9" s="186">
        <f t="shared" si="0"/>
        <v>10.666666666666668</v>
      </c>
      <c r="D9" s="186">
        <f t="shared" si="0"/>
        <v>12.32876712328767</v>
      </c>
      <c r="E9" s="186">
        <f t="shared" si="0"/>
        <v>6.557377049180328</v>
      </c>
      <c r="F9" s="186">
        <f t="shared" si="0"/>
        <v>4.6875</v>
      </c>
      <c r="G9" s="186">
        <f t="shared" si="0"/>
        <v>4.838709677419355</v>
      </c>
      <c r="H9" s="186">
        <f t="shared" si="0"/>
        <v>12.307692307692308</v>
      </c>
      <c r="I9" s="187">
        <f t="shared" si="0"/>
        <v>0</v>
      </c>
      <c r="J9" s="187">
        <f t="shared" si="0"/>
        <v>2.0408163265306123</v>
      </c>
      <c r="K9" s="187">
        <f t="shared" si="0"/>
        <v>0</v>
      </c>
      <c r="L9" s="243">
        <f t="shared" si="0"/>
        <v>11.76470588235294</v>
      </c>
      <c r="M9" s="244">
        <f>M6/M8*100</f>
        <v>2.0408163265306123</v>
      </c>
      <c r="N9" s="233"/>
    </row>
    <row r="10" spans="1:14" ht="13.5">
      <c r="A10" s="437" t="s">
        <v>150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</row>
    <row r="11" spans="1:14" ht="13.5">
      <c r="A11" s="438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</row>
    <row r="12" spans="1:14" ht="13.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</row>
    <row r="13" spans="1:14" ht="14.25" thickBot="1">
      <c r="A13" s="230" t="s">
        <v>91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</row>
    <row r="14" spans="1:24" ht="13.5" customHeight="1">
      <c r="A14" s="263" t="s">
        <v>92</v>
      </c>
      <c r="B14" s="439">
        <v>1</v>
      </c>
      <c r="C14" s="432">
        <v>2</v>
      </c>
      <c r="D14" s="432">
        <v>3</v>
      </c>
      <c r="E14" s="432">
        <v>4</v>
      </c>
      <c r="F14" s="432">
        <v>5</v>
      </c>
      <c r="G14" s="432">
        <v>6</v>
      </c>
      <c r="H14" s="432">
        <v>7</v>
      </c>
      <c r="I14" s="432">
        <v>8</v>
      </c>
      <c r="J14" s="432">
        <v>9</v>
      </c>
      <c r="K14" s="430">
        <v>10</v>
      </c>
      <c r="L14" s="430">
        <v>11</v>
      </c>
      <c r="M14" s="430">
        <v>12</v>
      </c>
      <c r="N14" s="435" t="s">
        <v>6</v>
      </c>
      <c r="Q14" s="434"/>
      <c r="R14" s="434"/>
      <c r="S14" s="434"/>
      <c r="T14" s="434"/>
      <c r="U14" s="434"/>
      <c r="V14" s="434"/>
      <c r="W14" s="434"/>
      <c r="X14" s="434"/>
    </row>
    <row r="15" spans="1:24" ht="14.25" customHeight="1" thickBot="1">
      <c r="A15" s="264" t="s">
        <v>1</v>
      </c>
      <c r="B15" s="440"/>
      <c r="C15" s="433"/>
      <c r="D15" s="433"/>
      <c r="E15" s="433"/>
      <c r="F15" s="433"/>
      <c r="G15" s="433"/>
      <c r="H15" s="433"/>
      <c r="I15" s="433"/>
      <c r="J15" s="433"/>
      <c r="K15" s="431"/>
      <c r="L15" s="431"/>
      <c r="M15" s="431"/>
      <c r="N15" s="436"/>
      <c r="Q15" s="434"/>
      <c r="R15" s="434"/>
      <c r="S15" s="434"/>
      <c r="T15" s="434"/>
      <c r="U15" s="434"/>
      <c r="V15" s="434"/>
      <c r="W15" s="434"/>
      <c r="X15" s="434"/>
    </row>
    <row r="16" spans="1:24" ht="13.5">
      <c r="A16" s="265" t="s">
        <v>86</v>
      </c>
      <c r="B16" s="370">
        <v>4</v>
      </c>
      <c r="C16" s="371">
        <v>6</v>
      </c>
      <c r="D16" s="371">
        <v>6</v>
      </c>
      <c r="E16" s="371">
        <v>5</v>
      </c>
      <c r="F16" s="371">
        <v>10</v>
      </c>
      <c r="G16" s="371">
        <v>3</v>
      </c>
      <c r="H16" s="371">
        <v>2</v>
      </c>
      <c r="I16" s="371">
        <v>4</v>
      </c>
      <c r="J16" s="371">
        <v>2</v>
      </c>
      <c r="K16" s="372">
        <v>3</v>
      </c>
      <c r="L16" s="372">
        <v>3</v>
      </c>
      <c r="M16" s="372">
        <v>8</v>
      </c>
      <c r="N16" s="266">
        <f>SUM(B16:M16)</f>
        <v>56</v>
      </c>
      <c r="P16" s="251"/>
      <c r="Q16" s="251"/>
      <c r="R16" s="251"/>
      <c r="S16" s="12"/>
      <c r="T16" s="12"/>
      <c r="U16" s="12"/>
      <c r="V16" s="12"/>
      <c r="W16" s="12"/>
      <c r="X16" s="12"/>
    </row>
    <row r="17" spans="1:24" ht="13.5">
      <c r="A17" s="13" t="s">
        <v>111</v>
      </c>
      <c r="B17" s="373">
        <v>0</v>
      </c>
      <c r="C17" s="374">
        <v>0</v>
      </c>
      <c r="D17" s="374">
        <v>0</v>
      </c>
      <c r="E17" s="374">
        <v>0</v>
      </c>
      <c r="F17" s="374">
        <v>0</v>
      </c>
      <c r="G17" s="374">
        <v>1</v>
      </c>
      <c r="H17" s="374">
        <v>0</v>
      </c>
      <c r="I17" s="374">
        <v>0</v>
      </c>
      <c r="J17" s="374">
        <v>0</v>
      </c>
      <c r="K17" s="375">
        <v>0</v>
      </c>
      <c r="L17" s="375">
        <v>0</v>
      </c>
      <c r="M17" s="375">
        <v>0</v>
      </c>
      <c r="N17" s="267">
        <f>SUM(B17:M17)</f>
        <v>1</v>
      </c>
      <c r="P17" s="251"/>
      <c r="Q17" s="251"/>
      <c r="R17" s="251"/>
      <c r="S17" s="12"/>
      <c r="T17" s="12"/>
      <c r="U17" s="12"/>
      <c r="V17" s="12"/>
      <c r="W17" s="12"/>
      <c r="X17" s="12"/>
    </row>
    <row r="18" spans="1:24" ht="14.25" thickBot="1">
      <c r="A18" s="14" t="s">
        <v>109</v>
      </c>
      <c r="B18" s="376">
        <v>6</v>
      </c>
      <c r="C18" s="377">
        <v>6</v>
      </c>
      <c r="D18" s="377">
        <v>7</v>
      </c>
      <c r="E18" s="377">
        <v>6</v>
      </c>
      <c r="F18" s="377">
        <v>13</v>
      </c>
      <c r="G18" s="377">
        <v>2</v>
      </c>
      <c r="H18" s="377">
        <v>2</v>
      </c>
      <c r="I18" s="377">
        <v>10</v>
      </c>
      <c r="J18" s="377">
        <v>3</v>
      </c>
      <c r="K18" s="378">
        <v>5</v>
      </c>
      <c r="L18" s="378">
        <v>3</v>
      </c>
      <c r="M18" s="378">
        <v>9</v>
      </c>
      <c r="N18" s="268">
        <f>SUM(B18:M18)</f>
        <v>72</v>
      </c>
      <c r="P18" s="251"/>
      <c r="Q18" s="251"/>
      <c r="R18" s="251"/>
      <c r="S18" s="12"/>
      <c r="T18" s="12"/>
      <c r="U18" s="12"/>
      <c r="V18" s="12"/>
      <c r="W18" s="12"/>
      <c r="X18" s="12"/>
    </row>
    <row r="19" spans="1:24" ht="13.5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P19" s="251"/>
      <c r="Q19" s="251"/>
      <c r="R19" s="251"/>
      <c r="S19" s="12"/>
      <c r="T19" s="12"/>
      <c r="U19" s="12"/>
      <c r="V19" s="12"/>
      <c r="W19" s="12"/>
      <c r="X19" s="12"/>
    </row>
    <row r="20" spans="1:24" ht="14.25" thickBot="1">
      <c r="A20" s="230" t="s">
        <v>135</v>
      </c>
      <c r="B20" s="233"/>
      <c r="C20" s="233"/>
      <c r="D20" s="259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P20" s="251"/>
      <c r="Q20" s="251"/>
      <c r="R20" s="251"/>
      <c r="S20" s="12"/>
      <c r="T20" s="12"/>
      <c r="U20" s="12"/>
      <c r="V20" s="12"/>
      <c r="W20" s="12"/>
      <c r="X20" s="12"/>
    </row>
    <row r="21" spans="1:18" ht="13.5">
      <c r="A21" s="269"/>
      <c r="B21" s="270" t="s">
        <v>1</v>
      </c>
      <c r="C21" s="271"/>
      <c r="D21" s="272"/>
      <c r="E21" s="271"/>
      <c r="F21" s="273"/>
      <c r="G21" s="272"/>
      <c r="H21" s="273"/>
      <c r="I21" s="274"/>
      <c r="J21" s="233"/>
      <c r="K21" s="233"/>
      <c r="L21" s="233"/>
      <c r="M21" s="233"/>
      <c r="N21" s="233"/>
      <c r="P21" s="251"/>
      <c r="Q21" s="251"/>
      <c r="R21" s="251"/>
    </row>
    <row r="22" spans="1:18" ht="13.5">
      <c r="A22" s="275"/>
      <c r="B22" s="276" t="s">
        <v>93</v>
      </c>
      <c r="C22" s="427" t="s">
        <v>126</v>
      </c>
      <c r="D22" s="428"/>
      <c r="E22" s="427" t="s">
        <v>127</v>
      </c>
      <c r="F22" s="429"/>
      <c r="G22" s="428" t="s">
        <v>128</v>
      </c>
      <c r="H22" s="429"/>
      <c r="I22" s="277"/>
      <c r="J22" s="233"/>
      <c r="K22" s="233"/>
      <c r="L22" s="233"/>
      <c r="M22" s="233"/>
      <c r="N22" s="233"/>
      <c r="P22" s="251"/>
      <c r="Q22" s="251"/>
      <c r="R22" s="251"/>
    </row>
    <row r="23" spans="1:21" ht="14.25" thickBot="1">
      <c r="A23" s="278" t="s">
        <v>63</v>
      </c>
      <c r="B23" s="279"/>
      <c r="C23" s="280"/>
      <c r="D23" s="281" t="s">
        <v>87</v>
      </c>
      <c r="E23" s="280"/>
      <c r="F23" s="282" t="s">
        <v>88</v>
      </c>
      <c r="G23" s="279"/>
      <c r="H23" s="282" t="s">
        <v>88</v>
      </c>
      <c r="I23" s="277"/>
      <c r="J23" s="233"/>
      <c r="K23" s="233"/>
      <c r="L23" s="233"/>
      <c r="M23" s="233"/>
      <c r="N23" s="233"/>
      <c r="P23" s="251"/>
      <c r="Q23" s="251"/>
      <c r="R23" s="251"/>
      <c r="S23" t="s">
        <v>63</v>
      </c>
      <c r="T23" s="191" t="s">
        <v>138</v>
      </c>
      <c r="U23" s="192" t="s">
        <v>139</v>
      </c>
    </row>
    <row r="24" spans="1:21" ht="13.5">
      <c r="A24" s="283"/>
      <c r="B24" s="284">
        <v>0</v>
      </c>
      <c r="C24" s="444">
        <v>1</v>
      </c>
      <c r="D24" s="445"/>
      <c r="E24" s="444">
        <v>0</v>
      </c>
      <c r="F24" s="445"/>
      <c r="G24" s="444">
        <v>1</v>
      </c>
      <c r="H24" s="445"/>
      <c r="I24" s="233"/>
      <c r="J24" s="233"/>
      <c r="K24" s="233"/>
      <c r="L24" s="233"/>
      <c r="M24" s="233"/>
      <c r="N24" s="233"/>
      <c r="P24" s="251"/>
      <c r="Q24" s="251"/>
      <c r="R24" s="251"/>
      <c r="S24" s="193">
        <v>0</v>
      </c>
      <c r="T24" s="318">
        <f>C24</f>
        <v>1</v>
      </c>
      <c r="U24" s="318">
        <f>G24</f>
        <v>1</v>
      </c>
    </row>
    <row r="25" spans="1:21" ht="13.5">
      <c r="A25" s="283" t="s">
        <v>4</v>
      </c>
      <c r="B25" s="285">
        <v>1</v>
      </c>
      <c r="C25" s="446">
        <v>5</v>
      </c>
      <c r="D25" s="447"/>
      <c r="E25" s="446">
        <v>1</v>
      </c>
      <c r="F25" s="447"/>
      <c r="G25" s="446">
        <v>4</v>
      </c>
      <c r="H25" s="447"/>
      <c r="I25" s="233"/>
      <c r="J25" s="233"/>
      <c r="K25" s="233"/>
      <c r="L25" s="233"/>
      <c r="M25" s="233"/>
      <c r="N25" s="233"/>
      <c r="P25" s="251"/>
      <c r="Q25" s="251"/>
      <c r="R25" s="251"/>
      <c r="S25" s="193">
        <v>1</v>
      </c>
      <c r="T25" s="318">
        <f aca="true" t="shared" si="1" ref="T25:T47">C25</f>
        <v>5</v>
      </c>
      <c r="U25" s="318">
        <f aca="true" t="shared" si="2" ref="U25:U47">G25</f>
        <v>4</v>
      </c>
    </row>
    <row r="26" spans="1:21" ht="14.25">
      <c r="A26" s="283"/>
      <c r="B26" s="285">
        <v>2</v>
      </c>
      <c r="C26" s="446">
        <v>1</v>
      </c>
      <c r="D26" s="447"/>
      <c r="E26" s="446">
        <v>0</v>
      </c>
      <c r="F26" s="447"/>
      <c r="G26" s="446">
        <v>1</v>
      </c>
      <c r="H26" s="447"/>
      <c r="I26" s="233"/>
      <c r="J26" s="233"/>
      <c r="K26" s="274"/>
      <c r="L26" s="259"/>
      <c r="M26" s="233"/>
      <c r="N26" s="233"/>
      <c r="P26" s="251"/>
      <c r="Q26" s="251"/>
      <c r="R26" s="251"/>
      <c r="S26" s="193">
        <v>2</v>
      </c>
      <c r="T26" s="318">
        <f t="shared" si="1"/>
        <v>1</v>
      </c>
      <c r="U26" s="318">
        <f t="shared" si="2"/>
        <v>1</v>
      </c>
    </row>
    <row r="27" spans="1:21" ht="14.25">
      <c r="A27" s="283" t="s">
        <v>5</v>
      </c>
      <c r="B27" s="285">
        <v>3</v>
      </c>
      <c r="C27" s="446">
        <v>1</v>
      </c>
      <c r="D27" s="447"/>
      <c r="E27" s="446">
        <v>0</v>
      </c>
      <c r="F27" s="447"/>
      <c r="G27" s="446">
        <v>1</v>
      </c>
      <c r="H27" s="447"/>
      <c r="I27" s="233"/>
      <c r="J27" s="233"/>
      <c r="K27" s="274"/>
      <c r="L27" s="259"/>
      <c r="M27" s="233"/>
      <c r="N27" s="233"/>
      <c r="P27" s="251"/>
      <c r="Q27" s="251"/>
      <c r="R27" s="251"/>
      <c r="S27" s="193">
        <v>3</v>
      </c>
      <c r="T27" s="318">
        <f t="shared" si="1"/>
        <v>1</v>
      </c>
      <c r="U27" s="318">
        <f t="shared" si="2"/>
        <v>1</v>
      </c>
    </row>
    <row r="28" spans="1:21" ht="14.25">
      <c r="A28" s="283"/>
      <c r="B28" s="285">
        <v>4</v>
      </c>
      <c r="C28" s="446">
        <v>3</v>
      </c>
      <c r="D28" s="447"/>
      <c r="E28" s="446">
        <v>0</v>
      </c>
      <c r="F28" s="447"/>
      <c r="G28" s="446">
        <v>3</v>
      </c>
      <c r="H28" s="447"/>
      <c r="I28" s="233"/>
      <c r="J28" s="233"/>
      <c r="K28" s="274"/>
      <c r="L28" s="259"/>
      <c r="M28" s="233"/>
      <c r="N28" s="233"/>
      <c r="P28" s="251"/>
      <c r="Q28" s="251"/>
      <c r="R28" s="251"/>
      <c r="S28" s="193">
        <v>4</v>
      </c>
      <c r="T28" s="318">
        <f t="shared" si="1"/>
        <v>3</v>
      </c>
      <c r="U28" s="318">
        <f t="shared" si="2"/>
        <v>3</v>
      </c>
    </row>
    <row r="29" spans="1:21" ht="13.5">
      <c r="A29" s="286"/>
      <c r="B29" s="285">
        <v>5</v>
      </c>
      <c r="C29" s="446">
        <v>5</v>
      </c>
      <c r="D29" s="447"/>
      <c r="E29" s="446">
        <v>0</v>
      </c>
      <c r="F29" s="447"/>
      <c r="G29" s="446">
        <v>6</v>
      </c>
      <c r="H29" s="447"/>
      <c r="I29" s="233"/>
      <c r="J29" s="233"/>
      <c r="K29" s="274"/>
      <c r="L29" s="259"/>
      <c r="M29" s="233"/>
      <c r="N29" s="233"/>
      <c r="P29" s="251"/>
      <c r="Q29" s="251"/>
      <c r="R29" s="251"/>
      <c r="S29" s="193">
        <v>5</v>
      </c>
      <c r="T29" s="318">
        <f t="shared" si="1"/>
        <v>5</v>
      </c>
      <c r="U29" s="318">
        <f t="shared" si="2"/>
        <v>6</v>
      </c>
    </row>
    <row r="30" spans="1:21" ht="13.5">
      <c r="A30" s="287"/>
      <c r="B30" s="288">
        <v>6</v>
      </c>
      <c r="C30" s="446">
        <v>3</v>
      </c>
      <c r="D30" s="447"/>
      <c r="E30" s="446">
        <v>0</v>
      </c>
      <c r="F30" s="447"/>
      <c r="G30" s="446">
        <v>3</v>
      </c>
      <c r="H30" s="447"/>
      <c r="I30" s="233"/>
      <c r="J30" s="233"/>
      <c r="K30" s="274"/>
      <c r="L30" s="259"/>
      <c r="M30" s="233"/>
      <c r="N30" s="233"/>
      <c r="P30" s="251"/>
      <c r="Q30" s="251"/>
      <c r="R30" s="251"/>
      <c r="S30" s="193">
        <v>6</v>
      </c>
      <c r="T30" s="318">
        <f t="shared" si="1"/>
        <v>3</v>
      </c>
      <c r="U30" s="318">
        <f t="shared" si="2"/>
        <v>3</v>
      </c>
    </row>
    <row r="31" spans="1:21" ht="13.5">
      <c r="A31" s="287"/>
      <c r="B31" s="288">
        <v>7</v>
      </c>
      <c r="C31" s="446">
        <v>3</v>
      </c>
      <c r="D31" s="447"/>
      <c r="E31" s="446">
        <v>0</v>
      </c>
      <c r="F31" s="447"/>
      <c r="G31" s="446">
        <v>3</v>
      </c>
      <c r="H31" s="447"/>
      <c r="I31" s="233"/>
      <c r="J31" s="233"/>
      <c r="K31" s="274"/>
      <c r="L31" s="259"/>
      <c r="M31" s="233"/>
      <c r="N31" s="233"/>
      <c r="P31" s="251"/>
      <c r="Q31" s="251"/>
      <c r="R31" s="251"/>
      <c r="S31" s="193">
        <v>7</v>
      </c>
      <c r="T31" s="318">
        <f t="shared" si="1"/>
        <v>3</v>
      </c>
      <c r="U31" s="318">
        <f t="shared" si="2"/>
        <v>3</v>
      </c>
    </row>
    <row r="32" spans="1:21" ht="13.5">
      <c r="A32" s="287"/>
      <c r="B32" s="288">
        <v>8</v>
      </c>
      <c r="C32" s="446">
        <v>6</v>
      </c>
      <c r="D32" s="447"/>
      <c r="E32" s="446">
        <v>0</v>
      </c>
      <c r="F32" s="447"/>
      <c r="G32" s="446">
        <v>10</v>
      </c>
      <c r="H32" s="447"/>
      <c r="I32" s="233"/>
      <c r="J32" s="233"/>
      <c r="K32" s="274"/>
      <c r="L32" s="259"/>
      <c r="M32" s="233"/>
      <c r="N32" s="233"/>
      <c r="P32" s="251"/>
      <c r="Q32" s="251"/>
      <c r="R32" s="251"/>
      <c r="S32" s="193">
        <v>8</v>
      </c>
      <c r="T32" s="318">
        <f t="shared" si="1"/>
        <v>6</v>
      </c>
      <c r="U32" s="318">
        <f t="shared" si="2"/>
        <v>10</v>
      </c>
    </row>
    <row r="33" spans="1:21" ht="13.5">
      <c r="A33" s="287"/>
      <c r="B33" s="288">
        <v>9</v>
      </c>
      <c r="C33" s="446">
        <v>2</v>
      </c>
      <c r="D33" s="447"/>
      <c r="E33" s="446">
        <v>0</v>
      </c>
      <c r="F33" s="447"/>
      <c r="G33" s="446">
        <v>3</v>
      </c>
      <c r="H33" s="447"/>
      <c r="I33" s="233"/>
      <c r="J33" s="233"/>
      <c r="K33" s="274"/>
      <c r="L33" s="259"/>
      <c r="M33" s="233"/>
      <c r="N33" s="233"/>
      <c r="P33" s="251"/>
      <c r="Q33" s="251"/>
      <c r="R33" s="251"/>
      <c r="S33" s="193">
        <v>9</v>
      </c>
      <c r="T33" s="318">
        <f t="shared" si="1"/>
        <v>2</v>
      </c>
      <c r="U33" s="318">
        <f t="shared" si="2"/>
        <v>3</v>
      </c>
    </row>
    <row r="34" spans="1:21" ht="13.5">
      <c r="A34" s="287"/>
      <c r="B34" s="288">
        <v>10</v>
      </c>
      <c r="C34" s="446">
        <v>0</v>
      </c>
      <c r="D34" s="447"/>
      <c r="E34" s="446">
        <v>0</v>
      </c>
      <c r="F34" s="447"/>
      <c r="G34" s="446">
        <v>0</v>
      </c>
      <c r="H34" s="447"/>
      <c r="I34" s="233"/>
      <c r="J34" s="233"/>
      <c r="K34" s="274"/>
      <c r="L34" s="259"/>
      <c r="M34" s="233"/>
      <c r="N34" s="233"/>
      <c r="P34" s="251"/>
      <c r="Q34" s="251"/>
      <c r="R34" s="251"/>
      <c r="S34" s="193">
        <v>10</v>
      </c>
      <c r="T34" s="318">
        <f t="shared" si="1"/>
        <v>0</v>
      </c>
      <c r="U34" s="318">
        <f t="shared" si="2"/>
        <v>0</v>
      </c>
    </row>
    <row r="35" spans="1:21" ht="13.5">
      <c r="A35" s="287"/>
      <c r="B35" s="288">
        <v>11</v>
      </c>
      <c r="C35" s="446">
        <v>0</v>
      </c>
      <c r="D35" s="447"/>
      <c r="E35" s="446">
        <v>0</v>
      </c>
      <c r="F35" s="447"/>
      <c r="G35" s="446">
        <v>0</v>
      </c>
      <c r="H35" s="447"/>
      <c r="I35" s="233"/>
      <c r="J35" s="233"/>
      <c r="K35" s="274"/>
      <c r="L35" s="259"/>
      <c r="M35" s="233"/>
      <c r="N35" s="233"/>
      <c r="P35" s="251"/>
      <c r="Q35" s="251"/>
      <c r="R35" s="251"/>
      <c r="S35" s="193">
        <v>11</v>
      </c>
      <c r="T35" s="318">
        <f t="shared" si="1"/>
        <v>0</v>
      </c>
      <c r="U35" s="318">
        <f t="shared" si="2"/>
        <v>0</v>
      </c>
    </row>
    <row r="36" spans="1:21" ht="13.5">
      <c r="A36" s="287"/>
      <c r="B36" s="288">
        <v>12</v>
      </c>
      <c r="C36" s="446">
        <v>0</v>
      </c>
      <c r="D36" s="447"/>
      <c r="E36" s="446">
        <v>0</v>
      </c>
      <c r="F36" s="447"/>
      <c r="G36" s="446">
        <v>0</v>
      </c>
      <c r="H36" s="447"/>
      <c r="I36" s="233"/>
      <c r="J36" s="233"/>
      <c r="K36" s="274"/>
      <c r="L36" s="259"/>
      <c r="M36" s="233"/>
      <c r="N36" s="233"/>
      <c r="P36" s="251"/>
      <c r="Q36" s="251"/>
      <c r="R36" s="251"/>
      <c r="S36" s="193">
        <v>12</v>
      </c>
      <c r="T36" s="318">
        <f t="shared" si="1"/>
        <v>0</v>
      </c>
      <c r="U36" s="318">
        <f t="shared" si="2"/>
        <v>0</v>
      </c>
    </row>
    <row r="37" spans="1:21" ht="13.5">
      <c r="A37" s="287"/>
      <c r="B37" s="288">
        <v>13</v>
      </c>
      <c r="C37" s="446">
        <v>0</v>
      </c>
      <c r="D37" s="447"/>
      <c r="E37" s="446">
        <v>0</v>
      </c>
      <c r="F37" s="447"/>
      <c r="G37" s="446">
        <v>0</v>
      </c>
      <c r="H37" s="447"/>
      <c r="I37" s="233"/>
      <c r="J37" s="233"/>
      <c r="K37" s="274"/>
      <c r="L37" s="259"/>
      <c r="M37" s="233"/>
      <c r="N37" s="233"/>
      <c r="P37" s="251"/>
      <c r="Q37" s="251"/>
      <c r="R37" s="251"/>
      <c r="S37" s="193">
        <v>13</v>
      </c>
      <c r="T37" s="318">
        <f t="shared" si="1"/>
        <v>0</v>
      </c>
      <c r="U37" s="318">
        <f t="shared" si="2"/>
        <v>0</v>
      </c>
    </row>
    <row r="38" spans="1:21" ht="13.5">
      <c r="A38" s="287"/>
      <c r="B38" s="288">
        <v>14</v>
      </c>
      <c r="C38" s="446">
        <v>1</v>
      </c>
      <c r="D38" s="447"/>
      <c r="E38" s="446">
        <v>0</v>
      </c>
      <c r="F38" s="447"/>
      <c r="G38" s="446">
        <v>1</v>
      </c>
      <c r="H38" s="447"/>
      <c r="I38" s="233"/>
      <c r="J38" s="233"/>
      <c r="K38" s="274"/>
      <c r="L38" s="259"/>
      <c r="M38" s="233"/>
      <c r="N38" s="233"/>
      <c r="P38" s="251"/>
      <c r="Q38" s="251"/>
      <c r="R38" s="251"/>
      <c r="S38" s="193">
        <v>14</v>
      </c>
      <c r="T38" s="318">
        <f t="shared" si="1"/>
        <v>1</v>
      </c>
      <c r="U38" s="318">
        <f t="shared" si="2"/>
        <v>1</v>
      </c>
    </row>
    <row r="39" spans="1:21" ht="13.5">
      <c r="A39" s="287"/>
      <c r="B39" s="288">
        <v>15</v>
      </c>
      <c r="C39" s="446">
        <v>1</v>
      </c>
      <c r="D39" s="447"/>
      <c r="E39" s="446">
        <v>0</v>
      </c>
      <c r="F39" s="447"/>
      <c r="G39" s="446">
        <v>1</v>
      </c>
      <c r="H39" s="447"/>
      <c r="I39" s="233"/>
      <c r="J39" s="233"/>
      <c r="K39" s="274"/>
      <c r="L39" s="259"/>
      <c r="M39" s="233"/>
      <c r="N39" s="233"/>
      <c r="P39" s="251"/>
      <c r="Q39" s="251"/>
      <c r="R39" s="251"/>
      <c r="S39" s="193">
        <v>15</v>
      </c>
      <c r="T39" s="318">
        <f t="shared" si="1"/>
        <v>1</v>
      </c>
      <c r="U39" s="318">
        <f t="shared" si="2"/>
        <v>1</v>
      </c>
    </row>
    <row r="40" spans="1:21" ht="13.5">
      <c r="A40" s="287"/>
      <c r="B40" s="288">
        <v>16</v>
      </c>
      <c r="C40" s="446">
        <v>2</v>
      </c>
      <c r="D40" s="447"/>
      <c r="E40" s="446">
        <v>0</v>
      </c>
      <c r="F40" s="447"/>
      <c r="G40" s="446">
        <v>3</v>
      </c>
      <c r="H40" s="447"/>
      <c r="I40" s="233"/>
      <c r="J40" s="233"/>
      <c r="K40" s="274"/>
      <c r="L40" s="259"/>
      <c r="M40" s="233"/>
      <c r="N40" s="233"/>
      <c r="S40" s="193">
        <v>16</v>
      </c>
      <c r="T40" s="318">
        <f t="shared" si="1"/>
        <v>2</v>
      </c>
      <c r="U40" s="318">
        <f t="shared" si="2"/>
        <v>3</v>
      </c>
    </row>
    <row r="41" spans="1:21" ht="13.5">
      <c r="A41" s="287"/>
      <c r="B41" s="288">
        <v>17</v>
      </c>
      <c r="C41" s="446">
        <v>0</v>
      </c>
      <c r="D41" s="447"/>
      <c r="E41" s="446">
        <v>0</v>
      </c>
      <c r="F41" s="447"/>
      <c r="G41" s="446">
        <v>0</v>
      </c>
      <c r="H41" s="447"/>
      <c r="I41" s="233"/>
      <c r="J41" s="233"/>
      <c r="K41" s="274"/>
      <c r="L41" s="259"/>
      <c r="M41" s="233"/>
      <c r="N41" s="233"/>
      <c r="S41" s="193">
        <v>17</v>
      </c>
      <c r="T41" s="318">
        <f t="shared" si="1"/>
        <v>0</v>
      </c>
      <c r="U41" s="318">
        <f t="shared" si="2"/>
        <v>0</v>
      </c>
    </row>
    <row r="42" spans="1:21" ht="13.5">
      <c r="A42" s="289"/>
      <c r="B42" s="285">
        <v>18</v>
      </c>
      <c r="C42" s="446">
        <v>1</v>
      </c>
      <c r="D42" s="447"/>
      <c r="E42" s="446">
        <v>0</v>
      </c>
      <c r="F42" s="447"/>
      <c r="G42" s="446">
        <v>1</v>
      </c>
      <c r="H42" s="447"/>
      <c r="I42" s="233"/>
      <c r="J42" s="233"/>
      <c r="K42" s="274"/>
      <c r="L42" s="259"/>
      <c r="M42" s="233"/>
      <c r="N42" s="233"/>
      <c r="S42" s="193">
        <v>18</v>
      </c>
      <c r="T42" s="318">
        <f t="shared" si="1"/>
        <v>1</v>
      </c>
      <c r="U42" s="318">
        <f t="shared" si="2"/>
        <v>1</v>
      </c>
    </row>
    <row r="43" spans="1:21" ht="13.5">
      <c r="A43" s="283" t="s">
        <v>4</v>
      </c>
      <c r="B43" s="285">
        <v>19</v>
      </c>
      <c r="C43" s="446">
        <v>2</v>
      </c>
      <c r="D43" s="447"/>
      <c r="E43" s="446">
        <v>0</v>
      </c>
      <c r="F43" s="447"/>
      <c r="G43" s="446">
        <v>2</v>
      </c>
      <c r="H43" s="447"/>
      <c r="I43" s="233"/>
      <c r="J43" s="233"/>
      <c r="K43" s="274"/>
      <c r="L43" s="259"/>
      <c r="M43" s="233"/>
      <c r="N43" s="233"/>
      <c r="S43" s="193">
        <v>19</v>
      </c>
      <c r="T43" s="318">
        <f t="shared" si="1"/>
        <v>2</v>
      </c>
      <c r="U43" s="318">
        <f t="shared" si="2"/>
        <v>2</v>
      </c>
    </row>
    <row r="44" spans="1:21" ht="13.5">
      <c r="A44" s="283"/>
      <c r="B44" s="285">
        <v>20</v>
      </c>
      <c r="C44" s="446">
        <v>2</v>
      </c>
      <c r="D44" s="447"/>
      <c r="E44" s="446">
        <v>0</v>
      </c>
      <c r="F44" s="447"/>
      <c r="G44" s="446">
        <v>2</v>
      </c>
      <c r="H44" s="447"/>
      <c r="I44" s="233"/>
      <c r="J44" s="233"/>
      <c r="K44" s="274"/>
      <c r="L44" s="259"/>
      <c r="M44" s="233"/>
      <c r="N44" s="233"/>
      <c r="S44" s="193">
        <v>20</v>
      </c>
      <c r="T44" s="318">
        <f t="shared" si="1"/>
        <v>2</v>
      </c>
      <c r="U44" s="318">
        <f t="shared" si="2"/>
        <v>2</v>
      </c>
    </row>
    <row r="45" spans="1:21" ht="13.5">
      <c r="A45" s="283" t="s">
        <v>5</v>
      </c>
      <c r="B45" s="285">
        <v>21</v>
      </c>
      <c r="C45" s="446">
        <v>6</v>
      </c>
      <c r="D45" s="447"/>
      <c r="E45" s="446">
        <v>0</v>
      </c>
      <c r="F45" s="447"/>
      <c r="G45" s="446">
        <v>8</v>
      </c>
      <c r="H45" s="447"/>
      <c r="I45" s="233"/>
      <c r="J45" s="233"/>
      <c r="K45" s="274"/>
      <c r="L45" s="259"/>
      <c r="M45" s="233"/>
      <c r="N45" s="233"/>
      <c r="S45" s="193">
        <v>21</v>
      </c>
      <c r="T45" s="318">
        <f t="shared" si="1"/>
        <v>6</v>
      </c>
      <c r="U45" s="318">
        <f t="shared" si="2"/>
        <v>8</v>
      </c>
    </row>
    <row r="46" spans="1:21" ht="13.5">
      <c r="A46" s="283"/>
      <c r="B46" s="285">
        <v>22</v>
      </c>
      <c r="C46" s="446">
        <v>6</v>
      </c>
      <c r="D46" s="447"/>
      <c r="E46" s="446">
        <v>0</v>
      </c>
      <c r="F46" s="447"/>
      <c r="G46" s="446">
        <v>12</v>
      </c>
      <c r="H46" s="447"/>
      <c r="I46" s="233"/>
      <c r="J46" s="233"/>
      <c r="K46" s="274"/>
      <c r="L46" s="259"/>
      <c r="M46" s="233"/>
      <c r="N46" s="233"/>
      <c r="S46" s="193">
        <v>22</v>
      </c>
      <c r="T46" s="318">
        <f t="shared" si="1"/>
        <v>6</v>
      </c>
      <c r="U46" s="318">
        <f t="shared" si="2"/>
        <v>12</v>
      </c>
    </row>
    <row r="47" spans="1:21" ht="14.25" thickBot="1">
      <c r="A47" s="283"/>
      <c r="B47" s="290">
        <v>23</v>
      </c>
      <c r="C47" s="448">
        <v>5</v>
      </c>
      <c r="D47" s="449"/>
      <c r="E47" s="448">
        <v>0</v>
      </c>
      <c r="F47" s="449"/>
      <c r="G47" s="448">
        <v>7</v>
      </c>
      <c r="H47" s="449"/>
      <c r="I47" s="233"/>
      <c r="J47" s="233"/>
      <c r="K47" s="274"/>
      <c r="L47" s="259"/>
      <c r="M47" s="233"/>
      <c r="N47" s="233"/>
      <c r="S47" s="193">
        <v>23</v>
      </c>
      <c r="T47" s="318">
        <f t="shared" si="1"/>
        <v>5</v>
      </c>
      <c r="U47" s="318">
        <f t="shared" si="2"/>
        <v>7</v>
      </c>
    </row>
    <row r="48" spans="1:14" ht="13.5">
      <c r="A48" s="291" t="s">
        <v>2</v>
      </c>
      <c r="B48" s="245"/>
      <c r="C48" s="422">
        <f>SUM(C30:D41)</f>
        <v>18</v>
      </c>
      <c r="D48" s="423"/>
      <c r="E48" s="422">
        <f>SUM(E30:F41)</f>
        <v>0</v>
      </c>
      <c r="F48" s="423"/>
      <c r="G48" s="422">
        <f>SUM(G30:H41)</f>
        <v>24</v>
      </c>
      <c r="H48" s="423"/>
      <c r="I48" s="233"/>
      <c r="J48" s="233"/>
      <c r="K48" s="274"/>
      <c r="L48" s="259"/>
      <c r="M48" s="233"/>
      <c r="N48" s="233"/>
    </row>
    <row r="49" spans="1:14" ht="13.5">
      <c r="A49" s="292" t="s">
        <v>3</v>
      </c>
      <c r="B49" s="293"/>
      <c r="C49" s="424">
        <f>SUM(C24:D29)+SUM(C42:D47)</f>
        <v>38</v>
      </c>
      <c r="D49" s="425"/>
      <c r="E49" s="424">
        <f>SUM(E24:F29)+SUM(E42:F47)</f>
        <v>1</v>
      </c>
      <c r="F49" s="425"/>
      <c r="G49" s="424">
        <f>SUM(G24:H29)+SUM(G42:H47)</f>
        <v>48</v>
      </c>
      <c r="H49" s="425"/>
      <c r="I49" s="233"/>
      <c r="J49" s="233"/>
      <c r="K49" s="274"/>
      <c r="L49" s="259"/>
      <c r="M49" s="233"/>
      <c r="N49" s="233"/>
    </row>
    <row r="50" spans="1:14" ht="14.25" thickBot="1">
      <c r="A50" s="294" t="s">
        <v>0</v>
      </c>
      <c r="B50" s="295"/>
      <c r="C50" s="420">
        <f>C48+C49</f>
        <v>56</v>
      </c>
      <c r="D50" s="421"/>
      <c r="E50" s="420">
        <f>E48+E49</f>
        <v>1</v>
      </c>
      <c r="F50" s="421"/>
      <c r="G50" s="420">
        <f>G48+G49</f>
        <v>72</v>
      </c>
      <c r="H50" s="421"/>
      <c r="I50" s="233"/>
      <c r="J50" s="233"/>
      <c r="K50" s="296"/>
      <c r="L50" s="259"/>
      <c r="M50" s="233"/>
      <c r="N50" s="233"/>
    </row>
    <row r="51" spans="11:12" ht="13.5">
      <c r="K51" s="15"/>
      <c r="L51" s="12"/>
    </row>
    <row r="52" spans="11:12" ht="13.5">
      <c r="K52" s="15"/>
      <c r="L52" s="12"/>
    </row>
    <row r="53" spans="11:12" ht="13.5">
      <c r="K53" s="12"/>
      <c r="L53" s="12"/>
    </row>
    <row r="54" spans="11:12" ht="13.5">
      <c r="K54" s="12"/>
      <c r="L54" s="12"/>
    </row>
    <row r="55" spans="11:12" ht="13.5">
      <c r="K55" s="12"/>
      <c r="L55" s="12"/>
    </row>
    <row r="56" spans="11:12" ht="13.5">
      <c r="K56" s="12"/>
      <c r="L56" s="12"/>
    </row>
    <row r="57" spans="11:12" ht="13.5">
      <c r="K57" s="12"/>
      <c r="L57" s="12"/>
    </row>
    <row r="58" spans="11:12" ht="13.5">
      <c r="K58" s="12"/>
      <c r="L58" s="12"/>
    </row>
    <row r="59" spans="11:12" ht="13.5">
      <c r="K59" s="12"/>
      <c r="L59" s="12"/>
    </row>
    <row r="60" spans="11:12" ht="13.5">
      <c r="K60" s="12"/>
      <c r="L60" s="12"/>
    </row>
    <row r="61" spans="11:12" ht="13.5">
      <c r="K61" s="12"/>
      <c r="L61" s="12"/>
    </row>
    <row r="62" spans="11:12" ht="13.5">
      <c r="K62" s="12"/>
      <c r="L62" s="12"/>
    </row>
    <row r="63" spans="11:12" ht="13.5">
      <c r="K63" s="12"/>
      <c r="L63" s="12"/>
    </row>
    <row r="64" spans="11:12" ht="13.5">
      <c r="K64" s="12"/>
      <c r="L64" s="12"/>
    </row>
    <row r="65" spans="11:12" ht="13.5">
      <c r="K65" s="12"/>
      <c r="L65" s="12"/>
    </row>
    <row r="66" spans="11:12" ht="13.5">
      <c r="K66" s="12"/>
      <c r="L66" s="12"/>
    </row>
    <row r="67" spans="11:12" ht="13.5">
      <c r="K67" s="12"/>
      <c r="L67" s="12"/>
    </row>
    <row r="68" spans="11:12" ht="13.5">
      <c r="K68" s="12"/>
      <c r="L68" s="12"/>
    </row>
    <row r="69" spans="11:12" ht="13.5">
      <c r="K69" s="12"/>
      <c r="L69" s="12"/>
    </row>
    <row r="70" spans="11:12" ht="13.5">
      <c r="K70" s="12"/>
      <c r="L70" s="12"/>
    </row>
    <row r="71" spans="11:12" ht="13.5">
      <c r="K71" s="12"/>
      <c r="L71" s="12"/>
    </row>
    <row r="72" spans="11:12" ht="13.5">
      <c r="K72" s="12"/>
      <c r="L72" s="12"/>
    </row>
    <row r="73" spans="11:12" ht="13.5">
      <c r="K73" s="12"/>
      <c r="L73" s="12"/>
    </row>
    <row r="74" spans="11:12" ht="13.5">
      <c r="K74" s="12"/>
      <c r="L74" s="12"/>
    </row>
    <row r="75" spans="11:12" ht="13.5">
      <c r="K75" s="12"/>
      <c r="L75" s="12"/>
    </row>
    <row r="76" spans="11:12" ht="13.5">
      <c r="K76" s="12"/>
      <c r="L76" s="12"/>
    </row>
    <row r="77" spans="11:12" ht="13.5">
      <c r="K77" s="12"/>
      <c r="L77" s="12"/>
    </row>
    <row r="78" spans="11:12" ht="13.5">
      <c r="K78" s="12"/>
      <c r="L78" s="12"/>
    </row>
    <row r="79" spans="11:12" ht="13.5">
      <c r="K79" s="12"/>
      <c r="L79" s="12"/>
    </row>
    <row r="80" spans="11:12" ht="13.5">
      <c r="K80" s="12"/>
      <c r="L80" s="12"/>
    </row>
    <row r="81" spans="11:12" ht="13.5">
      <c r="K81" s="12"/>
      <c r="L81" s="12"/>
    </row>
    <row r="82" spans="11:12" ht="13.5">
      <c r="K82" s="12"/>
      <c r="L82" s="12"/>
    </row>
    <row r="83" spans="11:12" ht="13.5">
      <c r="K83" s="12"/>
      <c r="L83" s="12"/>
    </row>
    <row r="84" spans="11:12" ht="13.5">
      <c r="K84" s="12"/>
      <c r="L84" s="12"/>
    </row>
    <row r="85" spans="11:12" ht="13.5">
      <c r="K85" s="12"/>
      <c r="L85" s="12"/>
    </row>
    <row r="86" spans="11:12" ht="13.5">
      <c r="K86" s="12"/>
      <c r="L86" s="12"/>
    </row>
    <row r="87" spans="11:12" ht="13.5">
      <c r="K87" s="12"/>
      <c r="L87" s="12"/>
    </row>
    <row r="88" spans="11:12" ht="13.5">
      <c r="K88" s="12"/>
      <c r="L88" s="12"/>
    </row>
    <row r="89" spans="11:12" ht="13.5">
      <c r="K89" s="12"/>
      <c r="L89" s="12"/>
    </row>
    <row r="90" spans="11:12" ht="13.5">
      <c r="K90" s="12"/>
      <c r="L90" s="12"/>
    </row>
    <row r="91" spans="11:12" ht="13.5">
      <c r="K91" s="12"/>
      <c r="L91" s="12"/>
    </row>
    <row r="92" spans="11:12" ht="13.5">
      <c r="K92" s="12"/>
      <c r="L92" s="12"/>
    </row>
    <row r="93" spans="11:12" ht="13.5">
      <c r="K93" s="12"/>
      <c r="L93" s="12"/>
    </row>
    <row r="94" spans="11:12" ht="13.5">
      <c r="K94" s="12"/>
      <c r="L94" s="12"/>
    </row>
    <row r="95" spans="11:12" ht="13.5">
      <c r="K95" s="12"/>
      <c r="L95" s="12"/>
    </row>
    <row r="96" spans="11:12" ht="13.5">
      <c r="K96" s="12"/>
      <c r="L96" s="12"/>
    </row>
    <row r="97" spans="11:12" ht="13.5">
      <c r="K97" s="12"/>
      <c r="L97" s="12"/>
    </row>
    <row r="98" spans="11:12" ht="13.5">
      <c r="K98" s="12"/>
      <c r="L98" s="12"/>
    </row>
    <row r="99" spans="11:12" ht="13.5">
      <c r="K99" s="12"/>
      <c r="L99" s="12"/>
    </row>
    <row r="100" spans="11:12" ht="13.5">
      <c r="K100" s="12"/>
      <c r="L100" s="12"/>
    </row>
    <row r="101" spans="11:12" ht="13.5">
      <c r="K101" s="12"/>
      <c r="L101" s="12"/>
    </row>
    <row r="102" spans="11:12" ht="13.5">
      <c r="K102" s="12"/>
      <c r="L102" s="12"/>
    </row>
    <row r="103" spans="11:12" ht="13.5">
      <c r="K103" s="12"/>
      <c r="L103" s="12"/>
    </row>
    <row r="104" spans="11:12" ht="13.5">
      <c r="K104" s="12"/>
      <c r="L104" s="12"/>
    </row>
    <row r="105" spans="11:12" ht="13.5">
      <c r="K105" s="12"/>
      <c r="L105" s="12"/>
    </row>
    <row r="106" spans="11:12" ht="13.5">
      <c r="K106" s="12"/>
      <c r="L106" s="12"/>
    </row>
    <row r="107" spans="11:12" ht="13.5">
      <c r="K107" s="12"/>
      <c r="L107" s="12"/>
    </row>
    <row r="108" spans="11:12" ht="13.5">
      <c r="K108" s="12"/>
      <c r="L108" s="12"/>
    </row>
    <row r="109" spans="11:12" ht="13.5">
      <c r="K109" s="12"/>
      <c r="L109" s="12"/>
    </row>
    <row r="110" spans="11:12" ht="13.5">
      <c r="K110" s="12"/>
      <c r="L110" s="12"/>
    </row>
    <row r="111" spans="11:12" ht="13.5">
      <c r="K111" s="12"/>
      <c r="L111" s="12"/>
    </row>
  </sheetData>
  <sheetProtection/>
  <mergeCells count="118">
    <mergeCell ref="C47:D47"/>
    <mergeCell ref="E47:F47"/>
    <mergeCell ref="G47:H47"/>
    <mergeCell ref="E45:F45"/>
    <mergeCell ref="G45:H45"/>
    <mergeCell ref="E46:F46"/>
    <mergeCell ref="G46:H46"/>
    <mergeCell ref="E24:F24"/>
    <mergeCell ref="G24:H24"/>
    <mergeCell ref="G41:H41"/>
    <mergeCell ref="E42:F42"/>
    <mergeCell ref="G42:H42"/>
    <mergeCell ref="E43:F43"/>
    <mergeCell ref="G43:H43"/>
    <mergeCell ref="G33:H33"/>
    <mergeCell ref="E34:F34"/>
    <mergeCell ref="G34:H34"/>
    <mergeCell ref="E44:F44"/>
    <mergeCell ref="G44:H44"/>
    <mergeCell ref="G37:H37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G29:H29"/>
    <mergeCell ref="E30:F30"/>
    <mergeCell ref="G30:H30"/>
    <mergeCell ref="E31:F31"/>
    <mergeCell ref="G31:H31"/>
    <mergeCell ref="E32:F32"/>
    <mergeCell ref="G32:H32"/>
    <mergeCell ref="G25:H25"/>
    <mergeCell ref="E26:F26"/>
    <mergeCell ref="G26:H26"/>
    <mergeCell ref="E27:F27"/>
    <mergeCell ref="G27:H27"/>
    <mergeCell ref="E28:F28"/>
    <mergeCell ref="G28:H28"/>
    <mergeCell ref="C42:D42"/>
    <mergeCell ref="C43:D43"/>
    <mergeCell ref="C44:D44"/>
    <mergeCell ref="C45:D45"/>
    <mergeCell ref="C46:D46"/>
    <mergeCell ref="E25:F25"/>
    <mergeCell ref="E29:F29"/>
    <mergeCell ref="E33:F33"/>
    <mergeCell ref="E37:F37"/>
    <mergeCell ref="E41:F41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L3:L4"/>
    <mergeCell ref="B3:B4"/>
    <mergeCell ref="C3:C4"/>
    <mergeCell ref="D3:D4"/>
    <mergeCell ref="I3:I4"/>
    <mergeCell ref="M3:M4"/>
    <mergeCell ref="E3:E4"/>
    <mergeCell ref="F3:F4"/>
    <mergeCell ref="G3:G4"/>
    <mergeCell ref="H3:H4"/>
    <mergeCell ref="A10:N11"/>
    <mergeCell ref="R14:R15"/>
    <mergeCell ref="S14:S15"/>
    <mergeCell ref="B14:B15"/>
    <mergeCell ref="C14:C15"/>
    <mergeCell ref="D14:D15"/>
    <mergeCell ref="E14:E15"/>
    <mergeCell ref="X14:X15"/>
    <mergeCell ref="U14:U15"/>
    <mergeCell ref="V14:V15"/>
    <mergeCell ref="W14:W15"/>
    <mergeCell ref="J14:J15"/>
    <mergeCell ref="L14:L15"/>
    <mergeCell ref="M14:M15"/>
    <mergeCell ref="N14:N15"/>
    <mergeCell ref="T14:T15"/>
    <mergeCell ref="Q14:Q15"/>
    <mergeCell ref="J3:J4"/>
    <mergeCell ref="C22:D22"/>
    <mergeCell ref="E22:F22"/>
    <mergeCell ref="G22:H22"/>
    <mergeCell ref="K14:K15"/>
    <mergeCell ref="F14:F15"/>
    <mergeCell ref="G14:G15"/>
    <mergeCell ref="H14:H15"/>
    <mergeCell ref="I14:I15"/>
    <mergeCell ref="K3:K4"/>
    <mergeCell ref="C50:D50"/>
    <mergeCell ref="E48:F48"/>
    <mergeCell ref="G48:H48"/>
    <mergeCell ref="E50:F50"/>
    <mergeCell ref="G50:H50"/>
    <mergeCell ref="C49:D49"/>
    <mergeCell ref="E49:F49"/>
    <mergeCell ref="G49:H49"/>
    <mergeCell ref="C48:D4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&amp;C－44－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2022-10-06T03:03:19Z</dcterms:created>
  <dcterms:modified xsi:type="dcterms:W3CDTF">2022-10-06T03:03:19Z</dcterms:modified>
  <cp:category/>
  <cp:version/>
  <cp:contentType/>
  <cp:contentStatus/>
</cp:coreProperties>
</file>