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様式5（別紙１）" sheetId="77" r:id="rId1"/>
  </sheets>
  <definedNames>
    <definedName name="_xlnm.Print_Area" localSheetId="0">'様式5（別紙１）'!$A$5:$I$37</definedName>
    <definedName name="_xlnm.Print_Titles" localSheetId="0">'様式5（別紙１）'!$7:$11</definedName>
  </definedNames>
  <calcPr calcId="152511"/>
</workbook>
</file>

<file path=xl/calcChain.xml><?xml version="1.0" encoding="utf-8"?>
<calcChain xmlns="http://schemas.openxmlformats.org/spreadsheetml/2006/main">
  <c r="F32" i="77" l="1"/>
  <c r="F33" i="77"/>
  <c r="E33" i="77"/>
  <c r="E32" i="77"/>
  <c r="F28" i="77" l="1"/>
  <c r="F29" i="77"/>
  <c r="E29" i="77"/>
  <c r="E28" i="77"/>
  <c r="F14" i="77"/>
  <c r="F15" i="77"/>
  <c r="G32" i="77" l="1"/>
  <c r="G33" i="77"/>
  <c r="G20" i="77"/>
  <c r="G21" i="77"/>
  <c r="G22" i="77" l="1"/>
  <c r="G23" i="77"/>
  <c r="I35" i="77" l="1"/>
  <c r="I34" i="77"/>
  <c r="F35" i="77"/>
  <c r="F34" i="77"/>
  <c r="E35" i="77"/>
  <c r="E34" i="77"/>
  <c r="G29" i="77"/>
  <c r="G31" i="77"/>
  <c r="G30" i="77"/>
  <c r="G28" i="77"/>
  <c r="G27" i="77"/>
  <c r="G26" i="77"/>
  <c r="G25" i="77"/>
  <c r="G24" i="77"/>
  <c r="G19" i="77"/>
  <c r="G18" i="77"/>
  <c r="G17" i="77"/>
  <c r="G16" i="77"/>
  <c r="G13" i="77"/>
  <c r="G12" i="77"/>
  <c r="G34" i="77" l="1"/>
  <c r="G35" i="77" l="1"/>
  <c r="H34" i="77" l="1"/>
  <c r="E15" i="77"/>
  <c r="E14" i="77"/>
  <c r="G14" i="77" l="1"/>
  <c r="G15" i="77"/>
</calcChain>
</file>

<file path=xl/sharedStrings.xml><?xml version="1.0" encoding="utf-8"?>
<sst xmlns="http://schemas.openxmlformats.org/spreadsheetml/2006/main" count="70" uniqueCount="42">
  <si>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</si>
  <si>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</si>
  <si>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</si>
  <si>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</si>
  <si>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</si>
  <si>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</si>
  <si>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</si>
  <si>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</si>
  <si>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</si>
  <si>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</si>
  <si>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</si>
  <si>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</si>
  <si>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</si>
  <si>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</si>
  <si>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</si>
  <si>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</si>
  <si>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</si>
  <si>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</si>
  <si>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</si>
  <si>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 算 案 ②</t>
  </si>
  <si>
    <t>予算事業一覧</t>
    <rPh sb="4" eb="6">
      <t>イチラン</t>
    </rPh>
    <phoneticPr fontId="2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</si>
  <si>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</si>
  <si>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</si>
  <si>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</si>
  <si>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8-1-1</t>
    <phoneticPr fontId="2"/>
  </si>
  <si>
    <t>都市交通局職員の人件費</t>
    <rPh sb="0" eb="2">
      <t>トシ</t>
    </rPh>
    <rPh sb="2" eb="4">
      <t>コウツウ</t>
    </rPh>
    <rPh sb="4" eb="5">
      <t>キョク</t>
    </rPh>
    <rPh sb="5" eb="7">
      <t>ショクイン</t>
    </rPh>
    <rPh sb="8" eb="11">
      <t>ジンケンヒ</t>
    </rPh>
    <phoneticPr fontId="3"/>
  </si>
  <si>
    <t>総務担当</t>
    <rPh sb="0" eb="2">
      <t>ソウム</t>
    </rPh>
    <rPh sb="2" eb="4">
      <t>タントウ</t>
    </rPh>
    <phoneticPr fontId="3"/>
  </si>
  <si>
    <t>8-5-1</t>
  </si>
  <si>
    <t>8-5-1</t>
    <phoneticPr fontId="2"/>
  </si>
  <si>
    <t>一般事務</t>
    <rPh sb="0" eb="2">
      <t>イッパン</t>
    </rPh>
    <rPh sb="2" eb="4">
      <t>ジム</t>
    </rPh>
    <phoneticPr fontId="2"/>
  </si>
  <si>
    <t>地下鉄大規模改良補助</t>
    <rPh sb="0" eb="3">
      <t>チカテツ</t>
    </rPh>
    <rPh sb="3" eb="6">
      <t>ダイキボ</t>
    </rPh>
    <rPh sb="6" eb="8">
      <t>カイリョウ</t>
    </rPh>
    <rPh sb="8" eb="10">
      <t>ホジョ</t>
    </rPh>
    <phoneticPr fontId="2"/>
  </si>
  <si>
    <t>バスネットワーク維持改善補助</t>
    <rPh sb="8" eb="14">
      <t>イジカイゼンホジョ</t>
    </rPh>
    <phoneticPr fontId="2"/>
  </si>
  <si>
    <t>都市交通費計</t>
    <rPh sb="0" eb="2">
      <t>トシ</t>
    </rPh>
    <rPh sb="2" eb="4">
      <t>コウツウ</t>
    </rPh>
    <rPh sb="4" eb="5">
      <t>ヒ</t>
    </rPh>
    <rPh sb="5" eb="6">
      <t>ケイ</t>
    </rPh>
    <phoneticPr fontId="2"/>
  </si>
  <si>
    <t>交通政策基金積立金</t>
    <rPh sb="0" eb="2">
      <t>コウツウ</t>
    </rPh>
    <rPh sb="2" eb="4">
      <t>セイサク</t>
    </rPh>
    <rPh sb="4" eb="6">
      <t>キキン</t>
    </rPh>
    <rPh sb="6" eb="8">
      <t>ツミタテ</t>
    </rPh>
    <rPh sb="8" eb="9">
      <t>キン</t>
    </rPh>
    <phoneticPr fontId="3"/>
  </si>
  <si>
    <t>基金利子蓄積計</t>
    <rPh sb="0" eb="2">
      <t>キキン</t>
    </rPh>
    <rPh sb="2" eb="4">
      <t>リシ</t>
    </rPh>
    <rPh sb="4" eb="6">
      <t>チクセキ</t>
    </rPh>
    <rPh sb="6" eb="7">
      <t>コウケイ</t>
    </rPh>
    <phoneticPr fontId="2"/>
  </si>
  <si>
    <t>鉄道ネットワーク
企画担当</t>
    <rPh sb="0" eb="2">
      <t>テツドウ</t>
    </rPh>
    <rPh sb="9" eb="11">
      <t>キカク</t>
    </rPh>
    <rPh sb="11" eb="13">
      <t>タントウ</t>
    </rPh>
    <phoneticPr fontId="2"/>
  </si>
  <si>
    <t>バスネットワーク
企画担当</t>
    <rPh sb="9" eb="11">
      <t>キカク</t>
    </rPh>
    <rPh sb="11" eb="13">
      <t>タントウ</t>
    </rPh>
    <phoneticPr fontId="2"/>
  </si>
  <si>
    <t>特別債・補正予算債に係る分担金</t>
    <rPh sb="0" eb="2">
      <t>トクベツ</t>
    </rPh>
    <rPh sb="2" eb="3">
      <t>サイ</t>
    </rPh>
    <rPh sb="4" eb="6">
      <t>ホセイ</t>
    </rPh>
    <rPh sb="6" eb="8">
      <t>ヨサン</t>
    </rPh>
    <rPh sb="8" eb="9">
      <t>サイ</t>
    </rPh>
    <rPh sb="10" eb="11">
      <t>カカ</t>
    </rPh>
    <rPh sb="12" eb="15">
      <t>ブンタンキン</t>
    </rPh>
    <phoneticPr fontId="2"/>
  </si>
  <si>
    <t>大阪シティバス株式会社の株式有償所管換え</t>
    <rPh sb="0" eb="2">
      <t>オオサカ</t>
    </rPh>
    <rPh sb="7" eb="9">
      <t>カブシキ</t>
    </rPh>
    <rPh sb="9" eb="11">
      <t>カイシャ</t>
    </rPh>
    <rPh sb="12" eb="14">
      <t>カブシキ</t>
    </rPh>
    <rPh sb="14" eb="16">
      <t>ユウショウ</t>
    </rPh>
    <rPh sb="16" eb="18">
      <t>ショカン</t>
    </rPh>
    <rPh sb="18" eb="19">
      <t>カ</t>
    </rPh>
    <phoneticPr fontId="2"/>
  </si>
  <si>
    <t>16-2-22</t>
    <phoneticPr fontId="3"/>
  </si>
  <si>
    <t>所属名　都市交通局　</t>
    <rPh sb="0" eb="2">
      <t>ショゾク</t>
    </rPh>
    <rPh sb="2" eb="3">
      <t>メイ</t>
    </rPh>
    <rPh sb="4" eb="6">
      <t>トシ</t>
    </rPh>
    <rPh sb="6" eb="8">
      <t>コウツウ</t>
    </rPh>
    <rPh sb="8" eb="9">
      <t>キョク</t>
    </rPh>
    <phoneticPr fontId="2"/>
  </si>
  <si>
    <t>地下鉄第８号線延伸部におけるＢＲＴ社会実験</t>
    <rPh sb="0" eb="3">
      <t>チカテツ</t>
    </rPh>
    <rPh sb="3" eb="4">
      <t>ダイ</t>
    </rPh>
    <rPh sb="5" eb="7">
      <t>ゴウセン</t>
    </rPh>
    <rPh sb="7" eb="9">
      <t>エンシン</t>
    </rPh>
    <rPh sb="9" eb="10">
      <t>ブ</t>
    </rPh>
    <rPh sb="17" eb="19">
      <t>シャカイ</t>
    </rPh>
    <rPh sb="19" eb="21">
      <t>ジッケン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</si>
</sst>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9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9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12" fillId="0" borderId="11" xfId="4" applyNumberFormat="1" applyFont="1" applyFill="1" applyBorder="1" applyAlignment="1">
      <alignment horizontal="left" vertical="center" wrapText="1"/>
    </xf>
    <xf numFmtId="0" fontId="12" fillId="0" borderId="9" xfId="4" applyNumberFormat="1" applyFon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left" vertical="center" wrapText="1"/>
    </xf>
    <xf numFmtId="0" fontId="6" fillId="0" borderId="9" xfId="3" applyNumberFormat="1" applyFont="1" applyFill="1" applyBorder="1" applyAlignment="1">
      <alignment horizontal="left" vertical="center" wrapText="1"/>
    </xf>
    <xf numFmtId="0" fontId="6" fillId="0" borderId="10" xfId="3" applyNumberFormat="1" applyFont="1" applyFill="1" applyBorder="1" applyAlignment="1">
      <alignment horizontal="left" vertical="center" wrapText="1"/>
    </xf>
    <xf numFmtId="0" fontId="12" fillId="0" borderId="0" xfId="4" applyFont="1" applyAlignment="1">
      <alignment vertical="center" wrapTex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12" fillId="0" borderId="10" xfId="4" applyNumberFormat="1" applyFont="1" applyFill="1" applyBorder="1" applyAlignment="1">
      <alignment horizontal="left" vertical="center" wrapText="1"/>
    </xf>
    <xf numFmtId="0" fontId="9" fillId="0" borderId="18" xfId="3" applyNumberFormat="1" applyFont="1" applyFill="1" applyBorder="1" applyAlignment="1">
      <alignment horizontal="right"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33</xdr:row>
      <xdr:rowOff>0</xdr:rowOff>
    </xdr:from>
    <xdr:to>
      <xdr:col>5</xdr:col>
      <xdr:colOff>419100</xdr:colOff>
      <xdr:row>43</xdr:row>
      <xdr:rowOff>161925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62100" y="62960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ity.osaka.lg.jp/toshikotsu/cmsfiles/contents/0000426/426918/300215_04_brt.xl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toshikotsu/cmsfiles/contents/0000426/426918/300215_03_gankinsyoukan.xls" TargetMode="External"/><Relationship Id="rId1" Type="http://schemas.openxmlformats.org/officeDocument/2006/relationships/hyperlink" Target="http://www.city.osaka.lg.jp/toshikotsu/cmsfiles/contents/0000426/426918/300215_02_ippanjimu.xls" TargetMode="External"/><Relationship Id="rId6" Type="http://schemas.openxmlformats.org/officeDocument/2006/relationships/hyperlink" Target="http://www.city.osaka.lg.jp/toshikotsu/cmsfiles/contents/0000426/426918/300215_08_kikin_chikuseki.xls" TargetMode="External"/><Relationship Id="rId5" Type="http://schemas.openxmlformats.org/officeDocument/2006/relationships/hyperlink" Target="http://www.city.osaka.lg.jp/toshikotsu/cmsfiles/contents/0000426/426918/300215_06_bus_network.xls" TargetMode="External"/><Relationship Id="rId4" Type="http://schemas.openxmlformats.org/officeDocument/2006/relationships/hyperlink" Target="http://www.city.osaka.lg.jp/toshikotsu/cmsfiles/contents/0000426/426918/300215_05_daikibokairyou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2"/>
  <sheetViews>
    <sheetView tabSelected="1" view="pageBreakPreview" zoomScaleNormal="100" zoomScaleSheetLayoutView="100" workbookViewId="0">
      <selection activeCell="D39" sqref="D39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5"/>
    </row>
    <row r="2" spans="1:10" ht="17.25" customHeight="1">
      <c r="A2" s="1"/>
      <c r="B2" s="1"/>
      <c r="G2" s="34"/>
      <c r="I2" s="28"/>
    </row>
    <row r="3" spans="1:10" ht="17.25" customHeight="1">
      <c r="A3" s="1"/>
      <c r="B3" s="1"/>
      <c r="G3" s="33"/>
      <c r="I3" s="28"/>
    </row>
    <row r="4" spans="1:10" ht="17.25" customHeight="1">
      <c r="G4" s="34"/>
    </row>
    <row r="5" spans="1:10" ht="18" customHeight="1">
      <c r="A5" s="1" t="s">
        <v>20</v>
      </c>
      <c r="B5" s="1"/>
      <c r="G5" s="2"/>
      <c r="H5" s="37"/>
      <c r="I5" s="37"/>
    </row>
    <row r="6" spans="1:10" ht="15" customHeight="1">
      <c r="G6" s="2"/>
    </row>
    <row r="7" spans="1:10" ht="18" customHeight="1">
      <c r="A7" s="5" t="s">
        <v>23</v>
      </c>
      <c r="B7" s="5"/>
      <c r="D7" s="4"/>
      <c r="E7" s="4"/>
      <c r="F7" s="5"/>
      <c r="G7" s="5"/>
      <c r="I7" s="29" t="s">
        <v>40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76" t="s">
        <v>0</v>
      </c>
      <c r="F9" s="76"/>
      <c r="G9" s="40"/>
      <c r="I9" s="7" t="s">
        <v>1</v>
      </c>
    </row>
    <row r="10" spans="1:10" ht="15" customHeight="1">
      <c r="A10" s="8" t="s">
        <v>2</v>
      </c>
      <c r="B10" s="9" t="s">
        <v>16</v>
      </c>
      <c r="C10" s="57" t="s">
        <v>14</v>
      </c>
      <c r="D10" s="59" t="s">
        <v>17</v>
      </c>
      <c r="E10" s="38" t="s">
        <v>21</v>
      </c>
      <c r="F10" s="9" t="s">
        <v>22</v>
      </c>
      <c r="G10" s="38" t="s">
        <v>12</v>
      </c>
      <c r="H10" s="60" t="s">
        <v>15</v>
      </c>
      <c r="I10" s="61"/>
    </row>
    <row r="11" spans="1:10" ht="15" customHeight="1">
      <c r="A11" s="10" t="s">
        <v>3</v>
      </c>
      <c r="B11" s="11" t="s">
        <v>11</v>
      </c>
      <c r="C11" s="58"/>
      <c r="D11" s="58"/>
      <c r="E11" s="39" t="s">
        <v>18</v>
      </c>
      <c r="F11" s="39" t="s">
        <v>19</v>
      </c>
      <c r="G11" s="39" t="s">
        <v>13</v>
      </c>
      <c r="H11" s="62"/>
      <c r="I11" s="63"/>
    </row>
    <row r="12" spans="1:10" ht="15" customHeight="1">
      <c r="A12" s="49">
        <v>1</v>
      </c>
      <c r="B12" s="51" t="s">
        <v>24</v>
      </c>
      <c r="C12" s="64" t="s">
        <v>25</v>
      </c>
      <c r="D12" s="55" t="s">
        <v>26</v>
      </c>
      <c r="E12" s="12">
        <v>0</v>
      </c>
      <c r="F12" s="12">
        <v>317335</v>
      </c>
      <c r="G12" s="12">
        <f t="shared" ref="G12:G33" si="0">+F12-E12</f>
        <v>317335</v>
      </c>
      <c r="H12" s="47" t="s">
        <v>4</v>
      </c>
      <c r="I12" s="30"/>
      <c r="J12" s="4" t="s">
        <v>5</v>
      </c>
    </row>
    <row r="13" spans="1:10" ht="15" customHeight="1">
      <c r="A13" s="50"/>
      <c r="B13" s="52"/>
      <c r="C13" s="65"/>
      <c r="D13" s="56"/>
      <c r="E13" s="14">
        <v>0</v>
      </c>
      <c r="F13" s="14">
        <v>299651</v>
      </c>
      <c r="G13" s="15">
        <f t="shared" si="0"/>
        <v>299651</v>
      </c>
      <c r="H13" s="48"/>
      <c r="I13" s="31"/>
      <c r="J13" s="4" t="s">
        <v>6</v>
      </c>
    </row>
    <row r="14" spans="1:10" ht="15" customHeight="1">
      <c r="A14" s="41" t="s">
        <v>7</v>
      </c>
      <c r="B14" s="42"/>
      <c r="C14" s="42"/>
      <c r="D14" s="43"/>
      <c r="E14" s="16">
        <f>+E12</f>
        <v>0</v>
      </c>
      <c r="F14" s="16">
        <f t="shared" ref="F14" si="1">+F12</f>
        <v>317335</v>
      </c>
      <c r="G14" s="12">
        <f t="shared" si="0"/>
        <v>317335</v>
      </c>
      <c r="H14" s="47"/>
      <c r="I14" s="30"/>
    </row>
    <row r="15" spans="1:10" ht="15" customHeight="1">
      <c r="A15" s="44"/>
      <c r="B15" s="45"/>
      <c r="C15" s="45"/>
      <c r="D15" s="46"/>
      <c r="E15" s="17">
        <f>+E13</f>
        <v>0</v>
      </c>
      <c r="F15" s="17">
        <f t="shared" ref="F15" si="2">+F13</f>
        <v>299651</v>
      </c>
      <c r="G15" s="15">
        <f t="shared" si="0"/>
        <v>299651</v>
      </c>
      <c r="H15" s="48"/>
      <c r="I15" s="31"/>
    </row>
    <row r="16" spans="1:10" ht="15" customHeight="1">
      <c r="A16" s="49">
        <v>2</v>
      </c>
      <c r="B16" s="51" t="s">
        <v>28</v>
      </c>
      <c r="C16" s="53" t="s">
        <v>29</v>
      </c>
      <c r="D16" s="55" t="s">
        <v>26</v>
      </c>
      <c r="E16" s="13">
        <v>0</v>
      </c>
      <c r="F16" s="13">
        <v>4446</v>
      </c>
      <c r="G16" s="12">
        <f t="shared" si="0"/>
        <v>4446</v>
      </c>
      <c r="H16" s="47"/>
      <c r="I16" s="18"/>
      <c r="J16" s="4" t="s">
        <v>5</v>
      </c>
    </row>
    <row r="17" spans="1:10" ht="15" customHeight="1">
      <c r="A17" s="50"/>
      <c r="B17" s="52"/>
      <c r="C17" s="54"/>
      <c r="D17" s="56"/>
      <c r="E17" s="17">
        <v>0</v>
      </c>
      <c r="F17" s="17">
        <v>4446</v>
      </c>
      <c r="G17" s="15">
        <f t="shared" si="0"/>
        <v>4446</v>
      </c>
      <c r="H17" s="48"/>
      <c r="I17" s="19"/>
      <c r="J17" s="4" t="s">
        <v>6</v>
      </c>
    </row>
    <row r="18" spans="1:10" ht="15" customHeight="1">
      <c r="A18" s="49">
        <v>3</v>
      </c>
      <c r="B18" s="51" t="s">
        <v>28</v>
      </c>
      <c r="C18" s="67" t="s">
        <v>37</v>
      </c>
      <c r="D18" s="55" t="s">
        <v>26</v>
      </c>
      <c r="E18" s="16">
        <v>0</v>
      </c>
      <c r="F18" s="16">
        <v>2273008</v>
      </c>
      <c r="G18" s="12">
        <f t="shared" si="0"/>
        <v>2273008</v>
      </c>
      <c r="H18" s="47"/>
      <c r="I18" s="30"/>
      <c r="J18" s="4" t="s">
        <v>5</v>
      </c>
    </row>
    <row r="19" spans="1:10" ht="15" customHeight="1">
      <c r="A19" s="50"/>
      <c r="B19" s="52"/>
      <c r="C19" s="67"/>
      <c r="D19" s="56"/>
      <c r="E19" s="17">
        <v>0</v>
      </c>
      <c r="F19" s="17">
        <v>2273008</v>
      </c>
      <c r="G19" s="15">
        <f t="shared" si="0"/>
        <v>2273008</v>
      </c>
      <c r="H19" s="48"/>
      <c r="I19" s="20"/>
      <c r="J19" s="4" t="s">
        <v>6</v>
      </c>
    </row>
    <row r="20" spans="1:10" ht="15" customHeight="1">
      <c r="A20" s="49">
        <v>4</v>
      </c>
      <c r="B20" s="51" t="s">
        <v>27</v>
      </c>
      <c r="C20" s="53" t="s">
        <v>41</v>
      </c>
      <c r="D20" s="55" t="s">
        <v>35</v>
      </c>
      <c r="E20" s="16">
        <v>0</v>
      </c>
      <c r="F20" s="16">
        <v>2368043</v>
      </c>
      <c r="G20" s="12">
        <f t="shared" si="0"/>
        <v>2368043</v>
      </c>
      <c r="H20" s="47"/>
      <c r="I20" s="18"/>
      <c r="J20" s="4" t="s">
        <v>5</v>
      </c>
    </row>
    <row r="21" spans="1:10" ht="15" customHeight="1">
      <c r="A21" s="50"/>
      <c r="B21" s="52"/>
      <c r="C21" s="54"/>
      <c r="D21" s="56"/>
      <c r="E21" s="17">
        <v>0</v>
      </c>
      <c r="F21" s="17">
        <v>0</v>
      </c>
      <c r="G21" s="15">
        <f t="shared" si="0"/>
        <v>0</v>
      </c>
      <c r="H21" s="48"/>
      <c r="I21" s="19"/>
      <c r="J21" s="4" t="s">
        <v>6</v>
      </c>
    </row>
    <row r="22" spans="1:10" ht="15" customHeight="1">
      <c r="A22" s="49">
        <v>5</v>
      </c>
      <c r="B22" s="51" t="s">
        <v>27</v>
      </c>
      <c r="C22" s="75" t="s">
        <v>30</v>
      </c>
      <c r="D22" s="55" t="s">
        <v>35</v>
      </c>
      <c r="E22" s="12">
        <v>0</v>
      </c>
      <c r="F22" s="12">
        <v>1271000</v>
      </c>
      <c r="G22" s="12">
        <f t="shared" si="0"/>
        <v>1271000</v>
      </c>
      <c r="H22" s="47" t="s">
        <v>4</v>
      </c>
      <c r="I22" s="30"/>
      <c r="J22" s="4" t="s">
        <v>5</v>
      </c>
    </row>
    <row r="23" spans="1:10" ht="15" customHeight="1">
      <c r="A23" s="50"/>
      <c r="B23" s="52"/>
      <c r="C23" s="75"/>
      <c r="D23" s="56"/>
      <c r="E23" s="14">
        <v>0</v>
      </c>
      <c r="F23" s="14">
        <v>0</v>
      </c>
      <c r="G23" s="15">
        <f t="shared" si="0"/>
        <v>0</v>
      </c>
      <c r="H23" s="48"/>
      <c r="I23" s="31"/>
      <c r="J23" s="4" t="s">
        <v>6</v>
      </c>
    </row>
    <row r="24" spans="1:10" ht="15" customHeight="1">
      <c r="A24" s="49">
        <v>6</v>
      </c>
      <c r="B24" s="51" t="s">
        <v>27</v>
      </c>
      <c r="C24" s="53" t="s">
        <v>31</v>
      </c>
      <c r="D24" s="55" t="s">
        <v>36</v>
      </c>
      <c r="E24" s="16">
        <v>502696</v>
      </c>
      <c r="F24" s="16">
        <v>416458</v>
      </c>
      <c r="G24" s="12">
        <f t="shared" si="0"/>
        <v>-86238</v>
      </c>
      <c r="H24" s="47"/>
      <c r="I24" s="18"/>
      <c r="J24" s="4" t="s">
        <v>5</v>
      </c>
    </row>
    <row r="25" spans="1:10" ht="15" customHeight="1">
      <c r="A25" s="50"/>
      <c r="B25" s="52"/>
      <c r="C25" s="54"/>
      <c r="D25" s="56"/>
      <c r="E25" s="17">
        <v>502696</v>
      </c>
      <c r="F25" s="17">
        <v>416458</v>
      </c>
      <c r="G25" s="15">
        <f t="shared" si="0"/>
        <v>-86238</v>
      </c>
      <c r="H25" s="48"/>
      <c r="I25" s="19"/>
      <c r="J25" s="4" t="s">
        <v>6</v>
      </c>
    </row>
    <row r="26" spans="1:10" ht="15" customHeight="1">
      <c r="A26" s="49">
        <v>7</v>
      </c>
      <c r="B26" s="51" t="s">
        <v>27</v>
      </c>
      <c r="C26" s="66" t="s">
        <v>38</v>
      </c>
      <c r="D26" s="55" t="s">
        <v>26</v>
      </c>
      <c r="E26" s="12">
        <v>1040</v>
      </c>
      <c r="F26" s="12">
        <v>0</v>
      </c>
      <c r="G26" s="12">
        <f t="shared" si="0"/>
        <v>-1040</v>
      </c>
      <c r="H26" s="47" t="s">
        <v>4</v>
      </c>
      <c r="I26" s="30"/>
      <c r="J26" s="4" t="s">
        <v>5</v>
      </c>
    </row>
    <row r="27" spans="1:10" ht="15" customHeight="1">
      <c r="A27" s="50"/>
      <c r="B27" s="52"/>
      <c r="C27" s="66"/>
      <c r="D27" s="56"/>
      <c r="E27" s="14">
        <v>1040</v>
      </c>
      <c r="F27" s="14">
        <v>0</v>
      </c>
      <c r="G27" s="15">
        <f t="shared" si="0"/>
        <v>-1040</v>
      </c>
      <c r="H27" s="48"/>
      <c r="I27" s="31"/>
      <c r="J27" s="4" t="s">
        <v>6</v>
      </c>
    </row>
    <row r="28" spans="1:10" ht="15" customHeight="1">
      <c r="A28" s="41" t="s">
        <v>32</v>
      </c>
      <c r="B28" s="42"/>
      <c r="C28" s="42"/>
      <c r="D28" s="43"/>
      <c r="E28" s="16">
        <f>+E16+E18+E20+E22+E24+E26</f>
        <v>503736</v>
      </c>
      <c r="F28" s="16">
        <f t="shared" ref="F28" si="3">+F16+F18+F20+F22+F24+F26</f>
        <v>6332955</v>
      </c>
      <c r="G28" s="12">
        <f t="shared" si="0"/>
        <v>5829219</v>
      </c>
      <c r="H28" s="47"/>
      <c r="I28" s="30"/>
    </row>
    <row r="29" spans="1:10" ht="15" customHeight="1">
      <c r="A29" s="44"/>
      <c r="B29" s="45"/>
      <c r="C29" s="45"/>
      <c r="D29" s="46"/>
      <c r="E29" s="17">
        <f>+E17+E19+E21+E23+E25+E27</f>
        <v>503736</v>
      </c>
      <c r="F29" s="17">
        <f t="shared" ref="F29" si="4">+F17+F19+F21+F23+F25+F27</f>
        <v>2693912</v>
      </c>
      <c r="G29" s="15">
        <f t="shared" si="0"/>
        <v>2190176</v>
      </c>
      <c r="H29" s="48"/>
      <c r="I29" s="31"/>
    </row>
    <row r="30" spans="1:10" ht="15" customHeight="1">
      <c r="A30" s="49">
        <v>8</v>
      </c>
      <c r="B30" s="51" t="s">
        <v>39</v>
      </c>
      <c r="C30" s="53" t="s">
        <v>33</v>
      </c>
      <c r="D30" s="55" t="s">
        <v>26</v>
      </c>
      <c r="E30" s="16">
        <v>0</v>
      </c>
      <c r="F30" s="16">
        <v>20908</v>
      </c>
      <c r="G30" s="12">
        <f t="shared" si="0"/>
        <v>20908</v>
      </c>
      <c r="H30" s="47" t="s">
        <v>4</v>
      </c>
      <c r="I30" s="30"/>
      <c r="J30" s="4" t="s">
        <v>5</v>
      </c>
    </row>
    <row r="31" spans="1:10" ht="15" customHeight="1">
      <c r="A31" s="50"/>
      <c r="B31" s="52"/>
      <c r="C31" s="54"/>
      <c r="D31" s="56"/>
      <c r="E31" s="17">
        <v>0</v>
      </c>
      <c r="F31" s="17">
        <v>0</v>
      </c>
      <c r="G31" s="15">
        <f t="shared" si="0"/>
        <v>0</v>
      </c>
      <c r="H31" s="48"/>
      <c r="I31" s="31"/>
      <c r="J31" s="4" t="s">
        <v>6</v>
      </c>
    </row>
    <row r="32" spans="1:10" ht="15" customHeight="1">
      <c r="A32" s="41" t="s">
        <v>34</v>
      </c>
      <c r="B32" s="42"/>
      <c r="C32" s="42"/>
      <c r="D32" s="43"/>
      <c r="E32" s="16">
        <f>E30</f>
        <v>0</v>
      </c>
      <c r="F32" s="16">
        <f t="shared" ref="F32" si="5">F30</f>
        <v>20908</v>
      </c>
      <c r="G32" s="12">
        <f t="shared" si="0"/>
        <v>20908</v>
      </c>
      <c r="H32" s="47"/>
      <c r="I32" s="30"/>
    </row>
    <row r="33" spans="1:11" ht="15" customHeight="1">
      <c r="A33" s="44"/>
      <c r="B33" s="45"/>
      <c r="C33" s="45"/>
      <c r="D33" s="46"/>
      <c r="E33" s="17">
        <f>E31</f>
        <v>0</v>
      </c>
      <c r="F33" s="17">
        <f t="shared" ref="F33" si="6">F31</f>
        <v>0</v>
      </c>
      <c r="G33" s="15">
        <f t="shared" si="0"/>
        <v>0</v>
      </c>
      <c r="H33" s="48"/>
      <c r="I33" s="31"/>
    </row>
    <row r="34" spans="1:11" ht="15" customHeight="1">
      <c r="A34" s="68" t="s">
        <v>10</v>
      </c>
      <c r="B34" s="69"/>
      <c r="C34" s="69"/>
      <c r="D34" s="70"/>
      <c r="E34" s="16">
        <f>+SUMIF($J12:$J33,$J34,E12:E33)</f>
        <v>503736</v>
      </c>
      <c r="F34" s="16">
        <f>+SUMIF($J12:$J33,$J34,F12:F33)</f>
        <v>6671198</v>
      </c>
      <c r="G34" s="13">
        <f t="shared" ref="G34:G35" si="7">+F34-E34</f>
        <v>6167462</v>
      </c>
      <c r="H34" s="47" t="str">
        <f>IF(I34="　","　","区CM")</f>
        <v>　</v>
      </c>
      <c r="I34" s="32" t="str">
        <f>IF(SUMIF(K12:K33,K34,I12:I33)=0,"　",SUMIF(K12:K33,K34,I12:I33))</f>
        <v>　</v>
      </c>
      <c r="J34" s="4" t="s">
        <v>5</v>
      </c>
      <c r="K34" s="4" t="s">
        <v>8</v>
      </c>
    </row>
    <row r="35" spans="1:11" ht="15" customHeight="1" thickBot="1">
      <c r="A35" s="71"/>
      <c r="B35" s="72"/>
      <c r="C35" s="72"/>
      <c r="D35" s="73"/>
      <c r="E35" s="21">
        <f>+SUMIF($J12:$J33,$J35,E12:E33)</f>
        <v>503736</v>
      </c>
      <c r="F35" s="21">
        <f>+SUMIF($J12:$J33,$J35,F12:F33)</f>
        <v>2993563</v>
      </c>
      <c r="G35" s="22">
        <f t="shared" si="7"/>
        <v>2489827</v>
      </c>
      <c r="H35" s="74"/>
      <c r="I35" s="23" t="str">
        <f>IF(SUMIF(K12:K33,K35,I12:I33)=0,"　",SUMIF(K12:K33,K35,I12:I33))</f>
        <v>　</v>
      </c>
      <c r="J35" s="4" t="s">
        <v>6</v>
      </c>
      <c r="K35" s="4" t="s">
        <v>9</v>
      </c>
    </row>
    <row r="36" spans="1:11" ht="15" customHeight="1">
      <c r="A36" s="36"/>
      <c r="B36" s="36"/>
      <c r="C36" s="36"/>
      <c r="D36" s="36"/>
      <c r="E36" s="24"/>
      <c r="F36" s="25"/>
      <c r="G36" s="25"/>
    </row>
    <row r="37" spans="1:11" ht="15" customHeight="1">
      <c r="F37" s="6"/>
      <c r="G37" s="6"/>
      <c r="H37" s="26"/>
    </row>
    <row r="38" spans="1:11" ht="15" customHeight="1">
      <c r="A38" s="26"/>
      <c r="D38" s="27"/>
      <c r="F38" s="6"/>
      <c r="G38" s="6"/>
      <c r="H38" s="26"/>
    </row>
    <row r="39" spans="1:11" ht="15" customHeight="1">
      <c r="F39" s="6"/>
      <c r="G39" s="6"/>
      <c r="H39" s="26"/>
    </row>
    <row r="40" spans="1:11" ht="15" customHeight="1">
      <c r="F40" s="6"/>
      <c r="G40" s="6"/>
      <c r="H40" s="26"/>
    </row>
    <row r="41" spans="1:11" ht="15" customHeight="1"/>
    <row r="42" spans="1:11" ht="15" customHeight="1"/>
    <row r="43" spans="1:11" ht="15" customHeight="1"/>
    <row r="44" spans="1:11" ht="15" customHeight="1"/>
    <row r="45" spans="1:11" ht="15" customHeight="1"/>
    <row r="46" spans="1:11" ht="15" customHeight="1"/>
    <row r="47" spans="1:11" ht="15" customHeight="1"/>
    <row r="48" spans="1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2.75"/>
  </sheetData>
  <mergeCells count="52">
    <mergeCell ref="E9:F9"/>
    <mergeCell ref="H32:H33"/>
    <mergeCell ref="A34:D35"/>
    <mergeCell ref="H34:H35"/>
    <mergeCell ref="C22:C23"/>
    <mergeCell ref="D22:D23"/>
    <mergeCell ref="H22:H23"/>
    <mergeCell ref="A32:D33"/>
    <mergeCell ref="H20:H21"/>
    <mergeCell ref="A22:A23"/>
    <mergeCell ref="B22:B23"/>
    <mergeCell ref="A30:A31"/>
    <mergeCell ref="B30:B31"/>
    <mergeCell ref="C30:C31"/>
    <mergeCell ref="D30:D31"/>
    <mergeCell ref="H30:H31"/>
    <mergeCell ref="A28:D29"/>
    <mergeCell ref="H28:H29"/>
    <mergeCell ref="A18:A19"/>
    <mergeCell ref="B18:B19"/>
    <mergeCell ref="C18:C19"/>
    <mergeCell ref="D18:D19"/>
    <mergeCell ref="H18:H19"/>
    <mergeCell ref="A24:A25"/>
    <mergeCell ref="B24:B25"/>
    <mergeCell ref="C24:C25"/>
    <mergeCell ref="D24:D25"/>
    <mergeCell ref="H24:H25"/>
    <mergeCell ref="A20:A21"/>
    <mergeCell ref="B20:B21"/>
    <mergeCell ref="C20:C21"/>
    <mergeCell ref="D20:D21"/>
    <mergeCell ref="A26:A27"/>
    <mergeCell ref="B26:B27"/>
    <mergeCell ref="C26:C27"/>
    <mergeCell ref="D26:D27"/>
    <mergeCell ref="H26:H27"/>
    <mergeCell ref="C10:C11"/>
    <mergeCell ref="D10:D11"/>
    <mergeCell ref="H10:I11"/>
    <mergeCell ref="A12:A13"/>
    <mergeCell ref="B12:B13"/>
    <mergeCell ref="C12:C13"/>
    <mergeCell ref="D12:D13"/>
    <mergeCell ref="H12:H13"/>
    <mergeCell ref="A14:D15"/>
    <mergeCell ref="H14:H15"/>
    <mergeCell ref="A16:A17"/>
    <mergeCell ref="B16:B17"/>
    <mergeCell ref="C16:C17"/>
    <mergeCell ref="D16:D17"/>
    <mergeCell ref="H16:H17"/>
  </mergeCells>
  <phoneticPr fontId="3"/>
  <conditionalFormatting sqref="I3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27 H30:H3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一般事務"/>
    <hyperlink ref="C18:C19" r:id="rId2" display="特別債・補正予算債に係る分担金"/>
    <hyperlink ref="C20:C21" r:id="rId3" display="地下鉄第８号線延伸部におけるＢＲＴ社会実験"/>
    <hyperlink ref="C22:C23" r:id="rId4" display="地下鉄大規模改良補助"/>
    <hyperlink ref="C24:C25" r:id="rId5" display="バスネットワーク維持改善補助"/>
    <hyperlink ref="C30:C31" r:id="rId6" display="交通政策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様式5（別紙１）</vt:lpstr>
      <vt:lpstr>'様式5（別紙１）'!Print_Area</vt:lpstr>
      <vt:lpstr>'様式5（別紙１）'!Print_Titles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2018-02-13T02:38:22Z</dcterms:created>
  <dcterms:modified xsi:type="dcterms:W3CDTF">2018-02-13T02:50:50Z</dcterms:modified>
</cp:coreProperties>
</file>