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3280" windowHeight="12600"/>
  </bookViews>
  <sheets>
    <sheet name="様式4" sheetId="1" r:id="rId1"/>
  </sheets>
  <externalReferences>
    <externalReference r:id="rId2"/>
  </externalReferences>
  <definedNames>
    <definedName name="_xlnm._FilterDatabase" localSheetId="0" hidden="1">様式4!$A$5:$H$79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様式4!$A$1:$G$79</definedName>
    <definedName name="_xlnm.Print_Titles" localSheetId="0">様式4!$1:$7</definedName>
    <definedName name="分類">'[1]様式17(見直し一覧)'!$A$38:$A$47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" l="1"/>
  <c r="C77" i="1"/>
  <c r="D75" i="1"/>
  <c r="C75" i="1"/>
  <c r="C79" i="1" s="1"/>
  <c r="C78" i="1"/>
  <c r="D78" i="1"/>
  <c r="D79" i="1"/>
  <c r="D53" i="1"/>
  <c r="C53" i="1"/>
  <c r="D33" i="1"/>
  <c r="C33" i="1"/>
  <c r="E10" i="1"/>
  <c r="E76" i="1" l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E77" i="1" l="1"/>
  <c r="E79" i="1"/>
  <c r="E78" i="1"/>
  <c r="E75" i="1"/>
</calcChain>
</file>

<file path=xl/sharedStrings.xml><?xml version="1.0" encoding="utf-8"?>
<sst xmlns="http://schemas.openxmlformats.org/spreadsheetml/2006/main" count="122" uniqueCount="58">
  <si>
    <t>予算事業一覧</t>
    <rPh sb="4" eb="6">
      <t>イチラン</t>
    </rPh>
    <phoneticPr fontId="4"/>
  </si>
  <si>
    <t>（様式4）</t>
    <phoneticPr fontId="6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</si>
  <si>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4"/>
  </si>
  <si>
    <t>所属名　阿倍野区役所　</t>
    <rPh sb="0" eb="2">
      <t>ショゾク</t>
    </rPh>
    <rPh sb="2" eb="3">
      <t>メイ</t>
    </rPh>
    <rPh sb="4" eb="7">
      <t>アベノクヤクショ</t>
    </rPh>
    <rPh sb="8" eb="10">
      <t>ヤクショ</t>
    </rPh>
    <phoneticPr fontId="4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</si>
  <si>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4"/>
  </si>
  <si>
    <t>(単位：千円)</t>
    <phoneticPr fontId="4"/>
  </si>
  <si>
    <t>事  業  名</t>
    <phoneticPr fontId="4"/>
  </si>
  <si>
    <t>担当課</t>
    <rPh sb="0" eb="2">
      <t>タントウ</t>
    </rPh>
    <rPh sb="2" eb="3">
      <t>カ</t>
    </rPh>
    <phoneticPr fontId="4"/>
  </si>
  <si>
    <t>増減</t>
    <rPh sb="0" eb="2">
      <t>ゾウゲン</t>
    </rPh>
    <phoneticPr fontId="4"/>
  </si>
  <si>
    <t>備  考</t>
    <phoneticPr fontId="4"/>
  </si>
  <si>
    <t>当初①</t>
    <phoneticPr fontId="4"/>
  </si>
  <si>
    <t>算定②</t>
    <rPh sb="0" eb="2">
      <t>サンテイ</t>
    </rPh>
    <phoneticPr fontId="4"/>
  </si>
  <si>
    <t>（②-①）</t>
    <phoneticPr fontId="4"/>
  </si>
  <si>
    <t>総務課</t>
    <rPh sb="0" eb="2">
      <t>ソウム</t>
    </rPh>
    <rPh sb="2" eb="3">
      <t>カ</t>
    </rPh>
    <phoneticPr fontId="6"/>
  </si>
  <si>
    <t>　　</t>
  </si>
  <si>
    <t>区の広報事業</t>
    <rPh sb="0" eb="1">
      <t>ク</t>
    </rPh>
    <rPh sb="2" eb="4">
      <t>コウホウ</t>
    </rPh>
    <rPh sb="4" eb="6">
      <t>ジギョウ</t>
    </rPh>
    <phoneticPr fontId="6"/>
  </si>
  <si>
    <t>総務課</t>
    <rPh sb="0" eb="3">
      <t>ソウムカ</t>
    </rPh>
    <phoneticPr fontId="4"/>
  </si>
  <si>
    <t>区の広聴事業</t>
    <rPh sb="0" eb="1">
      <t>ク</t>
    </rPh>
    <rPh sb="2" eb="4">
      <t>コウチョウ</t>
    </rPh>
    <rPh sb="4" eb="6">
      <t>ジギョウ</t>
    </rPh>
    <phoneticPr fontId="6"/>
  </si>
  <si>
    <t>総務課</t>
    <rPh sb="0" eb="3">
      <t>ソウムカ</t>
    </rPh>
    <phoneticPr fontId="6"/>
  </si>
  <si>
    <t>区政会議運営事業</t>
    <rPh sb="0" eb="4">
      <t>クセイカイギ</t>
    </rPh>
    <rPh sb="4" eb="6">
      <t>ウンエイ</t>
    </rPh>
    <rPh sb="6" eb="8">
      <t>ジギョウ</t>
    </rPh>
    <phoneticPr fontId="6"/>
  </si>
  <si>
    <t>区役所附設会館管理運営事業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rPh sb="11" eb="13">
      <t>ジギョウ</t>
    </rPh>
    <phoneticPr fontId="6"/>
  </si>
  <si>
    <t>市民協働課</t>
    <rPh sb="0" eb="4">
      <t>シミンキョウドウ</t>
    </rPh>
    <rPh sb="4" eb="5">
      <t>カ</t>
    </rPh>
    <phoneticPr fontId="6"/>
  </si>
  <si>
    <t>コミュニティ育成事業</t>
    <rPh sb="6" eb="8">
      <t>イクセイ</t>
    </rPh>
    <rPh sb="8" eb="10">
      <t>ジギョウ</t>
    </rPh>
    <phoneticPr fontId="6"/>
  </si>
  <si>
    <t>地域活動協議会活動支援事業</t>
    <rPh sb="0" eb="2">
      <t>チイキ</t>
    </rPh>
    <rPh sb="2" eb="4">
      <t>カツドウ</t>
    </rPh>
    <rPh sb="4" eb="7">
      <t>キョウギカイ</t>
    </rPh>
    <rPh sb="7" eb="9">
      <t>カツドウ</t>
    </rPh>
    <rPh sb="9" eb="11">
      <t>シエン</t>
    </rPh>
    <rPh sb="11" eb="13">
      <t>ジギョウ</t>
    </rPh>
    <phoneticPr fontId="6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</si>
  <si>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6"/>
  </si>
  <si>
    <t>空家等対策推進事業</t>
  </si>
  <si>
    <t>区防災事業</t>
    <rPh sb="0" eb="1">
      <t>ク</t>
    </rPh>
    <rPh sb="1" eb="3">
      <t>ボウサイ</t>
    </rPh>
    <rPh sb="3" eb="5">
      <t>ジギョウ</t>
    </rPh>
    <phoneticPr fontId="6"/>
  </si>
  <si>
    <t>阿倍野区安全安心なまちづくり推進事業</t>
    <rPh sb="0" eb="4">
      <t>アベノク</t>
    </rPh>
    <rPh sb="4" eb="6">
      <t>アンゼン</t>
    </rPh>
    <rPh sb="6" eb="8">
      <t>アンシン</t>
    </rPh>
    <rPh sb="14" eb="16">
      <t>スイシン</t>
    </rPh>
    <rPh sb="16" eb="18">
      <t>ジギョウ</t>
    </rPh>
    <phoneticPr fontId="6"/>
  </si>
  <si>
    <t>阿倍野区花と緑のまちづくり支援事業</t>
    <rPh sb="0" eb="4">
      <t>アベノク</t>
    </rPh>
    <rPh sb="4" eb="5">
      <t>ハナ</t>
    </rPh>
    <rPh sb="6" eb="7">
      <t>ミドリ</t>
    </rPh>
    <rPh sb="13" eb="15">
      <t>シエン</t>
    </rPh>
    <rPh sb="15" eb="17">
      <t>ジギョウ</t>
    </rPh>
    <phoneticPr fontId="6"/>
  </si>
  <si>
    <t>阿倍野区魅力創造・商業魅力向上事業</t>
    <rPh sb="0" eb="4">
      <t>アベノク</t>
    </rPh>
    <rPh sb="4" eb="6">
      <t>ミリョク</t>
    </rPh>
    <rPh sb="6" eb="8">
      <t>ソウゾウ</t>
    </rPh>
    <rPh sb="9" eb="11">
      <t>ショウギョウ</t>
    </rPh>
    <rPh sb="11" eb="13">
      <t>ミリョク</t>
    </rPh>
    <rPh sb="13" eb="15">
      <t>コウジョウ</t>
    </rPh>
    <rPh sb="15" eb="17">
      <t>ジギョウ</t>
    </rPh>
    <phoneticPr fontId="6"/>
  </si>
  <si>
    <t>あべの筋魅力づくり事業</t>
    <rPh sb="3" eb="4">
      <t>スジ</t>
    </rPh>
    <rPh sb="4" eb="6">
      <t>ミリョク</t>
    </rPh>
    <rPh sb="9" eb="11">
      <t>ジギョウ</t>
    </rPh>
    <phoneticPr fontId="6"/>
  </si>
  <si>
    <t>路上喫煙対策事業</t>
    <rPh sb="0" eb="8">
      <t>ロジョウキツエンタイサクジギョウ</t>
    </rPh>
    <phoneticPr fontId="6"/>
  </si>
  <si>
    <t>区の教育事業</t>
    <rPh sb="0" eb="1">
      <t>ク</t>
    </rPh>
    <rPh sb="2" eb="4">
      <t>キョウイク</t>
    </rPh>
    <rPh sb="4" eb="6">
      <t>ジギョウ</t>
    </rPh>
    <phoneticPr fontId="6"/>
  </si>
  <si>
    <t>不登校児などの支援事業</t>
    <rPh sb="0" eb="3">
      <t>フトウコウ</t>
    </rPh>
    <rPh sb="3" eb="4">
      <t>ジ</t>
    </rPh>
    <rPh sb="7" eb="9">
      <t>シエン</t>
    </rPh>
    <rPh sb="9" eb="11">
      <t>ジギョウ</t>
    </rPh>
    <phoneticPr fontId="6"/>
  </si>
  <si>
    <t>発達障がいサポート事業</t>
    <rPh sb="0" eb="2">
      <t>ハッタツ</t>
    </rPh>
    <rPh sb="2" eb="3">
      <t>ショウ</t>
    </rPh>
    <rPh sb="9" eb="11">
      <t>ジギョウ</t>
    </rPh>
    <phoneticPr fontId="6"/>
  </si>
  <si>
    <t>人権啓発・共生社会推進事業</t>
    <rPh sb="0" eb="2">
      <t>ジンケン</t>
    </rPh>
    <rPh sb="2" eb="4">
      <t>ケイハツ</t>
    </rPh>
    <rPh sb="5" eb="7">
      <t>キョウセイ</t>
    </rPh>
    <rPh sb="7" eb="9">
      <t>シャカイ</t>
    </rPh>
    <rPh sb="9" eb="11">
      <t>スイシン</t>
    </rPh>
    <rPh sb="11" eb="13">
      <t>ジギョウ</t>
    </rPh>
    <phoneticPr fontId="6"/>
  </si>
  <si>
    <t>生涯学習推進・ルーム事業</t>
  </si>
  <si>
    <t>「小学校区教育協議会
-はぐくみネット-」事業</t>
    <rPh sb="1" eb="4">
      <t>ショウガッコウ</t>
    </rPh>
    <rPh sb="4" eb="5">
      <t>ク</t>
    </rPh>
    <rPh sb="5" eb="7">
      <t>キョウイク</t>
    </rPh>
    <rPh sb="7" eb="10">
      <t>キョウギカイ</t>
    </rPh>
    <rPh sb="21" eb="23">
      <t>ジギョウ</t>
    </rPh>
    <phoneticPr fontId="6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</si>
  <si>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6"/>
  </si>
  <si>
    <t>青少年の健全育成推進事業</t>
    <rPh sb="0" eb="3">
      <t>セイショウネン</t>
    </rPh>
    <rPh sb="4" eb="6">
      <t>ケンゼン</t>
    </rPh>
    <rPh sb="6" eb="8">
      <t>イクセイ</t>
    </rPh>
    <rPh sb="8" eb="10">
      <t>スイシン</t>
    </rPh>
    <rPh sb="10" eb="12">
      <t>ジギョウ</t>
    </rPh>
    <phoneticPr fontId="6"/>
  </si>
  <si>
    <t>地域福祉計画推進支援事業</t>
    <rPh sb="0" eb="2">
      <t>チイキ</t>
    </rPh>
    <rPh sb="2" eb="4">
      <t>フクシ</t>
    </rPh>
    <rPh sb="4" eb="6">
      <t>ケイカク</t>
    </rPh>
    <rPh sb="6" eb="8">
      <t>スイシン</t>
    </rPh>
    <rPh sb="8" eb="10">
      <t>シエン</t>
    </rPh>
    <rPh sb="10" eb="12">
      <t>ジギョウ</t>
    </rPh>
    <phoneticPr fontId="6"/>
  </si>
  <si>
    <t>保健福祉課</t>
    <rPh sb="0" eb="2">
      <t>ホケン</t>
    </rPh>
    <rPh sb="2" eb="5">
      <t>フクシカ</t>
    </rPh>
    <phoneticPr fontId="6"/>
  </si>
  <si>
    <t>「あべの　安全・安心　見守り、支え合い隊」事業</t>
  </si>
  <si>
    <t>阿倍野区高齢者食事サービス事業</t>
    <rPh sb="0" eb="4">
      <t>アベノク</t>
    </rPh>
    <rPh sb="4" eb="7">
      <t>コウレイシャ</t>
    </rPh>
    <rPh sb="7" eb="9">
      <t>ショクジ</t>
    </rPh>
    <rPh sb="13" eb="15">
      <t>ジギョウ</t>
    </rPh>
    <phoneticPr fontId="6"/>
  </si>
  <si>
    <t>乳幼児発達相談強化事業</t>
    <rPh sb="0" eb="3">
      <t>ニュウヨウジ</t>
    </rPh>
    <rPh sb="3" eb="5">
      <t>ハッタツ</t>
    </rPh>
    <rPh sb="5" eb="7">
      <t>ソウダン</t>
    </rPh>
    <rPh sb="7" eb="9">
      <t>キョウカ</t>
    </rPh>
    <rPh sb="9" eb="11">
      <t>ジギョウ</t>
    </rPh>
    <phoneticPr fontId="6"/>
  </si>
  <si>
    <t>阿倍野区食育推進ネットワークづくり事業</t>
    <rPh sb="0" eb="4">
      <t>アベノク</t>
    </rPh>
    <rPh sb="4" eb="5">
      <t>ショク</t>
    </rPh>
    <rPh sb="5" eb="6">
      <t>イク</t>
    </rPh>
    <rPh sb="6" eb="8">
      <t>スイシン</t>
    </rPh>
    <rPh sb="17" eb="19">
      <t>ジギョウ</t>
    </rPh>
    <phoneticPr fontId="6"/>
  </si>
  <si>
    <t>区民との協働による阿倍野区健康づくり推進事業</t>
    <rPh sb="0" eb="2">
      <t>クミン</t>
    </rPh>
    <rPh sb="4" eb="6">
      <t>キョウドウ</t>
    </rPh>
    <rPh sb="9" eb="13">
      <t>アベノク</t>
    </rPh>
    <rPh sb="13" eb="15">
      <t>ケンコウ</t>
    </rPh>
    <rPh sb="18" eb="20">
      <t>スイシン</t>
    </rPh>
    <rPh sb="20" eb="22">
      <t>ジギョウ</t>
    </rPh>
    <phoneticPr fontId="6"/>
  </si>
  <si>
    <t>助産師相談事業</t>
    <rPh sb="0" eb="3">
      <t>ジョサンシ</t>
    </rPh>
    <rPh sb="3" eb="5">
      <t>ソウダン</t>
    </rPh>
    <rPh sb="5" eb="7">
      <t>ジギョウ</t>
    </rPh>
    <phoneticPr fontId="6"/>
  </si>
  <si>
    <t>子育て支援事業</t>
    <rPh sb="0" eb="2">
      <t>コソダ</t>
    </rPh>
    <rPh sb="3" eb="5">
      <t>シエン</t>
    </rPh>
    <rPh sb="5" eb="7">
      <t>ジギョウ</t>
    </rPh>
    <phoneticPr fontId="6"/>
  </si>
  <si>
    <t>子育てカウンセリング事業</t>
    <rPh sb="0" eb="2">
      <t>コソダ</t>
    </rPh>
    <rPh sb="10" eb="12">
      <t>ジギョウ</t>
    </rPh>
    <phoneticPr fontId="6"/>
  </si>
  <si>
    <t>児童虐待防止対策等の促進</t>
    <rPh sb="0" eb="2">
      <t>ジドウ</t>
    </rPh>
    <rPh sb="4" eb="6">
      <t>ボウシ</t>
    </rPh>
    <phoneticPr fontId="6"/>
  </si>
  <si>
    <t>阿倍野区役所住民情報業務等民間委託</t>
    <rPh sb="0" eb="4">
      <t>アベノク</t>
    </rPh>
    <rPh sb="4" eb="6">
      <t>ヤクショ</t>
    </rPh>
    <phoneticPr fontId="6"/>
  </si>
  <si>
    <t>窓口サービス課</t>
    <rPh sb="0" eb="2">
      <t>マドグチ</t>
    </rPh>
    <rPh sb="6" eb="7">
      <t>カ</t>
    </rPh>
    <phoneticPr fontId="6"/>
  </si>
  <si>
    <t>区庁舎設備維持費</t>
    <rPh sb="0" eb="1">
      <t>ク</t>
    </rPh>
    <rPh sb="1" eb="3">
      <t>チョウシャ</t>
    </rPh>
    <rPh sb="3" eb="5">
      <t>セツビ</t>
    </rPh>
    <rPh sb="5" eb="8">
      <t>イジヒ</t>
    </rPh>
    <phoneticPr fontId="6"/>
  </si>
  <si>
    <t>区役所における一般事務費</t>
    <rPh sb="0" eb="3">
      <t>クヤクショ</t>
    </rPh>
    <rPh sb="7" eb="9">
      <t>イッパン</t>
    </rPh>
    <rPh sb="9" eb="12">
      <t>ジムヒ</t>
    </rPh>
    <phoneticPr fontId="6"/>
  </si>
  <si>
    <t>所属計</t>
    <rPh sb="0" eb="2">
      <t>ショゾク</t>
    </rPh>
    <rPh sb="2" eb="3">
      <t>ケイ</t>
    </rPh>
    <phoneticPr fontId="3"/>
  </si>
  <si>
    <t>4年度</t>
    <rPh sb="1" eb="3">
      <t>ネンド</t>
    </rPh>
    <phoneticPr fontId="4"/>
  </si>
  <si>
    <t>5年度</t>
    <rPh sb="1" eb="2">
      <t>ネン</t>
    </rPh>
    <rPh sb="2" eb="3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</si>
</sst>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;\(&quot;△ &quot;#,##0\)"/>
    <numFmt numFmtId="178" formatCode="\(#,##0\);\(#,##0\)"/>
  </numFmts>
  <fonts count="17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体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10.5"/>
      <color rgb="FFFF0000"/>
      <name val="ＭＳ Ｐ明朝"/>
      <family val="1"/>
      <charset val="128"/>
    </font>
    <font>
      <b/>
      <sz val="10.5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176" fontId="12" fillId="0" borderId="11" xfId="1" applyNumberFormat="1" applyFont="1" applyBorder="1" applyAlignment="1">
      <alignment horizontal="right" vertical="center" shrinkToFit="1"/>
    </xf>
    <xf numFmtId="0" fontId="11" fillId="0" borderId="12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177" fontId="12" fillId="0" borderId="7" xfId="1" applyNumberFormat="1" applyFont="1" applyBorder="1" applyAlignment="1">
      <alignment vertical="center" shrinkToFit="1"/>
    </xf>
    <xf numFmtId="0" fontId="11" fillId="0" borderId="8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176" fontId="13" fillId="0" borderId="0" xfId="1" applyNumberFormat="1" applyFont="1" applyAlignment="1">
      <alignment vertical="center"/>
    </xf>
    <xf numFmtId="177" fontId="12" fillId="0" borderId="17" xfId="1" applyNumberFormat="1" applyFont="1" applyBorder="1" applyAlignment="1">
      <alignment vertical="center" shrinkToFit="1"/>
    </xf>
    <xf numFmtId="0" fontId="11" fillId="0" borderId="18" xfId="1" applyFont="1" applyBorder="1" applyAlignment="1">
      <alignment vertical="center"/>
    </xf>
    <xf numFmtId="0" fontId="11" fillId="0" borderId="19" xfId="1" applyFont="1" applyBorder="1" applyAlignment="1">
      <alignment vertical="center"/>
    </xf>
    <xf numFmtId="176" fontId="12" fillId="0" borderId="4" xfId="1" applyNumberFormat="1" applyFont="1" applyBorder="1" applyAlignment="1">
      <alignment vertical="center" shrinkToFit="1"/>
    </xf>
    <xf numFmtId="176" fontId="5" fillId="0" borderId="4" xfId="1" applyNumberFormat="1" applyFont="1" applyBorder="1" applyAlignment="1">
      <alignment vertical="center" shrinkToFit="1"/>
    </xf>
    <xf numFmtId="0" fontId="11" fillId="0" borderId="5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178" fontId="12" fillId="0" borderId="17" xfId="1" applyNumberFormat="1" applyFont="1" applyBorder="1" applyAlignment="1">
      <alignment vertical="center" shrinkToFit="1"/>
    </xf>
    <xf numFmtId="178" fontId="5" fillId="0" borderId="17" xfId="1" applyNumberFormat="1" applyFont="1" applyBorder="1" applyAlignment="1">
      <alignment vertical="center" shrinkToFi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vertical="center" shrinkToFit="1"/>
    </xf>
    <xf numFmtId="177" fontId="5" fillId="0" borderId="7" xfId="1" applyNumberFormat="1" applyFont="1" applyFill="1" applyBorder="1" applyAlignment="1">
      <alignment vertical="center" shrinkToFit="1"/>
    </xf>
    <xf numFmtId="177" fontId="5" fillId="0" borderId="14" xfId="1" applyNumberFormat="1" applyFont="1" applyFill="1" applyBorder="1" applyAlignment="1">
      <alignment vertical="center" shrinkToFit="1"/>
    </xf>
    <xf numFmtId="176" fontId="12" fillId="0" borderId="11" xfId="1" applyNumberFormat="1" applyFont="1" applyFill="1" applyBorder="1" applyAlignment="1">
      <alignment vertical="center" shrinkToFit="1"/>
    </xf>
    <xf numFmtId="177" fontId="12" fillId="0" borderId="7" xfId="1" applyNumberFormat="1" applyFont="1" applyFill="1" applyBorder="1" applyAlignment="1">
      <alignment vertical="center" shrinkToFit="1"/>
    </xf>
    <xf numFmtId="177" fontId="12" fillId="0" borderId="14" xfId="1" applyNumberFormat="1" applyFont="1" applyFill="1" applyBorder="1" applyAlignment="1">
      <alignment vertical="center" shrinkToFit="1"/>
    </xf>
    <xf numFmtId="176" fontId="12" fillId="0" borderId="14" xfId="1" applyNumberFormat="1" applyFont="1" applyFill="1" applyBorder="1" applyAlignment="1">
      <alignment vertical="center" shrinkToFit="1"/>
    </xf>
    <xf numFmtId="0" fontId="16" fillId="0" borderId="0" xfId="2" applyAlignment="1">
      <alignment vertical="center"/>
    </xf>
    <xf numFmtId="177" fontId="12" fillId="0" borderId="14" xfId="1" applyNumberFormat="1" applyFont="1" applyBorder="1" applyAlignment="1">
      <alignment vertical="center" shrinkToFit="1"/>
    </xf>
    <xf numFmtId="0" fontId="11" fillId="0" borderId="21" xfId="1" applyFont="1" applyBorder="1" applyAlignment="1">
      <alignment vertical="center"/>
    </xf>
    <xf numFmtId="0" fontId="11" fillId="0" borderId="22" xfId="1" applyFont="1" applyBorder="1" applyAlignment="1">
      <alignment vertical="center"/>
    </xf>
    <xf numFmtId="176" fontId="5" fillId="0" borderId="4" xfId="1" applyNumberFormat="1" applyFont="1" applyFill="1" applyBorder="1" applyAlignment="1">
      <alignment vertical="center" shrinkToFit="1"/>
    </xf>
    <xf numFmtId="176" fontId="12" fillId="0" borderId="4" xfId="1" applyNumberFormat="1" applyFont="1" applyBorder="1" applyAlignment="1">
      <alignment horizontal="right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8" fillId="0" borderId="1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25" xfId="0" applyFont="1" applyBorder="1"/>
    <xf numFmtId="0" fontId="5" fillId="0" borderId="4" xfId="1" applyFont="1" applyBorder="1" applyAlignment="1">
      <alignment horizontal="center" vertical="center" wrapText="1"/>
    </xf>
    <xf numFmtId="0" fontId="10" fillId="0" borderId="17" xfId="0" applyFont="1" applyBorder="1"/>
    <xf numFmtId="0" fontId="5" fillId="0" borderId="5" xfId="1" applyFont="1" applyBorder="1" applyAlignment="1">
      <alignment horizontal="center" vertical="center"/>
    </xf>
    <xf numFmtId="0" fontId="10" fillId="0" borderId="6" xfId="0" applyFont="1" applyBorder="1"/>
    <xf numFmtId="0" fontId="10" fillId="0" borderId="18" xfId="0" applyFont="1" applyBorder="1"/>
    <xf numFmtId="0" fontId="10" fillId="0" borderId="19" xfId="0" applyFont="1" applyBorder="1"/>
    <xf numFmtId="0" fontId="16" fillId="0" borderId="24" xfId="2" applyBorder="1" applyAlignment="1">
      <alignment vertical="center" wrapText="1"/>
    </xf>
    <xf numFmtId="176" fontId="11" fillId="0" borderId="11" xfId="1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16" fillId="0" borderId="23" xfId="2" applyBorder="1" applyAlignment="1">
      <alignment vertical="center" wrapText="1"/>
    </xf>
    <xf numFmtId="176" fontId="9" fillId="0" borderId="4" xfId="1" applyNumberFormat="1" applyFont="1" applyBorder="1" applyAlignment="1">
      <alignment horizontal="center" vertical="center" shrinkToFit="1"/>
    </xf>
    <xf numFmtId="176" fontId="9" fillId="0" borderId="7" xfId="1" applyNumberFormat="1" applyFont="1" applyBorder="1" applyAlignment="1">
      <alignment horizontal="center" vertical="center" shrinkToFit="1"/>
    </xf>
    <xf numFmtId="176" fontId="11" fillId="0" borderId="7" xfId="1" applyNumberFormat="1" applyFont="1" applyBorder="1" applyAlignment="1">
      <alignment horizontal="center" vertical="center" shrinkToFit="1"/>
    </xf>
    <xf numFmtId="0" fontId="16" fillId="0" borderId="10" xfId="2" applyBorder="1" applyAlignment="1">
      <alignment vertical="center" wrapText="1"/>
    </xf>
    <xf numFmtId="176" fontId="11" fillId="0" borderId="14" xfId="1" applyNumberFormat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176" fontId="9" fillId="0" borderId="11" xfId="1" applyNumberFormat="1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_③予算事業別調書(目次様式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753250/AppData/Local/Microsoft/Windows/Temporary%20Internet%20Files/Content.Outlook/1QBG7IYA/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abeno/cmsfiles/contents/0000587/587273/9.xlsx" TargetMode="External"/><Relationship Id="rId13" Type="http://schemas.openxmlformats.org/officeDocument/2006/relationships/hyperlink" Target="https://www.city.osaka.lg.jp/abeno/cmsfiles/contents/0000587/587273/14.xlsx" TargetMode="External"/><Relationship Id="rId18" Type="http://schemas.openxmlformats.org/officeDocument/2006/relationships/hyperlink" Target="https://www.city.osaka.lg.jp/abeno/cmsfiles/contents/0000587/587273/19.xlsx" TargetMode="External"/><Relationship Id="rId26" Type="http://schemas.openxmlformats.org/officeDocument/2006/relationships/hyperlink" Target="https://www.city.osaka.lg.jp/abeno/cmsfiles/contents/0000587/587273/27.xlsx" TargetMode="External"/><Relationship Id="rId3" Type="http://schemas.openxmlformats.org/officeDocument/2006/relationships/hyperlink" Target="https://www.city.osaka.lg.jp/abeno/cmsfiles/contents/0000587/587273/4.xlsx" TargetMode="External"/><Relationship Id="rId21" Type="http://schemas.openxmlformats.org/officeDocument/2006/relationships/hyperlink" Target="https://www.city.osaka.lg.jp/abeno/cmsfiles/contents/0000587/587273/22.xlsx" TargetMode="External"/><Relationship Id="rId34" Type="http://schemas.openxmlformats.org/officeDocument/2006/relationships/hyperlink" Target="https://www.city.osaka.lg.jp/abeno/cmsfiles/contents/0000587/587273/35.xlsx" TargetMode="External"/><Relationship Id="rId7" Type="http://schemas.openxmlformats.org/officeDocument/2006/relationships/hyperlink" Target="https://www.city.osaka.lg.jp/abeno/cmsfiles/contents/0000587/587273/8.xlsx" TargetMode="External"/><Relationship Id="rId12" Type="http://schemas.openxmlformats.org/officeDocument/2006/relationships/hyperlink" Target="https://www.city.osaka.lg.jp/abeno/cmsfiles/contents/0000587/587273/13.xlsx" TargetMode="External"/><Relationship Id="rId17" Type="http://schemas.openxmlformats.org/officeDocument/2006/relationships/hyperlink" Target="https://www.city.osaka.lg.jp/abeno/cmsfiles/contents/0000587/587273/18.xlsx" TargetMode="External"/><Relationship Id="rId25" Type="http://schemas.openxmlformats.org/officeDocument/2006/relationships/hyperlink" Target="https://www.city.osaka.lg.jp/abeno/cmsfiles/contents/0000587/587273/26.xlsx" TargetMode="External"/><Relationship Id="rId33" Type="http://schemas.openxmlformats.org/officeDocument/2006/relationships/hyperlink" Target="https://www.city.osaka.lg.jp/abeno/cmsfiles/contents/0000587/587273/34.xls" TargetMode="External"/><Relationship Id="rId2" Type="http://schemas.openxmlformats.org/officeDocument/2006/relationships/hyperlink" Target="https://www.city.osaka.lg.jp/abeno/cmsfiles/contents/0000587/587273/3.xlsx" TargetMode="External"/><Relationship Id="rId16" Type="http://schemas.openxmlformats.org/officeDocument/2006/relationships/hyperlink" Target="https://www.city.osaka.lg.jp/abeno/cmsfiles/contents/0000587/587273/17.xlsx" TargetMode="External"/><Relationship Id="rId20" Type="http://schemas.openxmlformats.org/officeDocument/2006/relationships/hyperlink" Target="https://www.city.osaka.lg.jp/abeno/cmsfiles/contents/0000587/587273/21.xlsx" TargetMode="External"/><Relationship Id="rId29" Type="http://schemas.openxmlformats.org/officeDocument/2006/relationships/hyperlink" Target="https://www.city.osaka.lg.jp/abeno/cmsfiles/contents/0000587/587273/30.xls" TargetMode="External"/><Relationship Id="rId1" Type="http://schemas.openxmlformats.org/officeDocument/2006/relationships/hyperlink" Target="https://www.city.osaka.lg.jp/abeno/cmsfiles/contents/0000587/587273/2.xlsx/cmsfiles/contents/0000587/587273/2.xlsx" TargetMode="External"/><Relationship Id="rId6" Type="http://schemas.openxmlformats.org/officeDocument/2006/relationships/hyperlink" Target="https://www.city.osaka.lg.jp/abeno/cmsfiles/contents/0000587/587273/7.xlsx" TargetMode="External"/><Relationship Id="rId11" Type="http://schemas.openxmlformats.org/officeDocument/2006/relationships/hyperlink" Target="https://www.city.osaka.lg.jp/abeno/cmsfiles/contents/0000587/587273/12.xlsxv" TargetMode="External"/><Relationship Id="rId24" Type="http://schemas.openxmlformats.org/officeDocument/2006/relationships/hyperlink" Target="https://www.city.osaka.lg.jp/abeno/cmsfiles/contents/0000587/587273/25.xls" TargetMode="External"/><Relationship Id="rId32" Type="http://schemas.openxmlformats.org/officeDocument/2006/relationships/hyperlink" Target="https://www.city.osaka.lg.jp/abeno/cmsfiles/contents/0000587/587273/33.xlsx" TargetMode="External"/><Relationship Id="rId5" Type="http://schemas.openxmlformats.org/officeDocument/2006/relationships/hyperlink" Target="https://www.city.osaka.lg.jp/abeno/cmsfiles/contents/0000587/587273/6.xlsx" TargetMode="External"/><Relationship Id="rId15" Type="http://schemas.openxmlformats.org/officeDocument/2006/relationships/hyperlink" Target="https://www.city.osaka.lg.jp/abeno/cmsfiles/contents/0000587/587273/16.xlsx" TargetMode="External"/><Relationship Id="rId23" Type="http://schemas.openxmlformats.org/officeDocument/2006/relationships/hyperlink" Target="https://www.city.osaka.lg.jp/abeno/cmsfiles/contents/0000587/587273/24.xlsx" TargetMode="External"/><Relationship Id="rId28" Type="http://schemas.openxmlformats.org/officeDocument/2006/relationships/hyperlink" Target="https://www.city.osaka.lg.jp/abeno/cmsfiles/contents/0000587/587273/29.xls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city.osaka.lg.jp/abeno/cmsfiles/contents/0000587/587273/11.xlsx" TargetMode="External"/><Relationship Id="rId19" Type="http://schemas.openxmlformats.org/officeDocument/2006/relationships/hyperlink" Target="https://www.city.osaka.lg.jp/abeno/cmsfiles/contents/0000587/587273/20.xlsx" TargetMode="External"/><Relationship Id="rId31" Type="http://schemas.openxmlformats.org/officeDocument/2006/relationships/hyperlink" Target="https://www.city.osaka.lg.jp/abeno/cmsfiles/contents/0000587/587273/32.xlsx" TargetMode="External"/><Relationship Id="rId4" Type="http://schemas.openxmlformats.org/officeDocument/2006/relationships/hyperlink" Target="https://www.city.osaka.lg.jp/abeno/cmsfiles/contents/0000587/587273/5.xlsx" TargetMode="External"/><Relationship Id="rId9" Type="http://schemas.openxmlformats.org/officeDocument/2006/relationships/hyperlink" Target="https://www.city.osaka.lg.jp/abeno/cmsfiles/contents/0000587/587273/10.xlsx" TargetMode="External"/><Relationship Id="rId14" Type="http://schemas.openxmlformats.org/officeDocument/2006/relationships/hyperlink" Target="https://www.city.osaka.lg.jp/abeno/cmsfiles/contents/0000587/587273/15.xlsx" TargetMode="External"/><Relationship Id="rId22" Type="http://schemas.openxmlformats.org/officeDocument/2006/relationships/hyperlink" Target="https://www.city.osaka.lg.jp/abeno/cmsfiles/contents/0000587/587273/23.xlsx" TargetMode="External"/><Relationship Id="rId27" Type="http://schemas.openxmlformats.org/officeDocument/2006/relationships/hyperlink" Target="https://www.city.osaka.lg.jp/abeno/cmsfiles/contents/0000587/587273/28.xls" TargetMode="External"/><Relationship Id="rId30" Type="http://schemas.openxmlformats.org/officeDocument/2006/relationships/hyperlink" Target="https://www.city.osaka.lg.jp/abeno/cmsfiles/contents/0000587/587273/31.xlsx" TargetMode="External"/><Relationship Id="rId35" Type="http://schemas.openxmlformats.org/officeDocument/2006/relationships/hyperlink" Target="https://www.city.osaka.lg.jp/abeno/cmsfiles/contents/0000587/587273/3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view="pageBreakPreview" zoomScaleNormal="115" zoomScaleSheetLayoutView="100" workbookViewId="0">
      <pane xSplit="1" ySplit="7" topLeftCell="B8" activePane="bottomRight" state="frozen"/>
      <selection activeCell="N78" sqref="N78"/>
      <selection pane="topRight" activeCell="N78" sqref="N78"/>
      <selection pane="bottomLeft" activeCell="N78" sqref="N78"/>
      <selection pane="bottomRight" activeCell="A8" sqref="A8:A9"/>
    </sheetView>
  </sheetViews>
  <sheetFormatPr defaultColWidth="8.625" defaultRowHeight="12.75"/>
  <cols>
    <col min="1" max="1" width="23.75" style="2" customWidth="1"/>
    <col min="2" max="2" width="17.375" style="2" customWidth="1"/>
    <col min="3" max="3" width="12.5" style="2" customWidth="1" collapsed="1"/>
    <col min="4" max="4" width="12.5" style="3" customWidth="1"/>
    <col min="5" max="5" width="12.5" style="2" customWidth="1"/>
    <col min="6" max="7" width="5.5" style="2" customWidth="1"/>
    <col min="8" max="8" width="3.25" style="2" customWidth="1"/>
    <col min="9" max="216" width="8.625" style="2" customWidth="1"/>
    <col min="217" max="16384" width="8.625" style="2"/>
  </cols>
  <sheetData>
    <row r="1" spans="1:10" ht="18" customHeight="1">
      <c r="A1" s="1" t="s">
        <v>0</v>
      </c>
      <c r="F1" s="43" t="s">
        <v>1</v>
      </c>
      <c r="G1" s="43"/>
    </row>
    <row r="2" spans="1:10" ht="15" customHeight="1"/>
    <row r="3" spans="1:10" ht="18" customHeight="1">
      <c r="A3" s="4" t="s">
        <v>2</v>
      </c>
      <c r="D3" s="4"/>
      <c r="E3" s="4" t="s">
        <v>3</v>
      </c>
    </row>
    <row r="4" spans="1:10" ht="10.5" customHeight="1">
      <c r="D4" s="4"/>
    </row>
    <row r="5" spans="1:10" ht="27" customHeight="1" thickBot="1">
      <c r="C5" s="44" t="s">
        <v>4</v>
      </c>
      <c r="D5" s="44"/>
      <c r="E5" s="5"/>
      <c r="G5" s="5" t="s">
        <v>5</v>
      </c>
    </row>
    <row r="6" spans="1:10" ht="15" customHeight="1">
      <c r="A6" s="45" t="s">
        <v>6</v>
      </c>
      <c r="B6" s="47" t="s">
        <v>7</v>
      </c>
      <c r="C6" s="6" t="s">
        <v>56</v>
      </c>
      <c r="D6" s="27" t="s">
        <v>57</v>
      </c>
      <c r="E6" s="6" t="s">
        <v>8</v>
      </c>
      <c r="F6" s="49" t="s">
        <v>9</v>
      </c>
      <c r="G6" s="50"/>
    </row>
    <row r="7" spans="1:10" ht="15" customHeight="1" thickBot="1">
      <c r="A7" s="46"/>
      <c r="B7" s="48"/>
      <c r="C7" s="41" t="s">
        <v>10</v>
      </c>
      <c r="D7" s="42" t="s">
        <v>11</v>
      </c>
      <c r="E7" s="42" t="s">
        <v>12</v>
      </c>
      <c r="F7" s="51"/>
      <c r="G7" s="52"/>
    </row>
    <row r="8" spans="1:10" ht="15" customHeight="1">
      <c r="A8" s="56" t="s">
        <v>15</v>
      </c>
      <c r="B8" s="57" t="s">
        <v>16</v>
      </c>
      <c r="C8" s="39">
        <v>19405</v>
      </c>
      <c r="D8" s="39">
        <v>22043</v>
      </c>
      <c r="E8" s="40">
        <f t="shared" ref="E8:E39" si="0">D8-C8</f>
        <v>2638</v>
      </c>
      <c r="F8" s="21" t="s">
        <v>14</v>
      </c>
      <c r="G8" s="22"/>
      <c r="H8" s="35"/>
      <c r="J8" s="13"/>
    </row>
    <row r="9" spans="1:10" ht="15" customHeight="1">
      <c r="A9" s="53"/>
      <c r="B9" s="58"/>
      <c r="C9" s="29">
        <v>19405</v>
      </c>
      <c r="D9" s="29">
        <v>22043</v>
      </c>
      <c r="E9" s="10">
        <f t="shared" si="0"/>
        <v>2638</v>
      </c>
      <c r="F9" s="11"/>
      <c r="G9" s="12"/>
    </row>
    <row r="10" spans="1:10" ht="15" customHeight="1">
      <c r="A10" s="53" t="s">
        <v>17</v>
      </c>
      <c r="B10" s="54" t="s">
        <v>18</v>
      </c>
      <c r="C10" s="28">
        <v>4744</v>
      </c>
      <c r="D10" s="28">
        <v>4777</v>
      </c>
      <c r="E10" s="7">
        <f>D10-C10</f>
        <v>33</v>
      </c>
      <c r="F10" s="8" t="s">
        <v>14</v>
      </c>
      <c r="G10" s="9"/>
      <c r="J10" s="13"/>
    </row>
    <row r="11" spans="1:10" ht="15" customHeight="1">
      <c r="A11" s="53"/>
      <c r="B11" s="55"/>
      <c r="C11" s="29">
        <v>4744</v>
      </c>
      <c r="D11" s="29">
        <v>4777</v>
      </c>
      <c r="E11" s="10">
        <f t="shared" si="0"/>
        <v>33</v>
      </c>
      <c r="F11" s="11"/>
      <c r="G11" s="12"/>
    </row>
    <row r="12" spans="1:10" ht="15" customHeight="1">
      <c r="A12" s="53" t="s">
        <v>19</v>
      </c>
      <c r="B12" s="54" t="s">
        <v>13</v>
      </c>
      <c r="C12" s="28">
        <v>665</v>
      </c>
      <c r="D12" s="28">
        <v>546</v>
      </c>
      <c r="E12" s="7">
        <f t="shared" si="0"/>
        <v>-119</v>
      </c>
      <c r="F12" s="8" t="s">
        <v>14</v>
      </c>
      <c r="G12" s="9"/>
      <c r="J12" s="13"/>
    </row>
    <row r="13" spans="1:10" ht="15" customHeight="1">
      <c r="A13" s="53"/>
      <c r="B13" s="55"/>
      <c r="C13" s="29">
        <v>665</v>
      </c>
      <c r="D13" s="29">
        <v>546</v>
      </c>
      <c r="E13" s="10">
        <f t="shared" si="0"/>
        <v>-119</v>
      </c>
      <c r="F13" s="11"/>
      <c r="G13" s="12"/>
    </row>
    <row r="14" spans="1:10" ht="15" customHeight="1">
      <c r="A14" s="53" t="s">
        <v>20</v>
      </c>
      <c r="B14" s="54" t="s">
        <v>21</v>
      </c>
      <c r="C14" s="28">
        <v>49999</v>
      </c>
      <c r="D14" s="28">
        <v>48331</v>
      </c>
      <c r="E14" s="7">
        <f t="shared" si="0"/>
        <v>-1668</v>
      </c>
      <c r="F14" s="8" t="s">
        <v>14</v>
      </c>
      <c r="G14" s="9"/>
      <c r="J14" s="14"/>
    </row>
    <row r="15" spans="1:10" ht="15" customHeight="1">
      <c r="A15" s="53"/>
      <c r="B15" s="55"/>
      <c r="C15" s="29">
        <v>49999</v>
      </c>
      <c r="D15" s="29">
        <v>48331</v>
      </c>
      <c r="E15" s="10">
        <f t="shared" si="0"/>
        <v>-1668</v>
      </c>
      <c r="F15" s="11"/>
      <c r="G15" s="12"/>
    </row>
    <row r="16" spans="1:10" ht="15" customHeight="1">
      <c r="A16" s="53" t="s">
        <v>22</v>
      </c>
      <c r="B16" s="54" t="s">
        <v>21</v>
      </c>
      <c r="C16" s="28">
        <v>9051</v>
      </c>
      <c r="D16" s="28">
        <v>9056</v>
      </c>
      <c r="E16" s="7">
        <f t="shared" si="0"/>
        <v>5</v>
      </c>
      <c r="F16" s="8" t="s">
        <v>14</v>
      </c>
      <c r="G16" s="9"/>
      <c r="J16" s="13"/>
    </row>
    <row r="17" spans="1:10" ht="15" customHeight="1">
      <c r="A17" s="53"/>
      <c r="B17" s="55"/>
      <c r="C17" s="30">
        <v>9051</v>
      </c>
      <c r="D17" s="30">
        <v>9056</v>
      </c>
      <c r="E17" s="10">
        <f t="shared" si="0"/>
        <v>5</v>
      </c>
      <c r="F17" s="11"/>
      <c r="G17" s="12"/>
    </row>
    <row r="18" spans="1:10" ht="15" customHeight="1">
      <c r="A18" s="53" t="s">
        <v>23</v>
      </c>
      <c r="B18" s="54" t="s">
        <v>21</v>
      </c>
      <c r="C18" s="28">
        <v>25706</v>
      </c>
      <c r="D18" s="28">
        <v>25745</v>
      </c>
      <c r="E18" s="7">
        <f t="shared" si="0"/>
        <v>39</v>
      </c>
      <c r="F18" s="8" t="s">
        <v>14</v>
      </c>
      <c r="G18" s="9"/>
      <c r="J18" s="13"/>
    </row>
    <row r="19" spans="1:10" ht="15" customHeight="1">
      <c r="A19" s="53"/>
      <c r="B19" s="55"/>
      <c r="C19" s="29">
        <v>25706</v>
      </c>
      <c r="D19" s="29">
        <v>25745</v>
      </c>
      <c r="E19" s="10">
        <f t="shared" si="0"/>
        <v>39</v>
      </c>
      <c r="F19" s="11"/>
      <c r="G19" s="12"/>
    </row>
    <row r="20" spans="1:10" ht="15" customHeight="1">
      <c r="A20" s="53" t="s">
        <v>24</v>
      </c>
      <c r="B20" s="54" t="s">
        <v>21</v>
      </c>
      <c r="C20" s="28">
        <v>14170</v>
      </c>
      <c r="D20" s="28">
        <v>14121</v>
      </c>
      <c r="E20" s="7">
        <f t="shared" si="0"/>
        <v>-49</v>
      </c>
      <c r="F20" s="8" t="s">
        <v>14</v>
      </c>
      <c r="G20" s="9"/>
      <c r="J20" s="13"/>
    </row>
    <row r="21" spans="1:10" ht="15" customHeight="1">
      <c r="A21" s="53"/>
      <c r="B21" s="55"/>
      <c r="C21" s="29">
        <v>14170</v>
      </c>
      <c r="D21" s="29">
        <v>14121</v>
      </c>
      <c r="E21" s="10">
        <f t="shared" si="0"/>
        <v>-49</v>
      </c>
      <c r="F21" s="11"/>
      <c r="G21" s="12"/>
    </row>
    <row r="22" spans="1:10" ht="15" customHeight="1">
      <c r="A22" s="53" t="s">
        <v>25</v>
      </c>
      <c r="B22" s="54" t="s">
        <v>21</v>
      </c>
      <c r="C22" s="28">
        <v>631</v>
      </c>
      <c r="D22" s="28">
        <v>516</v>
      </c>
      <c r="E22" s="7">
        <f t="shared" si="0"/>
        <v>-115</v>
      </c>
      <c r="F22" s="8" t="s">
        <v>14</v>
      </c>
      <c r="G22" s="9"/>
      <c r="J22" s="13"/>
    </row>
    <row r="23" spans="1:10" ht="15" customHeight="1">
      <c r="A23" s="53"/>
      <c r="B23" s="55"/>
      <c r="C23" s="29">
        <v>631</v>
      </c>
      <c r="D23" s="29">
        <v>516</v>
      </c>
      <c r="E23" s="10">
        <f t="shared" si="0"/>
        <v>-115</v>
      </c>
      <c r="F23" s="11"/>
      <c r="G23" s="12"/>
    </row>
    <row r="24" spans="1:10" ht="15" customHeight="1">
      <c r="A24" s="53" t="s">
        <v>26</v>
      </c>
      <c r="B24" s="54" t="s">
        <v>21</v>
      </c>
      <c r="C24" s="28">
        <v>5168</v>
      </c>
      <c r="D24" s="28">
        <v>6900</v>
      </c>
      <c r="E24" s="7">
        <f t="shared" si="0"/>
        <v>1732</v>
      </c>
      <c r="F24" s="8" t="s">
        <v>14</v>
      </c>
      <c r="G24" s="9"/>
      <c r="J24" s="13"/>
    </row>
    <row r="25" spans="1:10" ht="15" customHeight="1">
      <c r="A25" s="53"/>
      <c r="B25" s="55"/>
      <c r="C25" s="29">
        <v>5168</v>
      </c>
      <c r="D25" s="29">
        <v>6900</v>
      </c>
      <c r="E25" s="10">
        <f t="shared" si="0"/>
        <v>1732</v>
      </c>
      <c r="F25" s="11"/>
      <c r="G25" s="12"/>
    </row>
    <row r="26" spans="1:10" ht="15" customHeight="1">
      <c r="A26" s="53" t="s">
        <v>27</v>
      </c>
      <c r="B26" s="54" t="s">
        <v>21</v>
      </c>
      <c r="C26" s="28">
        <v>1543</v>
      </c>
      <c r="D26" s="28">
        <v>1734</v>
      </c>
      <c r="E26" s="7">
        <f t="shared" si="0"/>
        <v>191</v>
      </c>
      <c r="F26" s="8" t="s">
        <v>14</v>
      </c>
      <c r="G26" s="9"/>
      <c r="J26" s="13"/>
    </row>
    <row r="27" spans="1:10" ht="15" customHeight="1">
      <c r="A27" s="53"/>
      <c r="B27" s="55"/>
      <c r="C27" s="29">
        <v>1543</v>
      </c>
      <c r="D27" s="29">
        <v>1734</v>
      </c>
      <c r="E27" s="10">
        <f t="shared" si="0"/>
        <v>191</v>
      </c>
      <c r="F27" s="11"/>
      <c r="G27" s="12"/>
    </row>
    <row r="28" spans="1:10" ht="15" customHeight="1">
      <c r="A28" s="53" t="s">
        <v>28</v>
      </c>
      <c r="B28" s="54" t="s">
        <v>21</v>
      </c>
      <c r="C28" s="28">
        <v>1034</v>
      </c>
      <c r="D28" s="28">
        <v>1061</v>
      </c>
      <c r="E28" s="7">
        <f t="shared" si="0"/>
        <v>27</v>
      </c>
      <c r="F28" s="8" t="s">
        <v>14</v>
      </c>
      <c r="G28" s="9"/>
      <c r="J28" s="13"/>
    </row>
    <row r="29" spans="1:10" ht="15" customHeight="1">
      <c r="A29" s="53"/>
      <c r="B29" s="55"/>
      <c r="C29" s="29">
        <v>1034</v>
      </c>
      <c r="D29" s="29">
        <v>1061</v>
      </c>
      <c r="E29" s="10">
        <f t="shared" si="0"/>
        <v>27</v>
      </c>
      <c r="F29" s="11"/>
      <c r="G29" s="12"/>
    </row>
    <row r="30" spans="1:10" ht="15" customHeight="1">
      <c r="A30" s="53" t="s">
        <v>29</v>
      </c>
      <c r="B30" s="54" t="s">
        <v>21</v>
      </c>
      <c r="C30" s="28">
        <v>3204</v>
      </c>
      <c r="D30" s="28">
        <v>1722</v>
      </c>
      <c r="E30" s="7">
        <f t="shared" si="0"/>
        <v>-1482</v>
      </c>
      <c r="F30" s="8" t="s">
        <v>14</v>
      </c>
      <c r="G30" s="9"/>
      <c r="J30" s="13"/>
    </row>
    <row r="31" spans="1:10" ht="15" customHeight="1">
      <c r="A31" s="53"/>
      <c r="B31" s="55"/>
      <c r="C31" s="29">
        <v>3204</v>
      </c>
      <c r="D31" s="29">
        <v>1722</v>
      </c>
      <c r="E31" s="10">
        <f t="shared" si="0"/>
        <v>-1482</v>
      </c>
      <c r="F31" s="11"/>
      <c r="G31" s="12"/>
    </row>
    <row r="32" spans="1:10" ht="15" customHeight="1">
      <c r="A32" s="53" t="s">
        <v>30</v>
      </c>
      <c r="B32" s="54" t="s">
        <v>21</v>
      </c>
      <c r="C32" s="28">
        <v>4513</v>
      </c>
      <c r="D32" s="28">
        <v>4519</v>
      </c>
      <c r="E32" s="7">
        <f t="shared" si="0"/>
        <v>6</v>
      </c>
      <c r="F32" s="8" t="s">
        <v>14</v>
      </c>
      <c r="G32" s="9"/>
      <c r="J32" s="13"/>
    </row>
    <row r="33" spans="1:10" ht="15" customHeight="1">
      <c r="A33" s="53"/>
      <c r="B33" s="55"/>
      <c r="C33" s="32">
        <f>C32-750</f>
        <v>3763</v>
      </c>
      <c r="D33" s="32">
        <f>D32-750</f>
        <v>3769</v>
      </c>
      <c r="E33" s="10">
        <f t="shared" si="0"/>
        <v>6</v>
      </c>
      <c r="F33" s="11"/>
      <c r="G33" s="12"/>
    </row>
    <row r="34" spans="1:10" ht="15" customHeight="1">
      <c r="A34" s="53" t="s">
        <v>31</v>
      </c>
      <c r="B34" s="54" t="s">
        <v>21</v>
      </c>
      <c r="C34" s="28">
        <v>2772</v>
      </c>
      <c r="D34" s="28">
        <v>2973</v>
      </c>
      <c r="E34" s="7">
        <f t="shared" si="0"/>
        <v>201</v>
      </c>
      <c r="F34" s="8" t="s">
        <v>14</v>
      </c>
      <c r="G34" s="9"/>
      <c r="J34" s="13"/>
    </row>
    <row r="35" spans="1:10" ht="15" customHeight="1">
      <c r="A35" s="53"/>
      <c r="B35" s="55"/>
      <c r="C35" s="29">
        <v>2772</v>
      </c>
      <c r="D35" s="29">
        <v>2973</v>
      </c>
      <c r="E35" s="10">
        <f t="shared" si="0"/>
        <v>201</v>
      </c>
      <c r="F35" s="11"/>
      <c r="G35" s="12"/>
    </row>
    <row r="36" spans="1:10" ht="15" customHeight="1">
      <c r="A36" s="53" t="s">
        <v>32</v>
      </c>
      <c r="B36" s="54" t="s">
        <v>21</v>
      </c>
      <c r="C36" s="28">
        <v>1351</v>
      </c>
      <c r="D36" s="28">
        <v>1910</v>
      </c>
      <c r="E36" s="7">
        <f t="shared" si="0"/>
        <v>559</v>
      </c>
      <c r="F36" s="8" t="s">
        <v>14</v>
      </c>
      <c r="G36" s="9"/>
      <c r="J36" s="13"/>
    </row>
    <row r="37" spans="1:10" ht="15" customHeight="1">
      <c r="A37" s="53"/>
      <c r="B37" s="55"/>
      <c r="C37" s="29">
        <v>1351</v>
      </c>
      <c r="D37" s="29">
        <v>1910</v>
      </c>
      <c r="E37" s="10">
        <f t="shared" si="0"/>
        <v>559</v>
      </c>
      <c r="F37" s="11"/>
      <c r="G37" s="12"/>
    </row>
    <row r="38" spans="1:10" ht="15" customHeight="1">
      <c r="A38" s="53" t="s">
        <v>33</v>
      </c>
      <c r="B38" s="54" t="s">
        <v>21</v>
      </c>
      <c r="C38" s="28">
        <v>586</v>
      </c>
      <c r="D38" s="28">
        <v>498</v>
      </c>
      <c r="E38" s="7">
        <f t="shared" si="0"/>
        <v>-88</v>
      </c>
      <c r="F38" s="8" t="s">
        <v>14</v>
      </c>
      <c r="G38" s="9"/>
      <c r="J38" s="13"/>
    </row>
    <row r="39" spans="1:10" ht="15" customHeight="1">
      <c r="A39" s="53"/>
      <c r="B39" s="55"/>
      <c r="C39" s="29">
        <v>586</v>
      </c>
      <c r="D39" s="29">
        <v>498</v>
      </c>
      <c r="E39" s="10">
        <f t="shared" si="0"/>
        <v>-88</v>
      </c>
      <c r="F39" s="11"/>
      <c r="G39" s="12"/>
    </row>
    <row r="40" spans="1:10" ht="15" customHeight="1">
      <c r="A40" s="53" t="s">
        <v>34</v>
      </c>
      <c r="B40" s="54" t="s">
        <v>21</v>
      </c>
      <c r="C40" s="28">
        <v>330</v>
      </c>
      <c r="D40" s="28">
        <v>61</v>
      </c>
      <c r="E40" s="7">
        <f t="shared" ref="E40:E67" si="1">D40-C40</f>
        <v>-269</v>
      </c>
      <c r="F40" s="8" t="s">
        <v>14</v>
      </c>
      <c r="G40" s="9"/>
      <c r="J40" s="13"/>
    </row>
    <row r="41" spans="1:10" ht="15" customHeight="1">
      <c r="A41" s="53"/>
      <c r="B41" s="55"/>
      <c r="C41" s="29">
        <v>330</v>
      </c>
      <c r="D41" s="29">
        <v>61</v>
      </c>
      <c r="E41" s="10">
        <f t="shared" si="1"/>
        <v>-269</v>
      </c>
      <c r="F41" s="11"/>
      <c r="G41" s="12"/>
    </row>
    <row r="42" spans="1:10" ht="15" customHeight="1">
      <c r="A42" s="53" t="s">
        <v>35</v>
      </c>
      <c r="B42" s="54" t="s">
        <v>21</v>
      </c>
      <c r="C42" s="28">
        <v>709</v>
      </c>
      <c r="D42" s="28">
        <v>644</v>
      </c>
      <c r="E42" s="7">
        <f t="shared" si="1"/>
        <v>-65</v>
      </c>
      <c r="F42" s="8" t="s">
        <v>14</v>
      </c>
      <c r="G42" s="9"/>
      <c r="J42" s="13"/>
    </row>
    <row r="43" spans="1:10" ht="15" customHeight="1">
      <c r="A43" s="53"/>
      <c r="B43" s="55"/>
      <c r="C43" s="29">
        <v>709</v>
      </c>
      <c r="D43" s="29">
        <v>644</v>
      </c>
      <c r="E43" s="10">
        <f t="shared" si="1"/>
        <v>-65</v>
      </c>
      <c r="F43" s="11"/>
      <c r="G43" s="12"/>
    </row>
    <row r="44" spans="1:10" ht="15" customHeight="1">
      <c r="A44" s="53" t="s">
        <v>36</v>
      </c>
      <c r="B44" s="54" t="s">
        <v>21</v>
      </c>
      <c r="C44" s="28">
        <v>1562</v>
      </c>
      <c r="D44" s="28">
        <v>1185</v>
      </c>
      <c r="E44" s="7">
        <f t="shared" si="1"/>
        <v>-377</v>
      </c>
      <c r="F44" s="8" t="s">
        <v>14</v>
      </c>
      <c r="G44" s="9"/>
      <c r="J44" s="13"/>
    </row>
    <row r="45" spans="1:10" ht="15" customHeight="1">
      <c r="A45" s="53"/>
      <c r="B45" s="55"/>
      <c r="C45" s="29">
        <v>1562</v>
      </c>
      <c r="D45" s="29">
        <v>1185</v>
      </c>
      <c r="E45" s="10">
        <f t="shared" si="1"/>
        <v>-377</v>
      </c>
      <c r="F45" s="11"/>
      <c r="G45" s="12"/>
    </row>
    <row r="46" spans="1:10" ht="15" customHeight="1">
      <c r="A46" s="53" t="s">
        <v>37</v>
      </c>
      <c r="B46" s="54" t="s">
        <v>21</v>
      </c>
      <c r="C46" s="28">
        <v>1440</v>
      </c>
      <c r="D46" s="28">
        <v>1439</v>
      </c>
      <c r="E46" s="7">
        <f t="shared" si="1"/>
        <v>-1</v>
      </c>
      <c r="F46" s="8" t="s">
        <v>14</v>
      </c>
      <c r="G46" s="9"/>
      <c r="J46" s="13"/>
    </row>
    <row r="47" spans="1:10" ht="15" customHeight="1">
      <c r="A47" s="53"/>
      <c r="B47" s="55"/>
      <c r="C47" s="29">
        <v>1440</v>
      </c>
      <c r="D47" s="29">
        <v>1439</v>
      </c>
      <c r="E47" s="10">
        <f t="shared" si="1"/>
        <v>-1</v>
      </c>
      <c r="F47" s="11"/>
      <c r="G47" s="12"/>
    </row>
    <row r="48" spans="1:10" ht="15" customHeight="1">
      <c r="A48" s="53" t="s">
        <v>38</v>
      </c>
      <c r="B48" s="54" t="s">
        <v>21</v>
      </c>
      <c r="C48" s="28">
        <v>2456</v>
      </c>
      <c r="D48" s="28">
        <v>2333</v>
      </c>
      <c r="E48" s="7">
        <f t="shared" si="1"/>
        <v>-123</v>
      </c>
      <c r="F48" s="8" t="s">
        <v>14</v>
      </c>
      <c r="G48" s="9"/>
      <c r="J48" s="13"/>
    </row>
    <row r="49" spans="1:10" ht="15" customHeight="1">
      <c r="A49" s="53"/>
      <c r="B49" s="55"/>
      <c r="C49" s="29">
        <v>2456</v>
      </c>
      <c r="D49" s="29">
        <v>2333</v>
      </c>
      <c r="E49" s="10">
        <f t="shared" si="1"/>
        <v>-123</v>
      </c>
      <c r="F49" s="11"/>
      <c r="G49" s="12"/>
    </row>
    <row r="50" spans="1:10" ht="15" customHeight="1">
      <c r="A50" s="53" t="s">
        <v>39</v>
      </c>
      <c r="B50" s="54" t="s">
        <v>21</v>
      </c>
      <c r="C50" s="28">
        <v>2047</v>
      </c>
      <c r="D50" s="28">
        <v>2045</v>
      </c>
      <c r="E50" s="7">
        <f t="shared" si="1"/>
        <v>-2</v>
      </c>
      <c r="F50" s="8" t="s">
        <v>14</v>
      </c>
      <c r="G50" s="9"/>
      <c r="J50" s="13"/>
    </row>
    <row r="51" spans="1:10" ht="15" customHeight="1">
      <c r="A51" s="53"/>
      <c r="B51" s="59"/>
      <c r="C51" s="29">
        <v>2047</v>
      </c>
      <c r="D51" s="29">
        <v>2045</v>
      </c>
      <c r="E51" s="10">
        <f t="shared" si="1"/>
        <v>-2</v>
      </c>
      <c r="F51" s="11"/>
      <c r="G51" s="12"/>
    </row>
    <row r="52" spans="1:10" ht="15" customHeight="1">
      <c r="A52" s="53" t="s">
        <v>40</v>
      </c>
      <c r="B52" s="54" t="s">
        <v>41</v>
      </c>
      <c r="C52" s="28">
        <v>198</v>
      </c>
      <c r="D52" s="28">
        <v>140</v>
      </c>
      <c r="E52" s="7">
        <f t="shared" si="1"/>
        <v>-58</v>
      </c>
      <c r="F52" s="8" t="s">
        <v>14</v>
      </c>
      <c r="G52" s="9"/>
      <c r="J52" s="13"/>
    </row>
    <row r="53" spans="1:10" ht="15" customHeight="1">
      <c r="A53" s="53"/>
      <c r="B53" s="59"/>
      <c r="C53" s="32">
        <f>C52-99</f>
        <v>99</v>
      </c>
      <c r="D53" s="32">
        <f>D52-70</f>
        <v>70</v>
      </c>
      <c r="E53" s="10">
        <f t="shared" si="1"/>
        <v>-29</v>
      </c>
      <c r="F53" s="11"/>
      <c r="G53" s="12"/>
    </row>
    <row r="54" spans="1:10" ht="15" customHeight="1">
      <c r="A54" s="53" t="s">
        <v>42</v>
      </c>
      <c r="B54" s="54" t="s">
        <v>41</v>
      </c>
      <c r="C54" s="31">
        <v>16385</v>
      </c>
      <c r="D54" s="31">
        <v>16803</v>
      </c>
      <c r="E54" s="7">
        <f t="shared" si="1"/>
        <v>418</v>
      </c>
      <c r="F54" s="8" t="s">
        <v>14</v>
      </c>
      <c r="G54" s="9"/>
      <c r="J54" s="13"/>
    </row>
    <row r="55" spans="1:10" ht="15" customHeight="1">
      <c r="A55" s="53"/>
      <c r="B55" s="59"/>
      <c r="C55" s="32">
        <v>16385</v>
      </c>
      <c r="D55" s="32">
        <v>16803</v>
      </c>
      <c r="E55" s="10">
        <f t="shared" si="1"/>
        <v>418</v>
      </c>
      <c r="F55" s="11"/>
      <c r="G55" s="12"/>
    </row>
    <row r="56" spans="1:10" ht="15" customHeight="1">
      <c r="A56" s="53" t="s">
        <v>43</v>
      </c>
      <c r="B56" s="54" t="s">
        <v>41</v>
      </c>
      <c r="C56" s="31">
        <v>3843</v>
      </c>
      <c r="D56" s="31">
        <v>3585</v>
      </c>
      <c r="E56" s="7">
        <f t="shared" si="1"/>
        <v>-258</v>
      </c>
      <c r="F56" s="8" t="s">
        <v>14</v>
      </c>
      <c r="G56" s="9"/>
      <c r="J56" s="13"/>
    </row>
    <row r="57" spans="1:10" ht="15" customHeight="1">
      <c r="A57" s="53"/>
      <c r="B57" s="59"/>
      <c r="C57" s="33">
        <v>3843</v>
      </c>
      <c r="D57" s="33">
        <v>3585</v>
      </c>
      <c r="E57" s="10">
        <f t="shared" si="1"/>
        <v>-258</v>
      </c>
      <c r="F57" s="11"/>
      <c r="G57" s="12"/>
    </row>
    <row r="58" spans="1:10" ht="15" customHeight="1">
      <c r="A58" s="53" t="s">
        <v>44</v>
      </c>
      <c r="B58" s="54" t="s">
        <v>41</v>
      </c>
      <c r="C58" s="31">
        <v>4379</v>
      </c>
      <c r="D58" s="31">
        <v>4600</v>
      </c>
      <c r="E58" s="7">
        <f t="shared" si="1"/>
        <v>221</v>
      </c>
      <c r="F58" s="8" t="s">
        <v>14</v>
      </c>
      <c r="G58" s="9"/>
      <c r="J58" s="13"/>
    </row>
    <row r="59" spans="1:10" ht="15" customHeight="1">
      <c r="A59" s="53"/>
      <c r="B59" s="59"/>
      <c r="C59" s="32">
        <v>4379</v>
      </c>
      <c r="D59" s="32">
        <v>4600</v>
      </c>
      <c r="E59" s="10">
        <f t="shared" si="1"/>
        <v>221</v>
      </c>
      <c r="F59" s="11"/>
      <c r="G59" s="12"/>
    </row>
    <row r="60" spans="1:10" ht="15" customHeight="1">
      <c r="A60" s="53" t="s">
        <v>45</v>
      </c>
      <c r="B60" s="54" t="s">
        <v>41</v>
      </c>
      <c r="C60" s="31">
        <v>91</v>
      </c>
      <c r="D60" s="31">
        <v>99</v>
      </c>
      <c r="E60" s="7">
        <f t="shared" si="1"/>
        <v>8</v>
      </c>
      <c r="F60" s="8" t="s">
        <v>14</v>
      </c>
      <c r="G60" s="9"/>
      <c r="J60" s="13"/>
    </row>
    <row r="61" spans="1:10" ht="15" customHeight="1">
      <c r="A61" s="53"/>
      <c r="B61" s="59"/>
      <c r="C61" s="32">
        <v>91</v>
      </c>
      <c r="D61" s="32">
        <v>99</v>
      </c>
      <c r="E61" s="10">
        <f t="shared" si="1"/>
        <v>8</v>
      </c>
      <c r="F61" s="11"/>
      <c r="G61" s="12"/>
    </row>
    <row r="62" spans="1:10" ht="15" customHeight="1">
      <c r="A62" s="53" t="s">
        <v>46</v>
      </c>
      <c r="B62" s="54" t="s">
        <v>41</v>
      </c>
      <c r="C62" s="31">
        <v>174</v>
      </c>
      <c r="D62" s="31">
        <v>158</v>
      </c>
      <c r="E62" s="7">
        <f t="shared" si="1"/>
        <v>-16</v>
      </c>
      <c r="F62" s="8" t="s">
        <v>14</v>
      </c>
      <c r="G62" s="9"/>
      <c r="J62" s="13"/>
    </row>
    <row r="63" spans="1:10" ht="15" customHeight="1">
      <c r="A63" s="53"/>
      <c r="B63" s="59"/>
      <c r="C63" s="32">
        <v>174</v>
      </c>
      <c r="D63" s="32">
        <v>158</v>
      </c>
      <c r="E63" s="10">
        <f t="shared" si="1"/>
        <v>-16</v>
      </c>
      <c r="F63" s="11"/>
      <c r="G63" s="12"/>
    </row>
    <row r="64" spans="1:10" ht="15" customHeight="1">
      <c r="A64" s="53" t="s">
        <v>47</v>
      </c>
      <c r="B64" s="54" t="s">
        <v>41</v>
      </c>
      <c r="C64" s="34">
        <v>218</v>
      </c>
      <c r="D64" s="34">
        <v>218</v>
      </c>
      <c r="E64" s="7">
        <f t="shared" si="1"/>
        <v>0</v>
      </c>
      <c r="F64" s="8" t="s">
        <v>14</v>
      </c>
      <c r="G64" s="9"/>
      <c r="J64" s="13"/>
    </row>
    <row r="65" spans="1:10" ht="15" customHeight="1">
      <c r="A65" s="53"/>
      <c r="B65" s="59"/>
      <c r="C65" s="32">
        <v>218</v>
      </c>
      <c r="D65" s="32">
        <v>218</v>
      </c>
      <c r="E65" s="10">
        <f t="shared" si="1"/>
        <v>0</v>
      </c>
      <c r="F65" s="11"/>
      <c r="G65" s="12"/>
    </row>
    <row r="66" spans="1:10" ht="15" customHeight="1">
      <c r="A66" s="53" t="s">
        <v>48</v>
      </c>
      <c r="B66" s="54" t="s">
        <v>41</v>
      </c>
      <c r="C66" s="31">
        <v>3961</v>
      </c>
      <c r="D66" s="31">
        <v>4282</v>
      </c>
      <c r="E66" s="7">
        <f t="shared" si="1"/>
        <v>321</v>
      </c>
      <c r="F66" s="8" t="s">
        <v>14</v>
      </c>
      <c r="G66" s="9"/>
      <c r="J66" s="13"/>
    </row>
    <row r="67" spans="1:10" ht="15" customHeight="1">
      <c r="A67" s="53"/>
      <c r="B67" s="59"/>
      <c r="C67" s="32">
        <v>3961</v>
      </c>
      <c r="D67" s="32">
        <v>4282</v>
      </c>
      <c r="E67" s="10">
        <f t="shared" si="1"/>
        <v>321</v>
      </c>
      <c r="F67" s="11"/>
      <c r="G67" s="12"/>
    </row>
    <row r="68" spans="1:10" ht="15" customHeight="1">
      <c r="A68" s="53" t="s">
        <v>49</v>
      </c>
      <c r="B68" s="54" t="s">
        <v>41</v>
      </c>
      <c r="C68" s="31">
        <v>2486</v>
      </c>
      <c r="D68" s="31">
        <v>2522</v>
      </c>
      <c r="E68" s="7">
        <f t="shared" ref="E68:E77" si="2">D68-C68</f>
        <v>36</v>
      </c>
      <c r="F68" s="8" t="s">
        <v>14</v>
      </c>
      <c r="G68" s="9"/>
      <c r="J68" s="13"/>
    </row>
    <row r="69" spans="1:10" ht="15" customHeight="1">
      <c r="A69" s="53"/>
      <c r="B69" s="59"/>
      <c r="C69" s="32">
        <v>2486</v>
      </c>
      <c r="D69" s="32">
        <v>2522</v>
      </c>
      <c r="E69" s="10">
        <f t="shared" si="2"/>
        <v>36</v>
      </c>
      <c r="F69" s="11"/>
      <c r="G69" s="12"/>
    </row>
    <row r="70" spans="1:10" ht="15" customHeight="1">
      <c r="A70" s="53" t="s">
        <v>50</v>
      </c>
      <c r="B70" s="54" t="s">
        <v>41</v>
      </c>
      <c r="C70" s="31">
        <v>12722</v>
      </c>
      <c r="D70" s="31">
        <v>12738</v>
      </c>
      <c r="E70" s="7">
        <f t="shared" si="2"/>
        <v>16</v>
      </c>
      <c r="F70" s="8" t="s">
        <v>14</v>
      </c>
      <c r="G70" s="9"/>
      <c r="J70" s="15"/>
    </row>
    <row r="71" spans="1:10" ht="15" customHeight="1">
      <c r="A71" s="53"/>
      <c r="B71" s="59"/>
      <c r="C71" s="32">
        <v>12722</v>
      </c>
      <c r="D71" s="32">
        <v>12738</v>
      </c>
      <c r="E71" s="10">
        <f t="shared" si="2"/>
        <v>16</v>
      </c>
      <c r="F71" s="11"/>
      <c r="G71" s="12"/>
    </row>
    <row r="72" spans="1:10" ht="15" customHeight="1">
      <c r="A72" s="53" t="s">
        <v>51</v>
      </c>
      <c r="B72" s="54" t="s">
        <v>52</v>
      </c>
      <c r="C72" s="31">
        <v>68788</v>
      </c>
      <c r="D72" s="31">
        <v>68788</v>
      </c>
      <c r="E72" s="7">
        <f t="shared" si="2"/>
        <v>0</v>
      </c>
      <c r="F72" s="8" t="s">
        <v>14</v>
      </c>
      <c r="G72" s="9"/>
      <c r="J72" s="13"/>
    </row>
    <row r="73" spans="1:10" ht="15" customHeight="1">
      <c r="A73" s="53"/>
      <c r="B73" s="59"/>
      <c r="C73" s="32">
        <v>68788</v>
      </c>
      <c r="D73" s="32">
        <v>68788</v>
      </c>
      <c r="E73" s="10">
        <f t="shared" si="2"/>
        <v>0</v>
      </c>
      <c r="F73" s="11"/>
      <c r="G73" s="12"/>
    </row>
    <row r="74" spans="1:10" ht="15" customHeight="1">
      <c r="A74" s="53" t="s">
        <v>53</v>
      </c>
      <c r="B74" s="66" t="s">
        <v>13</v>
      </c>
      <c r="C74" s="31">
        <v>42874</v>
      </c>
      <c r="D74" s="31">
        <v>93698</v>
      </c>
      <c r="E74" s="7">
        <f t="shared" si="2"/>
        <v>50824</v>
      </c>
      <c r="F74" s="8" t="s">
        <v>14</v>
      </c>
      <c r="G74" s="9"/>
      <c r="J74" s="13"/>
    </row>
    <row r="75" spans="1:10" ht="15" customHeight="1">
      <c r="A75" s="53"/>
      <c r="B75" s="58"/>
      <c r="C75" s="32">
        <f>C74-725</f>
        <v>42149</v>
      </c>
      <c r="D75" s="32">
        <f>D74-899</f>
        <v>92799</v>
      </c>
      <c r="E75" s="10">
        <f t="shared" si="2"/>
        <v>50650</v>
      </c>
      <c r="F75" s="11"/>
      <c r="G75" s="12"/>
    </row>
    <row r="76" spans="1:10" ht="15" customHeight="1">
      <c r="A76" s="53" t="s">
        <v>54</v>
      </c>
      <c r="B76" s="54" t="s">
        <v>13</v>
      </c>
      <c r="C76" s="31">
        <v>41812</v>
      </c>
      <c r="D76" s="31">
        <v>40929</v>
      </c>
      <c r="E76" s="7">
        <f t="shared" si="2"/>
        <v>-883</v>
      </c>
      <c r="F76" s="8" t="s">
        <v>14</v>
      </c>
      <c r="G76" s="9"/>
      <c r="J76" s="13"/>
    </row>
    <row r="77" spans="1:10" ht="15" customHeight="1" thickBot="1">
      <c r="A77" s="60"/>
      <c r="B77" s="61"/>
      <c r="C77" s="33">
        <f>C76-3</f>
        <v>41809</v>
      </c>
      <c r="D77" s="33">
        <f>D76-1</f>
        <v>40928</v>
      </c>
      <c r="E77" s="36">
        <f t="shared" si="2"/>
        <v>-881</v>
      </c>
      <c r="F77" s="37"/>
      <c r="G77" s="38"/>
    </row>
    <row r="78" spans="1:10">
      <c r="A78" s="62" t="s">
        <v>55</v>
      </c>
      <c r="B78" s="63"/>
      <c r="C78" s="19">
        <f>SUM(C8,C10,C12,C14,C16,C18,C20,C22,C24,C26,C28,C30,C32,C34,C36,C38,C40,C42,C44,C46,C48,C50,C52,C54,C56,C58,C60,C62,C64,C66,C68,C70,C72,C74,C76)</f>
        <v>351017</v>
      </c>
      <c r="D78" s="20">
        <f>SUM(D8,D10,D12,D14,D16,D18,D20,D22,D24,D26,D28,D30,D32,D34,D36,D38,D40,D42,D44,D46,D48,D50,D52,D54,D56,D58,D60,D62,D64,D66,D68,D70,D72,D74,D76)</f>
        <v>402719</v>
      </c>
      <c r="E78" s="19">
        <f>D78-C78</f>
        <v>51702</v>
      </c>
      <c r="F78" s="21" t="s">
        <v>14</v>
      </c>
      <c r="G78" s="22"/>
      <c r="J78" s="13"/>
    </row>
    <row r="79" spans="1:10" ht="13.5" thickBot="1">
      <c r="A79" s="64"/>
      <c r="B79" s="65"/>
      <c r="C79" s="23">
        <f>SUM(C9,C11,C13,C15,C17,C19,C21,C23,C25,C27,C29,C31,C33,C35,C37,C39,C41,C43,C45,C47,C49,C51,C53,C55,C57,C59,C61,C63,C65,C67,C69,C71,C73,C75,C77)</f>
        <v>349440</v>
      </c>
      <c r="D79" s="24">
        <f>SUM(D9,D11,D13,D15,D17,D19,D21,D23,D25,D27,D29,D31,D33,D35,D37,D39,D41,D43,D45,D47,D49,D51,D53,D55,D57,D59,D61,D63,D65,D67,D69,D71,D73,D75,D77)</f>
        <v>400999</v>
      </c>
      <c r="E79" s="16">
        <f>D79-C79</f>
        <v>51559</v>
      </c>
      <c r="F79" s="17"/>
      <c r="G79" s="18"/>
    </row>
    <row r="82" spans="3:9">
      <c r="C82" s="25"/>
      <c r="D82" s="26"/>
      <c r="E82" s="25"/>
      <c r="F82" s="25"/>
      <c r="G82" s="25"/>
      <c r="H82" s="25"/>
      <c r="I82" s="25"/>
    </row>
    <row r="83" spans="3:9">
      <c r="C83" s="25"/>
      <c r="D83" s="26"/>
      <c r="E83" s="25"/>
      <c r="F83" s="25"/>
      <c r="G83" s="25"/>
      <c r="H83" s="25"/>
      <c r="I83" s="25"/>
    </row>
    <row r="84" spans="3:9">
      <c r="C84" s="25"/>
      <c r="D84" s="26"/>
      <c r="E84" s="25"/>
      <c r="F84" s="25"/>
      <c r="G84" s="25"/>
      <c r="H84" s="25"/>
      <c r="I84" s="25"/>
    </row>
  </sheetData>
  <mergeCells count="76">
    <mergeCell ref="A76:A77"/>
    <mergeCell ref="B76:B77"/>
    <mergeCell ref="A78:B79"/>
    <mergeCell ref="A72:A73"/>
    <mergeCell ref="B72:B73"/>
    <mergeCell ref="A74:A75"/>
    <mergeCell ref="B74:B75"/>
    <mergeCell ref="A68:A69"/>
    <mergeCell ref="B68:B69"/>
    <mergeCell ref="A70:A71"/>
    <mergeCell ref="B70:B71"/>
    <mergeCell ref="A64:A65"/>
    <mergeCell ref="B64:B65"/>
    <mergeCell ref="A66:A67"/>
    <mergeCell ref="B66:B67"/>
    <mergeCell ref="A60:A61"/>
    <mergeCell ref="B60:B61"/>
    <mergeCell ref="A62:A63"/>
    <mergeCell ref="B62:B63"/>
    <mergeCell ref="A56:A57"/>
    <mergeCell ref="B56:B57"/>
    <mergeCell ref="A58:A59"/>
    <mergeCell ref="B58:B59"/>
    <mergeCell ref="A52:A53"/>
    <mergeCell ref="B52:B53"/>
    <mergeCell ref="A54:A55"/>
    <mergeCell ref="B54:B55"/>
    <mergeCell ref="A48:A49"/>
    <mergeCell ref="B48:B49"/>
    <mergeCell ref="A50:A51"/>
    <mergeCell ref="B50:B51"/>
    <mergeCell ref="A44:A45"/>
    <mergeCell ref="B44:B45"/>
    <mergeCell ref="A46:A47"/>
    <mergeCell ref="B46:B47"/>
    <mergeCell ref="A40:A41"/>
    <mergeCell ref="B40:B41"/>
    <mergeCell ref="A42:A43"/>
    <mergeCell ref="B42:B43"/>
    <mergeCell ref="A36:A37"/>
    <mergeCell ref="B36:B37"/>
    <mergeCell ref="A38:A39"/>
    <mergeCell ref="B38:B39"/>
    <mergeCell ref="A32:A33"/>
    <mergeCell ref="B32:B33"/>
    <mergeCell ref="A34:A35"/>
    <mergeCell ref="B34:B35"/>
    <mergeCell ref="A28:A29"/>
    <mergeCell ref="B28:B29"/>
    <mergeCell ref="A30:A31"/>
    <mergeCell ref="B30:B31"/>
    <mergeCell ref="A24:A25"/>
    <mergeCell ref="B24:B25"/>
    <mergeCell ref="A26:A27"/>
    <mergeCell ref="B26:B27"/>
    <mergeCell ref="A20:A21"/>
    <mergeCell ref="B20:B21"/>
    <mergeCell ref="A22:A23"/>
    <mergeCell ref="B22:B23"/>
    <mergeCell ref="A16:A17"/>
    <mergeCell ref="B16:B17"/>
    <mergeCell ref="A18:A19"/>
    <mergeCell ref="B18:B19"/>
    <mergeCell ref="A12:A13"/>
    <mergeCell ref="B12:B13"/>
    <mergeCell ref="A14:A15"/>
    <mergeCell ref="B14:B15"/>
    <mergeCell ref="A8:A9"/>
    <mergeCell ref="B8:B9"/>
    <mergeCell ref="A10:A11"/>
    <mergeCell ref="B10:B11"/>
    <mergeCell ref="F1:G1"/>
    <mergeCell ref="C5:D5"/>
    <mergeCell ref="A6:A7"/>
    <mergeCell ref="B6:B7"/>
    <mergeCell ref="F6:G7"/>
  </mergeCells>
  <phoneticPr fontId="3"/>
  <hyperlinks>
    <hyperlink ref="A8:A9" r:id="rId1" display="区の広報事業"/>
    <hyperlink ref="A10:A11" r:id="rId2" display="区の広聴事業"/>
    <hyperlink ref="A12:A13" r:id="rId3" display="区政会議運営事業"/>
    <hyperlink ref="A14:A15" r:id="rId4" display="区役所附設会館管理運営事業"/>
    <hyperlink ref="A16:A17" r:id="rId5" display="コミュニティ育成事業"/>
    <hyperlink ref="A18:A19" r:id="rId6" display="地域活動協議会活動支援事業"/>
    <hyperlink ref="A20:A21" r:id="rId7" display="新たな地域コミュニティ支援事業"/>
    <hyperlink ref="A22:A23" r:id="rId8" display="空家等対策推進事業"/>
    <hyperlink ref="A24:A25" r:id="rId9" display="区防災事業"/>
    <hyperlink ref="A26:A27" r:id="rId10" display="阿倍野区安全安心なまちづくり推進事業"/>
    <hyperlink ref="A28:A29" r:id="rId11" display="阿倍野区花と緑のまちづくり支援事業"/>
    <hyperlink ref="A30:A31" r:id="rId12" display="阿倍野区魅力創造・商業魅力向上事業"/>
    <hyperlink ref="A32:A33" r:id="rId13" display="あべの筋魅力づくり事業"/>
    <hyperlink ref="A34:A35" r:id="rId14" display="路上喫煙対策事業"/>
    <hyperlink ref="A36:A37" r:id="rId15" display="区の教育事業"/>
    <hyperlink ref="A38:A39" r:id="rId16" display="不登校児などの支援事業"/>
    <hyperlink ref="A40:A41" r:id="rId17" display="発達障がいサポート事業"/>
    <hyperlink ref="A42:A43" r:id="rId18" display="人権啓発・共生社会推進事業"/>
    <hyperlink ref="A44:A45" r:id="rId19" display="生涯学習推進・ルーム事業"/>
    <hyperlink ref="A46:A47" r:id="rId20" display="https://www.city.osaka.lg.jp/abeno/cmsfiles/contents/0000587/587273/21.xlsx"/>
    <hyperlink ref="A48:A49" r:id="rId21" display="学校体育施設開放事業"/>
    <hyperlink ref="A50:A51" r:id="rId22" display="青少年の健全育成推進事業"/>
    <hyperlink ref="A52:A53" r:id="rId23" display="地域福祉計画推進支援事業"/>
    <hyperlink ref="A54:A55" r:id="rId24" display="「あべの　安全・安心　見守り、支え合い隊」事業"/>
    <hyperlink ref="A56:A57" r:id="rId25" display="阿倍野区高齢者食事サービス事業"/>
    <hyperlink ref="A58:A59" r:id="rId26" display="乳幼児発達相談強化事業"/>
    <hyperlink ref="A60:A61" r:id="rId27" display="阿倍野区食育推進ネットワークづくり事業"/>
    <hyperlink ref="A62:A63" r:id="rId28" display="区民との協働による阿倍野区健康づくり推進事業"/>
    <hyperlink ref="A64:A65" r:id="rId29" display="助産師相談事業"/>
    <hyperlink ref="A66:A67" r:id="rId30" display="子育て支援事業"/>
    <hyperlink ref="A68:A69" r:id="rId31" display="子育てカウンセリング事業"/>
    <hyperlink ref="A70:A71" r:id="rId32" display="児童虐待防止対策等の促進"/>
    <hyperlink ref="A72:A73" r:id="rId33" display="阿倍野区役所住民情報業務等民間委託"/>
    <hyperlink ref="A74:A75" r:id="rId34" display="区庁舎設備維持費"/>
    <hyperlink ref="A76:A77" r:id="rId35" display="区役所における一般事務費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98" fitToHeight="2" orientation="portrait" r:id="rId36"/>
  <rowBreaks count="1" manualBreakCount="1">
    <brk id="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</vt:lpstr>
      <vt:lpstr>様式4!Print_Area</vt:lpstr>
      <vt:lpstr>様式4!Print_Titles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2021-12-15T02:43:11Z</dcterms:created>
  <dcterms:modified xsi:type="dcterms:W3CDTF">2022-12-19T03:44:16Z</dcterms:modified>
</cp:coreProperties>
</file>