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919DB9F7-7718-418E-A56E-B771F97008BB}" xr6:coauthVersionLast="47" xr6:coauthVersionMax="47" xr10:uidLastSave="{00000000-0000-0000-0000-000000000000}"/>
  <bookViews>
    <workbookView xWindow="-120" yWindow="-120" windowWidth="20730" windowHeight="11310" xr2:uid="{00000000-000D-0000-FFFF-FFFF00000000}"/>
  </bookViews>
  <sheets>
    <sheet name="歳入一覧 (阿倍野区)" sheetId="2" r:id="rId1"/>
  </sheets>
  <definedNames>
    <definedName name="_xlnm._FilterDatabase" localSheetId="0" hidden="1">'歳入一覧 (阿倍野区)'!$A$6:$FL$29</definedName>
    <definedName name="_xlnm.Print_Area" localSheetId="0">'歳入一覧 (阿倍野区)'!$A$1:$K$30</definedName>
    <definedName name="_xlnm.Print_Titles" localSheetId="0">'歳入一覧 (阿倍野区)'!$4:$7</definedName>
    <definedName name="Z_01EAA192_030B_4B32_8504_E8B9ACF08987_.wvu.FilterData" localSheetId="0" hidden="1">'歳入一覧 (阿倍野区)'!$A$6:$Q$29</definedName>
    <definedName name="Z_03AE82A1_1BE2_4ECA_87A2_03B930490FC4_.wvu.FilterData" localSheetId="0" hidden="1">'歳入一覧 (阿倍野区)'!$A$6:$FL$29</definedName>
    <definedName name="Z_04C8A1BA_9D22_46C9_9CEB_2BC0004FC685_.wvu.FilterData" localSheetId="0" hidden="1">'歳入一覧 (阿倍野区)'!$B$6:$Q$29</definedName>
    <definedName name="Z_04D09D8C_94A5_461B_8EBD_462A08259C45_.wvu.FilterData" localSheetId="0" hidden="1">'歳入一覧 (阿倍野区)'!$A$6:$FL$29</definedName>
    <definedName name="Z_052F3F11_C124_459E_99F9_1A701D48C614_.wvu.Cols" localSheetId="0" hidden="1">'歳入一覧 (阿倍野区)'!#REF!</definedName>
    <definedName name="Z_052F3F11_C124_459E_99F9_1A701D48C614_.wvu.FilterData" localSheetId="0" hidden="1">'歳入一覧 (阿倍野区)'!$A$6:$FL$29</definedName>
    <definedName name="Z_052F3F11_C124_459E_99F9_1A701D48C614_.wvu.PrintArea" localSheetId="0" hidden="1">'歳入一覧 (阿倍野区)'!$A$1:$K$30</definedName>
    <definedName name="Z_052F3F11_C124_459E_99F9_1A701D48C614_.wvu.PrintTitles" localSheetId="0" hidden="1">'歳入一覧 (阿倍野区)'!$4:$7</definedName>
    <definedName name="Z_06B37801_B90C_4714_B129_94818EB4F65E_.wvu.Cols" localSheetId="0" hidden="1">'歳入一覧 (阿倍野区)'!$L:$P</definedName>
    <definedName name="Z_06B37801_B90C_4714_B129_94818EB4F65E_.wvu.FilterData" localSheetId="0" hidden="1">'歳入一覧 (阿倍野区)'!$A$6:$FL$29</definedName>
    <definedName name="Z_06B37801_B90C_4714_B129_94818EB4F65E_.wvu.PrintArea" localSheetId="0" hidden="1">'歳入一覧 (阿倍野区)'!$A$1:$K$30</definedName>
    <definedName name="Z_06B37801_B90C_4714_B129_94818EB4F65E_.wvu.PrintTitles" localSheetId="0" hidden="1">'歳入一覧 (阿倍野区)'!$4:$7</definedName>
    <definedName name="Z_0984F2AA_60F2_4912_A9FF_2F9A955D5FE3_.wvu.FilterData" localSheetId="0" hidden="1">'歳入一覧 (阿倍野区)'!$A$7:$FL$29</definedName>
    <definedName name="Z_0C68AD9F_EAAC_4D8C_8595_325E5145CCC9_.wvu.FilterData" localSheetId="0" hidden="1">'歳入一覧 (阿倍野区)'!$B$6:$Q$29</definedName>
    <definedName name="Z_0EC137BB_4649_439E_A306_A2900F1F636A_.wvu.FilterData" localSheetId="0" hidden="1">'歳入一覧 (阿倍野区)'!$B$6:$Q$29</definedName>
    <definedName name="Z_1199D24E_5AB2_4E7F_AA3B_409733D51AC4_.wvu.FilterData" localSheetId="0" hidden="1">'歳入一覧 (阿倍野区)'!$A$6:$FL$29</definedName>
    <definedName name="Z_1E7D5732_EF56_415D_8F2A_A9A6136A4DC3_.wvu.FilterData" localSheetId="0" hidden="1">'歳入一覧 (阿倍野区)'!$B$6:$Q$29</definedName>
    <definedName name="Z_20E8B0EC_118D_49EF_9836_FFD168BFA307_.wvu.FilterData" localSheetId="0" hidden="1">'歳入一覧 (阿倍野区)'!$A$6:$Q$29</definedName>
    <definedName name="Z_22995149_BE93_441E_A433_BD1625B87C24_.wvu.Cols" localSheetId="0" hidden="1">'歳入一覧 (阿倍野区)'!#REF!</definedName>
    <definedName name="Z_22995149_BE93_441E_A433_BD1625B87C24_.wvu.FilterData" localSheetId="0" hidden="1">'歳入一覧 (阿倍野区)'!$A$6:$FL$29</definedName>
    <definedName name="Z_22995149_BE93_441E_A433_BD1625B87C24_.wvu.PrintArea" localSheetId="0" hidden="1">'歳入一覧 (阿倍野区)'!$A$1:$K$30</definedName>
    <definedName name="Z_22995149_BE93_441E_A433_BD1625B87C24_.wvu.PrintTitles" localSheetId="0" hidden="1">'歳入一覧 (阿倍野区)'!$4:$7</definedName>
    <definedName name="Z_22CA7278_0BB0_43BE_B164_268A2E7E7747_.wvu.Cols" localSheetId="0" hidden="1">'歳入一覧 (阿倍野区)'!#REF!</definedName>
    <definedName name="Z_22CA7278_0BB0_43BE_B164_268A2E7E7747_.wvu.FilterData" localSheetId="0" hidden="1">'歳入一覧 (阿倍野区)'!$A$6:$FL$29</definedName>
    <definedName name="Z_22CA7278_0BB0_43BE_B164_268A2E7E7747_.wvu.PrintArea" localSheetId="0" hidden="1">'歳入一覧 (阿倍野区)'!$A$1:$K$30</definedName>
    <definedName name="Z_22CA7278_0BB0_43BE_B164_268A2E7E7747_.wvu.PrintTitles" localSheetId="0" hidden="1">'歳入一覧 (阿倍野区)'!$4:$7</definedName>
    <definedName name="Z_23F43B3A_3258_499E_84AA_5934348FFA54_.wvu.FilterData" localSheetId="0" hidden="1">'歳入一覧 (阿倍野区)'!$A$6:$FL$29</definedName>
    <definedName name="Z_24D4AB45_3A64_4C2A_93AD_95EA6B944657_.wvu.FilterData" localSheetId="0" hidden="1">'歳入一覧 (阿倍野区)'!$B$6:$Q$29</definedName>
    <definedName name="Z_27FE125A_CAC0_4187_BAC1_FA85A21F8068_.wvu.FilterData" localSheetId="0" hidden="1">'歳入一覧 (阿倍野区)'!$A$6:$FL$29</definedName>
    <definedName name="Z_291BEBD1_3E67_44D7_B7E4_9799E8B2AEED_.wvu.FilterData" localSheetId="0" hidden="1">'歳入一覧 (阿倍野区)'!$B$6:$Q$29</definedName>
    <definedName name="Z_2AC5AF6D_E947_4E06_81E5_FE5E3908C039_.wvu.Cols" localSheetId="0" hidden="1">'歳入一覧 (阿倍野区)'!#REF!</definedName>
    <definedName name="Z_2AC5AF6D_E947_4E06_81E5_FE5E3908C039_.wvu.FilterData" localSheetId="0" hidden="1">'歳入一覧 (阿倍野区)'!$A$6:$FL$29</definedName>
    <definedName name="Z_2AC5AF6D_E947_4E06_81E5_FE5E3908C039_.wvu.PrintArea" localSheetId="0" hidden="1">'歳入一覧 (阿倍野区)'!$A$1:$K$30</definedName>
    <definedName name="Z_2AC5AF6D_E947_4E06_81E5_FE5E3908C039_.wvu.PrintTitles" localSheetId="0" hidden="1">'歳入一覧 (阿倍野区)'!$4:$7</definedName>
    <definedName name="Z_2C82E193_3E09_4CE3_80B4_E2A9361A46F4_.wvu.FilterData" localSheetId="0" hidden="1">'歳入一覧 (阿倍野区)'!$B$6:$Q$29</definedName>
    <definedName name="Z_300532A4_C979_47B6_AE96_7529D1452A32_.wvu.FilterData" localSheetId="0" hidden="1">'歳入一覧 (阿倍野区)'!$A$6:$FL$29</definedName>
    <definedName name="Z_340A5395_F3C0_4C00_AD4A_45ABD0096A3A_.wvu.FilterData" localSheetId="0" hidden="1">'歳入一覧 (阿倍野区)'!$A$7:$FL$29</definedName>
    <definedName name="Z_366D8082_4247_4BD2_8EA9_CB5780D5FB7B_.wvu.Cols" localSheetId="0" hidden="1">'歳入一覧 (阿倍野区)'!#REF!</definedName>
    <definedName name="Z_366D8082_4247_4BD2_8EA9_CB5780D5FB7B_.wvu.FilterData" localSheetId="0" hidden="1">'歳入一覧 (阿倍野区)'!$A$6:$FL$29</definedName>
    <definedName name="Z_366D8082_4247_4BD2_8EA9_CB5780D5FB7B_.wvu.PrintArea" localSheetId="0" hidden="1">'歳入一覧 (阿倍野区)'!$A$1:$K$30</definedName>
    <definedName name="Z_366D8082_4247_4BD2_8EA9_CB5780D5FB7B_.wvu.PrintTitles" localSheetId="0" hidden="1">'歳入一覧 (阿倍野区)'!$4:$7</definedName>
    <definedName name="Z_374AF662_332C_4305_9FF2_82EBDABE1ECA_.wvu.FilterData" localSheetId="0" hidden="1">'歳入一覧 (阿倍野区)'!$B$6:$Q$29</definedName>
    <definedName name="Z_38677CFC_38FD_428F_B2E6_28D6556AF30E_.wvu.FilterData" localSheetId="0" hidden="1">'歳入一覧 (阿倍野区)'!$A$6:$Q$29</definedName>
    <definedName name="Z_3EED8F5F_471C_4B50_994D_BB7BEF016969_.wvu.FilterData" localSheetId="0" hidden="1">'歳入一覧 (阿倍野区)'!$B$6:$Q$29</definedName>
    <definedName name="Z_44110B35_593F_4B4A_A409_C3E96DF3A694_.wvu.Cols" localSheetId="0" hidden="1">'歳入一覧 (阿倍野区)'!#REF!</definedName>
    <definedName name="Z_44110B35_593F_4B4A_A409_C3E96DF3A694_.wvu.FilterData" localSheetId="0" hidden="1">'歳入一覧 (阿倍野区)'!$A$7:$FL$29</definedName>
    <definedName name="Z_44110B35_593F_4B4A_A409_C3E96DF3A694_.wvu.PrintArea" localSheetId="0" hidden="1">'歳入一覧 (阿倍野区)'!$A$1:$K$30</definedName>
    <definedName name="Z_44110B35_593F_4B4A_A409_C3E96DF3A694_.wvu.PrintTitles" localSheetId="0" hidden="1">'歳入一覧 (阿倍野区)'!$4:$7</definedName>
    <definedName name="Z_443FC1F6_4EB0_4043_84B4_EA880B09B87F_.wvu.FilterData" localSheetId="0" hidden="1">'歳入一覧 (阿倍野区)'!$A$6:$Q$29</definedName>
    <definedName name="Z_444B054F_1122_4B41_9106_F9A119111E6C_.wvu.Cols" localSheetId="0" hidden="1">'歳入一覧 (阿倍野区)'!#REF!</definedName>
    <definedName name="Z_444B054F_1122_4B41_9106_F9A119111E6C_.wvu.FilterData" localSheetId="0" hidden="1">'歳入一覧 (阿倍野区)'!$A$6:$FL$29</definedName>
    <definedName name="Z_444B054F_1122_4B41_9106_F9A119111E6C_.wvu.PrintArea" localSheetId="0" hidden="1">'歳入一覧 (阿倍野区)'!$A$1:$K$30</definedName>
    <definedName name="Z_444B054F_1122_4B41_9106_F9A119111E6C_.wvu.PrintTitles" localSheetId="0" hidden="1">'歳入一覧 (阿倍野区)'!$4:$7</definedName>
    <definedName name="Z_45D004E6_D125_4BDB_B604_8C7F9987A296_.wvu.Cols" localSheetId="0" hidden="1">'歳入一覧 (阿倍野区)'!#REF!</definedName>
    <definedName name="Z_45D004E6_D125_4BDB_B604_8C7F9987A296_.wvu.FilterData" localSheetId="0" hidden="1">'歳入一覧 (阿倍野区)'!$A$6:$FL$29</definedName>
    <definedName name="Z_45D004E6_D125_4BDB_B604_8C7F9987A296_.wvu.PrintArea" localSheetId="0" hidden="1">'歳入一覧 (阿倍野区)'!$A$1:$K$30</definedName>
    <definedName name="Z_45D004E6_D125_4BDB_B604_8C7F9987A296_.wvu.PrintTitles" localSheetId="0" hidden="1">'歳入一覧 (阿倍野区)'!$4:$7</definedName>
    <definedName name="Z_4697FA6B_DE17_44B8_B6B3_A9559B9E7087_.wvu.Cols" localSheetId="0" hidden="1">'歳入一覧 (阿倍野区)'!#REF!</definedName>
    <definedName name="Z_4697FA6B_DE17_44B8_B6B3_A9559B9E7087_.wvu.FilterData" localSheetId="0" hidden="1">'歳入一覧 (阿倍野区)'!$A$6:$FL$29</definedName>
    <definedName name="Z_4697FA6B_DE17_44B8_B6B3_A9559B9E7087_.wvu.PrintArea" localSheetId="0" hidden="1">'歳入一覧 (阿倍野区)'!$A$1:$K$30</definedName>
    <definedName name="Z_4697FA6B_DE17_44B8_B6B3_A9559B9E7087_.wvu.PrintTitles" localSheetId="0" hidden="1">'歳入一覧 (阿倍野区)'!$4:$7</definedName>
    <definedName name="Z_4FA438CA_84A7_4E4A_B647_D9C724313A30_.wvu.FilterData" localSheetId="0" hidden="1">'歳入一覧 (阿倍野区)'!$A$6:$Q$29</definedName>
    <definedName name="Z_50AC8F9C_2188_4C12_A141_8BE304C786F0_.wvu.Cols" localSheetId="0" hidden="1">'歳入一覧 (阿倍野区)'!#REF!</definedName>
    <definedName name="Z_50AC8F9C_2188_4C12_A141_8BE304C786F0_.wvu.FilterData" localSheetId="0" hidden="1">'歳入一覧 (阿倍野区)'!$A$6:$FL$29</definedName>
    <definedName name="Z_50AC8F9C_2188_4C12_A141_8BE304C786F0_.wvu.PrintArea" localSheetId="0" hidden="1">'歳入一覧 (阿倍野区)'!$A$1:$K$30</definedName>
    <definedName name="Z_50AC8F9C_2188_4C12_A141_8BE304C786F0_.wvu.PrintTitles" localSheetId="0" hidden="1">'歳入一覧 (阿倍野区)'!$4:$7</definedName>
    <definedName name="Z_554CCE7A_C6CE_47E9_833C_4F6A16FE021F_.wvu.FilterData" localSheetId="0" hidden="1">'歳入一覧 (阿倍野区)'!$A$6:$FL$29</definedName>
    <definedName name="Z_5668B71E_8807_468B_9970_38F9A9F9382A_.wvu.FilterData" localSheetId="0" hidden="1">'歳入一覧 (阿倍野区)'!$B$6:$Q$29</definedName>
    <definedName name="Z_56C3E958_62F0_4D5E_80EF_1B0A7490DD11_.wvu.FilterData" localSheetId="0" hidden="1">'歳入一覧 (阿倍野区)'!$A$6:$FL$29</definedName>
    <definedName name="Z_571E855B_8DA1_45D3_B25A_CFB379B91A2B_.wvu.FilterData" localSheetId="0" hidden="1">'歳入一覧 (阿倍野区)'!$A$7:$U$29</definedName>
    <definedName name="Z_57745067_BF0B_4087_B5A6_8A5691A551DD_.wvu.FilterData" localSheetId="0" hidden="1">'歳入一覧 (阿倍野区)'!$A$6:$Q$29</definedName>
    <definedName name="Z_581BD237_B078_4701_B24C_0BFF302F5B2F_.wvu.Cols" localSheetId="0" hidden="1">'歳入一覧 (阿倍野区)'!#REF!</definedName>
    <definedName name="Z_581BD237_B078_4701_B24C_0BFF302F5B2F_.wvu.FilterData" localSheetId="0" hidden="1">'歳入一覧 (阿倍野区)'!$A$6:$FL$29</definedName>
    <definedName name="Z_581BD237_B078_4701_B24C_0BFF302F5B2F_.wvu.PrintArea" localSheetId="0" hidden="1">'歳入一覧 (阿倍野区)'!$A$1:$K$30</definedName>
    <definedName name="Z_581BD237_B078_4701_B24C_0BFF302F5B2F_.wvu.PrintTitles" localSheetId="0" hidden="1">'歳入一覧 (阿倍野区)'!$4:$7</definedName>
    <definedName name="Z_593CF9A4_75B1_449B_AD6A_05BC18F73933_.wvu.FilterData" localSheetId="0" hidden="1">'歳入一覧 (阿倍野区)'!$A$6:$FL$29</definedName>
    <definedName name="Z_5F0F1A79_0791_4C2C_8D13_6CD22FD0499B_.wvu.Cols" localSheetId="0" hidden="1">'歳入一覧 (阿倍野区)'!#REF!</definedName>
    <definedName name="Z_5F0F1A79_0791_4C2C_8D13_6CD22FD0499B_.wvu.FilterData" localSheetId="0" hidden="1">'歳入一覧 (阿倍野区)'!$A$6:$Q$29</definedName>
    <definedName name="Z_5F0F1A79_0791_4C2C_8D13_6CD22FD0499B_.wvu.PrintArea" localSheetId="0" hidden="1">'歳入一覧 (阿倍野区)'!$A$1:$K$30</definedName>
    <definedName name="Z_5F0F1A79_0791_4C2C_8D13_6CD22FD0499B_.wvu.PrintTitles" localSheetId="0" hidden="1">'歳入一覧 (阿倍野区)'!$4:$7</definedName>
    <definedName name="Z_5F6E0A5B_1F3F_4878_8986_ED55F9EE06F4_.wvu.Cols" localSheetId="0" hidden="1">'歳入一覧 (阿倍野区)'!#REF!</definedName>
    <definedName name="Z_5F6E0A5B_1F3F_4878_8986_ED55F9EE06F4_.wvu.FilterData" localSheetId="0" hidden="1">'歳入一覧 (阿倍野区)'!$A$6:$FL$29</definedName>
    <definedName name="Z_5F6E0A5B_1F3F_4878_8986_ED55F9EE06F4_.wvu.PrintArea" localSheetId="0" hidden="1">'歳入一覧 (阿倍野区)'!$A$1:$K$30</definedName>
    <definedName name="Z_5F6E0A5B_1F3F_4878_8986_ED55F9EE06F4_.wvu.PrintTitles" localSheetId="0" hidden="1">'歳入一覧 (阿倍野区)'!$4:$7</definedName>
    <definedName name="Z_640D24A1_F93A_49AE_989A_09EA35DB6178_.wvu.FilterData" localSheetId="0" hidden="1">'歳入一覧 (阿倍野区)'!$A$7:$FL$29</definedName>
    <definedName name="Z_64D5DF4B_9089_4084_958D_1D0FB5779114_.wvu.Cols" localSheetId="0" hidden="1">'歳入一覧 (阿倍野区)'!#REF!</definedName>
    <definedName name="Z_64D5DF4B_9089_4084_958D_1D0FB5779114_.wvu.FilterData" localSheetId="0" hidden="1">'歳入一覧 (阿倍野区)'!$A$6:$FL$29</definedName>
    <definedName name="Z_64D5DF4B_9089_4084_958D_1D0FB5779114_.wvu.PrintArea" localSheetId="0" hidden="1">'歳入一覧 (阿倍野区)'!$A$1:$K$30</definedName>
    <definedName name="Z_64D5DF4B_9089_4084_958D_1D0FB5779114_.wvu.PrintTitles" localSheetId="0" hidden="1">'歳入一覧 (阿倍野区)'!$4:$7</definedName>
    <definedName name="Z_66224404_EA19_4356_92BE_A2F395931004_.wvu.FilterData" localSheetId="0" hidden="1">'歳入一覧 (阿倍野区)'!$A$6:$Q$29</definedName>
    <definedName name="Z_665488CF_8ABE_4275_9644_48E5F5043390_.wvu.FilterData" localSheetId="0" hidden="1">'歳入一覧 (阿倍野区)'!$B$6:$Q$29</definedName>
    <definedName name="Z_6989C8E8_DF8B_443A_A0DC_63D85A87347B_.wvu.Cols" localSheetId="0" hidden="1">'歳入一覧 (阿倍野区)'!#REF!</definedName>
    <definedName name="Z_6989C8E8_DF8B_443A_A0DC_63D85A87347B_.wvu.FilterData" localSheetId="0" hidden="1">'歳入一覧 (阿倍野区)'!$A$6:$FL$29</definedName>
    <definedName name="Z_6989C8E8_DF8B_443A_A0DC_63D85A87347B_.wvu.PrintArea" localSheetId="0" hidden="1">'歳入一覧 (阿倍野区)'!$A$1:$K$30</definedName>
    <definedName name="Z_6989C8E8_DF8B_443A_A0DC_63D85A87347B_.wvu.PrintTitles" localSheetId="0" hidden="1">'歳入一覧 (阿倍野区)'!$4:$7</definedName>
    <definedName name="Z_70837B7F_EB31_4D6D_B20E_5962F6B0E27E_.wvu.Cols" localSheetId="0" hidden="1">'歳入一覧 (阿倍野区)'!#REF!</definedName>
    <definedName name="Z_70837B7F_EB31_4D6D_B20E_5962F6B0E27E_.wvu.FilterData" localSheetId="0" hidden="1">'歳入一覧 (阿倍野区)'!$A$6:$FL$29</definedName>
    <definedName name="Z_70837B7F_EB31_4D6D_B20E_5962F6B0E27E_.wvu.PrintArea" localSheetId="0" hidden="1">'歳入一覧 (阿倍野区)'!$A$1:$K$30</definedName>
    <definedName name="Z_70837B7F_EB31_4D6D_B20E_5962F6B0E27E_.wvu.PrintTitles" localSheetId="0" hidden="1">'歳入一覧 (阿倍野区)'!$4:$7</definedName>
    <definedName name="Z_70924426_1D8A_405C_99DB_5F184299D133_.wvu.FilterData" localSheetId="0" hidden="1">'歳入一覧 (阿倍野区)'!$A$6:$FL$29</definedName>
    <definedName name="Z_749145BA_5224_4309_8744_80063D3AC2A1_.wvu.FilterData" localSheetId="0" hidden="1">'歳入一覧 (阿倍野区)'!$B$6:$Q$29</definedName>
    <definedName name="Z_7959981C_996C_4AED_A61B_9791C16E24F0_.wvu.FilterData" localSheetId="0" hidden="1">'歳入一覧 (阿倍野区)'!$A$6:$FL$29</definedName>
    <definedName name="Z_7A18676E_04A4_4AFB_8334_7BB0F24E5EE3_.wvu.FilterData" localSheetId="0" hidden="1">'歳入一覧 (阿倍野区)'!$A$7:$FL$29</definedName>
    <definedName name="Z_7BAEEC97_8C0D_4727_9C2C_C181F26DD884_.wvu.Cols" localSheetId="0" hidden="1">'歳入一覧 (阿倍野区)'!#REF!</definedName>
    <definedName name="Z_7BAEEC97_8C0D_4727_9C2C_C181F26DD884_.wvu.FilterData" localSheetId="0" hidden="1">'歳入一覧 (阿倍野区)'!$A$6:$FL$29</definedName>
    <definedName name="Z_7BAEEC97_8C0D_4727_9C2C_C181F26DD884_.wvu.PrintArea" localSheetId="0" hidden="1">'歳入一覧 (阿倍野区)'!$A$1:$K$30</definedName>
    <definedName name="Z_7BAEEC97_8C0D_4727_9C2C_C181F26DD884_.wvu.PrintTitles" localSheetId="0" hidden="1">'歳入一覧 (阿倍野区)'!$4:$7</definedName>
    <definedName name="Z_7D518F9E_8A7F_4DB5_A328_AF9BA1D8A68F_.wvu.FilterData" localSheetId="0" hidden="1">'歳入一覧 (阿倍野区)'!$B$6:$Q$29</definedName>
    <definedName name="Z_7D7B3232_DD2F_4BAD_9D61_7BB9E8FBC5D0_.wvu.FilterData" localSheetId="0" hidden="1">'歳入一覧 (阿倍野区)'!$A$7:$FL$29</definedName>
    <definedName name="Z_7E2DCBD7_F134_4F01_A073_369742F025BC_.wvu.FilterData" localSheetId="0" hidden="1">'歳入一覧 (阿倍野区)'!$B$6:$Q$29</definedName>
    <definedName name="Z_7F4591BF_0F6E_463C_863C_F8DFB75D20FC_.wvu.Cols" localSheetId="0" hidden="1">'歳入一覧 (阿倍野区)'!#REF!</definedName>
    <definedName name="Z_7F4591BF_0F6E_463C_863C_F8DFB75D20FC_.wvu.FilterData" localSheetId="0" hidden="1">'歳入一覧 (阿倍野区)'!$A$6:$Q$29</definedName>
    <definedName name="Z_7F4591BF_0F6E_463C_863C_F8DFB75D20FC_.wvu.PrintArea" localSheetId="0" hidden="1">'歳入一覧 (阿倍野区)'!$A$1:$K$30</definedName>
    <definedName name="Z_7F4591BF_0F6E_463C_863C_F8DFB75D20FC_.wvu.PrintTitles" localSheetId="0" hidden="1">'歳入一覧 (阿倍野区)'!$4:$7</definedName>
    <definedName name="Z_7F9543F0_7900_417C_8668_8D9DC3C6A87C_.wvu.FilterData" localSheetId="0" hidden="1">'歳入一覧 (阿倍野区)'!$B$6:$Q$29</definedName>
    <definedName name="Z_81B5A484_EBF1_4915_9B07_DDCCFE2DB28C_.wvu.FilterData" localSheetId="0" hidden="1">'歳入一覧 (阿倍野区)'!$B$6:$Q$29</definedName>
    <definedName name="Z_86736FF6_D9DA_4CB4_A1A0_805D5D48FA90_.wvu.FilterData" localSheetId="0" hidden="1">'歳入一覧 (阿倍野区)'!$B$6:$Q$29</definedName>
    <definedName name="Z_88E44795_6332_42B5_AD03_CD37EB030AF2_.wvu.FilterData" localSheetId="0" hidden="1">'歳入一覧 (阿倍野区)'!$B$6:$Q$29</definedName>
    <definedName name="Z_89110E34_4E32_4289_9AEB_D2891C4E270B_.wvu.FilterData" localSheetId="0" hidden="1">'歳入一覧 (阿倍野区)'!$A$6:$Q$29</definedName>
    <definedName name="Z_89C710E6_1500_4641_966A_C6D35D6B7EB2_.wvu.FilterData" localSheetId="0" hidden="1">'歳入一覧 (阿倍野区)'!$B$6:$Q$29</definedName>
    <definedName name="Z_8B9E1F4E_8704_47E3_AFC2_BD7B7399C304_.wvu.FilterData" localSheetId="0" hidden="1">'歳入一覧 (阿倍野区)'!$B$6:$Q$29</definedName>
    <definedName name="Z_8DE503A8_656E_41FA_9ED6_359FA3721ACF_.wvu.Cols" localSheetId="0" hidden="1">'歳入一覧 (阿倍野区)'!#REF!</definedName>
    <definedName name="Z_8DE503A8_656E_41FA_9ED6_359FA3721ACF_.wvu.FilterData" localSheetId="0" hidden="1">'歳入一覧 (阿倍野区)'!$A$6:$FL$29</definedName>
    <definedName name="Z_8DE503A8_656E_41FA_9ED6_359FA3721ACF_.wvu.PrintArea" localSheetId="0" hidden="1">'歳入一覧 (阿倍野区)'!$A$1:$K$30</definedName>
    <definedName name="Z_8DE503A8_656E_41FA_9ED6_359FA3721ACF_.wvu.PrintTitles" localSheetId="0" hidden="1">'歳入一覧 (阿倍野区)'!$4:$7</definedName>
    <definedName name="Z_901A4DB5_9501_4EB6_9268_72DC5604D1B1_.wvu.FilterData" localSheetId="0" hidden="1">'歳入一覧 (阿倍野区)'!$A$7:$FL$29</definedName>
    <definedName name="Z_938E702C_B36A_4670_81CA_FE17F251577A_.wvu.FilterData" localSheetId="0" hidden="1">'歳入一覧 (阿倍野区)'!$A$7:$FL$29</definedName>
    <definedName name="Z_97250119_8D07_4D98_BD4A_0062145CE139_.wvu.FilterData" localSheetId="0" hidden="1">'歳入一覧 (阿倍野区)'!$A$7:$FL$29</definedName>
    <definedName name="Z_99CD74FC_8B79_402C_9E5F_4C8C844F7522_.wvu.Cols" localSheetId="0" hidden="1">'歳入一覧 (阿倍野区)'!#REF!</definedName>
    <definedName name="Z_99CD74FC_8B79_402C_9E5F_4C8C844F7522_.wvu.FilterData" localSheetId="0" hidden="1">'歳入一覧 (阿倍野区)'!$A$6:$Q$29</definedName>
    <definedName name="Z_99CD74FC_8B79_402C_9E5F_4C8C844F7522_.wvu.PrintArea" localSheetId="0" hidden="1">'歳入一覧 (阿倍野区)'!$A$1:$K$30</definedName>
    <definedName name="Z_99CD74FC_8B79_402C_9E5F_4C8C844F7522_.wvu.PrintTitles" localSheetId="0" hidden="1">'歳入一覧 (阿倍野区)'!$4:$7</definedName>
    <definedName name="Z_9B02B18F_FBC3_4003_B64D_6BF6D2FAF148_.wvu.Cols" localSheetId="0" hidden="1">'歳入一覧 (阿倍野区)'!#REF!</definedName>
    <definedName name="Z_9B02B18F_FBC3_4003_B64D_6BF6D2FAF148_.wvu.FilterData" localSheetId="0" hidden="1">'歳入一覧 (阿倍野区)'!$A$6:$FL$29</definedName>
    <definedName name="Z_9B02B18F_FBC3_4003_B64D_6BF6D2FAF148_.wvu.PrintArea" localSheetId="0" hidden="1">'歳入一覧 (阿倍野区)'!$A$1:$K$30</definedName>
    <definedName name="Z_9B02B18F_FBC3_4003_B64D_6BF6D2FAF148_.wvu.PrintTitles" localSheetId="0" hidden="1">'歳入一覧 (阿倍野区)'!$4:$7</definedName>
    <definedName name="Z_9B4A25DD_435F_45A5_893D_7D8E03D5FC78_.wvu.FilterData" localSheetId="0" hidden="1">'歳入一覧 (阿倍野区)'!$B$6:$Q$29</definedName>
    <definedName name="Z_9C01AE63_CFF0_4106_9038_7FADD737BB91_.wvu.Cols" localSheetId="0" hidden="1">'歳入一覧 (阿倍野区)'!#REF!</definedName>
    <definedName name="Z_9C01AE63_CFF0_4106_9038_7FADD737BB91_.wvu.FilterData" localSheetId="0" hidden="1">'歳入一覧 (阿倍野区)'!$A$6:$FL$29</definedName>
    <definedName name="Z_9C01AE63_CFF0_4106_9038_7FADD737BB91_.wvu.PrintArea" localSheetId="0" hidden="1">'歳入一覧 (阿倍野区)'!$A$1:$K$30</definedName>
    <definedName name="Z_9C01AE63_CFF0_4106_9038_7FADD737BB91_.wvu.PrintTitles" localSheetId="0" hidden="1">'歳入一覧 (阿倍野区)'!$4:$7</definedName>
    <definedName name="Z_9C40EDED_6440_486C_B2C2_1C1E7F80BEFD_.wvu.FilterData" localSheetId="0" hidden="1">'歳入一覧 (阿倍野区)'!$A$6:$FL$29</definedName>
    <definedName name="Z_A0CE4855_8BF5_4B09_B255_E1A19C4E3053_.wvu.Cols" localSheetId="0" hidden="1">'歳入一覧 (阿倍野区)'!#REF!</definedName>
    <definedName name="Z_A0CE4855_8BF5_4B09_B255_E1A19C4E3053_.wvu.FilterData" localSheetId="0" hidden="1">'歳入一覧 (阿倍野区)'!$A$7:$FL$29</definedName>
    <definedName name="Z_A0CE4855_8BF5_4B09_B255_E1A19C4E3053_.wvu.PrintArea" localSheetId="0" hidden="1">'歳入一覧 (阿倍野区)'!$A$1:$K$30</definedName>
    <definedName name="Z_A0CE4855_8BF5_4B09_B255_E1A19C4E3053_.wvu.PrintTitles" localSheetId="0" hidden="1">'歳入一覧 (阿倍野区)'!$4:$7</definedName>
    <definedName name="Z_A0D972C1_3D2C_4C11_9E56_A82C309030EE_.wvu.Cols" localSheetId="0" hidden="1">'歳入一覧 (阿倍野区)'!#REF!</definedName>
    <definedName name="Z_A0D972C1_3D2C_4C11_9E56_A82C309030EE_.wvu.FilterData" localSheetId="0" hidden="1">'歳入一覧 (阿倍野区)'!$A$6:$FL$29</definedName>
    <definedName name="Z_A0D972C1_3D2C_4C11_9E56_A82C309030EE_.wvu.PrintArea" localSheetId="0" hidden="1">'歳入一覧 (阿倍野区)'!$A$1:$K$30</definedName>
    <definedName name="Z_A0D972C1_3D2C_4C11_9E56_A82C309030EE_.wvu.PrintTitles" localSheetId="0" hidden="1">'歳入一覧 (阿倍野区)'!$4:$7</definedName>
    <definedName name="Z_A1410A53_A816_48E6_BA3B_34AFBECBBF89_.wvu.FilterData" localSheetId="0" hidden="1">'歳入一覧 (阿倍野区)'!$A$6:$FL$29</definedName>
    <definedName name="Z_A5081DD8_9472_4A84_A31C_C87428B96836_.wvu.FilterData" localSheetId="0" hidden="1">'歳入一覧 (阿倍野区)'!$A$6:$FL$29</definedName>
    <definedName name="Z_A62B912E_02A1_47A6_A44F_AD1D542D7EAA_.wvu.FilterData" localSheetId="0" hidden="1">'歳入一覧 (阿倍野区)'!$B$6:$Q$29</definedName>
    <definedName name="Z_A899A51E_0321_424E_A816_E762C6453A5E_.wvu.Cols" localSheetId="0" hidden="1">'歳入一覧 (阿倍野区)'!#REF!</definedName>
    <definedName name="Z_A899A51E_0321_424E_A816_E762C6453A5E_.wvu.FilterData" localSheetId="0" hidden="1">'歳入一覧 (阿倍野区)'!$A$7:$FL$29</definedName>
    <definedName name="Z_A899A51E_0321_424E_A816_E762C6453A5E_.wvu.PrintArea" localSheetId="0" hidden="1">'歳入一覧 (阿倍野区)'!$A$1:$K$30</definedName>
    <definedName name="Z_A899A51E_0321_424E_A816_E762C6453A5E_.wvu.PrintTitles" localSheetId="0" hidden="1">'歳入一覧 (阿倍野区)'!$4:$7</definedName>
    <definedName name="Z_AB5F7232_79D3_4A00_BF97_AF858AB78B28_.wvu.FilterData" localSheetId="0" hidden="1">'歳入一覧 (阿倍野区)'!$A$6:$Q$29</definedName>
    <definedName name="Z_ABE7CFFB_C659_4189_B81A_6BEE666EADF0_.wvu.FilterData" localSheetId="0" hidden="1">'歳入一覧 (阿倍野区)'!$B$6:$Q$29</definedName>
    <definedName name="Z_AC548A2E_C48E_45CC_879A_E2EBB2B33EEA_.wvu.Cols" localSheetId="0" hidden="1">'歳入一覧 (阿倍野区)'!#REF!</definedName>
    <definedName name="Z_AC548A2E_C48E_45CC_879A_E2EBB2B33EEA_.wvu.FilterData" localSheetId="0" hidden="1">'歳入一覧 (阿倍野区)'!$A$6:$Q$29</definedName>
    <definedName name="Z_AC548A2E_C48E_45CC_879A_E2EBB2B33EEA_.wvu.PrintArea" localSheetId="0" hidden="1">'歳入一覧 (阿倍野区)'!$A$1:$K$30</definedName>
    <definedName name="Z_AC548A2E_C48E_45CC_879A_E2EBB2B33EEA_.wvu.PrintTitles" localSheetId="0" hidden="1">'歳入一覧 (阿倍野区)'!$4:$7</definedName>
    <definedName name="Z_ACF9747A_930D_4496_B09E_8726FC61D724_.wvu.FilterData" localSheetId="0" hidden="1">'歳入一覧 (阿倍野区)'!$B$6:$Q$29</definedName>
    <definedName name="Z_AD4EEFD1_EF9D_4286_82C0_7E3CB759B6A3_.wvu.FilterData" localSheetId="0" hidden="1">'歳入一覧 (阿倍野区)'!$A$7:$FL$29</definedName>
    <definedName name="Z_B02E5B7B_53CC_43E2_B229_62838E357858_.wvu.FilterData" localSheetId="0" hidden="1">'歳入一覧 (阿倍野区)'!$A$6:$FL$29</definedName>
    <definedName name="Z_B0B21E7F_41F6_4286_9120_7856223C7AC9_.wvu.FilterData" localSheetId="0" hidden="1">'歳入一覧 (阿倍野区)'!$A$6:$U$29</definedName>
    <definedName name="Z_B1C44EF9_9F01_4248_AAFB_58D37EA4F0EC_.wvu.Cols" localSheetId="0" hidden="1">'歳入一覧 (阿倍野区)'!#REF!</definedName>
    <definedName name="Z_B1C44EF9_9F01_4248_AAFB_58D37EA4F0EC_.wvu.FilterData" localSheetId="0" hidden="1">'歳入一覧 (阿倍野区)'!$A$6:$Q$29</definedName>
    <definedName name="Z_B1C44EF9_9F01_4248_AAFB_58D37EA4F0EC_.wvu.PrintArea" localSheetId="0" hidden="1">'歳入一覧 (阿倍野区)'!$A$1:$K$30</definedName>
    <definedName name="Z_B1C44EF9_9F01_4248_AAFB_58D37EA4F0EC_.wvu.PrintTitles" localSheetId="0" hidden="1">'歳入一覧 (阿倍野区)'!$4:$7</definedName>
    <definedName name="Z_B1F42F59_5BB5_41C4_97C6_4484184E13F1_.wvu.FilterData" localSheetId="0" hidden="1">'歳入一覧 (阿倍野区)'!$A$6:$Q$29</definedName>
    <definedName name="Z_B2687233_4AA3_4362_A023_25CC6BE303C3_.wvu.FilterData" localSheetId="0" hidden="1">'歳入一覧 (阿倍野区)'!$A$7:$FL$29</definedName>
    <definedName name="Z_B2D441E7_D750_4466_9F5C_BED9F80CA5C9_.wvu.Cols" localSheetId="0" hidden="1">'歳入一覧 (阿倍野区)'!#REF!</definedName>
    <definedName name="Z_B2D441E7_D750_4466_9F5C_BED9F80CA5C9_.wvu.FilterData" localSheetId="0" hidden="1">'歳入一覧 (阿倍野区)'!$A$6:$FL$29</definedName>
    <definedName name="Z_B2D441E7_D750_4466_9F5C_BED9F80CA5C9_.wvu.PrintArea" localSheetId="0" hidden="1">'歳入一覧 (阿倍野区)'!$A$1:$K$30</definedName>
    <definedName name="Z_B2D441E7_D750_4466_9F5C_BED9F80CA5C9_.wvu.PrintTitles" localSheetId="0" hidden="1">'歳入一覧 (阿倍野区)'!$4:$7</definedName>
    <definedName name="Z_B4678970_F49A_41CB_BDF8_35F7BBC61272_.wvu.FilterData" localSheetId="0" hidden="1">'歳入一覧 (阿倍野区)'!$A$6:$FL$29</definedName>
    <definedName name="Z_B46A0E73_873C_4404_B73B_B777317F5A7C_.wvu.Cols" localSheetId="0" hidden="1">'歳入一覧 (阿倍野区)'!#REF!</definedName>
    <definedName name="Z_B46A0E73_873C_4404_B73B_B777317F5A7C_.wvu.FilterData" localSheetId="0" hidden="1">'歳入一覧 (阿倍野区)'!$A$6:$Q$29</definedName>
    <definedName name="Z_B46A0E73_873C_4404_B73B_B777317F5A7C_.wvu.PrintArea" localSheetId="0" hidden="1">'歳入一覧 (阿倍野区)'!$A$1:$K$30</definedName>
    <definedName name="Z_B46A0E73_873C_4404_B73B_B777317F5A7C_.wvu.PrintTitles" localSheetId="0" hidden="1">'歳入一覧 (阿倍野区)'!$4:$7</definedName>
    <definedName name="Z_B4B87361_AF8D_47C5_957E_E5D261105FF8_.wvu.FilterData" localSheetId="0" hidden="1">'歳入一覧 (阿倍野区)'!$B$6:$Q$29</definedName>
    <definedName name="Z_B6553749_8496_48D9_9B28_2FAA782B16AA_.wvu.FilterData" localSheetId="0" hidden="1">'歳入一覧 (阿倍野区)'!$A$6:$Q$29</definedName>
    <definedName name="Z_B8061F44_4299_433B_992E_389B11EF0957_.wvu.Cols" localSheetId="0" hidden="1">'歳入一覧 (阿倍野区)'!#REF!</definedName>
    <definedName name="Z_B8061F44_4299_433B_992E_389B11EF0957_.wvu.FilterData" localSheetId="0" hidden="1">'歳入一覧 (阿倍野区)'!$A$6:$FL$29</definedName>
    <definedName name="Z_B8061F44_4299_433B_992E_389B11EF0957_.wvu.PrintArea" localSheetId="0" hidden="1">'歳入一覧 (阿倍野区)'!$A$1:$K$30</definedName>
    <definedName name="Z_B8061F44_4299_433B_992E_389B11EF0957_.wvu.PrintTitles" localSheetId="0" hidden="1">'歳入一覧 (阿倍野区)'!$4:$7</definedName>
    <definedName name="Z_B8F489ED_1D77_4F4E_A920_2AEA32928870_.wvu.Cols" localSheetId="0" hidden="1">'歳入一覧 (阿倍野区)'!#REF!</definedName>
    <definedName name="Z_B8F489ED_1D77_4F4E_A920_2AEA32928870_.wvu.FilterData" localSheetId="0" hidden="1">'歳入一覧 (阿倍野区)'!$A$6:$Q$29</definedName>
    <definedName name="Z_B8F489ED_1D77_4F4E_A920_2AEA32928870_.wvu.PrintArea" localSheetId="0" hidden="1">'歳入一覧 (阿倍野区)'!$A$1:$K$30</definedName>
    <definedName name="Z_B8F489ED_1D77_4F4E_A920_2AEA32928870_.wvu.PrintTitles" localSheetId="0" hidden="1">'歳入一覧 (阿倍野区)'!$4:$7</definedName>
    <definedName name="Z_BEBE1D7C_DEFF_404E_81F6_1D5210FB524E_.wvu.FilterData" localSheetId="0" hidden="1">'歳入一覧 (阿倍野区)'!$A$6:$U$29</definedName>
    <definedName name="Z_C0F05C73_B9DA_46F9_A090_B8FE2204D51E_.wvu.Cols" localSheetId="0" hidden="1">'歳入一覧 (阿倍野区)'!#REF!</definedName>
    <definedName name="Z_C0F05C73_B9DA_46F9_A090_B8FE2204D51E_.wvu.FilterData" localSheetId="0" hidden="1">'歳入一覧 (阿倍野区)'!$A$6:$FL$29</definedName>
    <definedName name="Z_C0F05C73_B9DA_46F9_A090_B8FE2204D51E_.wvu.PrintArea" localSheetId="0" hidden="1">'歳入一覧 (阿倍野区)'!$A$1:$K$30</definedName>
    <definedName name="Z_C0F05C73_B9DA_46F9_A090_B8FE2204D51E_.wvu.PrintTitles" localSheetId="0" hidden="1">'歳入一覧 (阿倍野区)'!$4:$7</definedName>
    <definedName name="Z_C16C9525_F2AB_499F_8B03_B5D0380B83C8_.wvu.FilterData" localSheetId="0" hidden="1">'歳入一覧 (阿倍野区)'!$A$6:$FL$29</definedName>
    <definedName name="Z_C4D82BCF_451C_40BA_B4B3_30E21386BB25_.wvu.Cols" localSheetId="0" hidden="1">'歳入一覧 (阿倍野区)'!#REF!</definedName>
    <definedName name="Z_C4D82BCF_451C_40BA_B4B3_30E21386BB25_.wvu.FilterData" localSheetId="0" hidden="1">'歳入一覧 (阿倍野区)'!$A$6:$Q$29</definedName>
    <definedName name="Z_C4D82BCF_451C_40BA_B4B3_30E21386BB25_.wvu.PrintArea" localSheetId="0" hidden="1">'歳入一覧 (阿倍野区)'!$A$1:$K$30</definedName>
    <definedName name="Z_C4D82BCF_451C_40BA_B4B3_30E21386BB25_.wvu.PrintTitles" localSheetId="0" hidden="1">'歳入一覧 (阿倍野区)'!$4:$7</definedName>
    <definedName name="Z_C54337A2_366C_46A1_A9F7_6549EFAAF442_.wvu.FilterData" localSheetId="0" hidden="1">'歳入一覧 (阿倍野区)'!$A$6:$Q$29</definedName>
    <definedName name="Z_C9C96EC1_4A13_433C_8CA1_D624BCDA23FB_.wvu.Cols" localSheetId="0" hidden="1">'歳入一覧 (阿倍野区)'!#REF!</definedName>
    <definedName name="Z_C9C96EC1_4A13_433C_8CA1_D624BCDA23FB_.wvu.FilterData" localSheetId="0" hidden="1">'歳入一覧 (阿倍野区)'!$A$6:$FL$29</definedName>
    <definedName name="Z_C9C96EC1_4A13_433C_8CA1_D624BCDA23FB_.wvu.PrintArea" localSheetId="0" hidden="1">'歳入一覧 (阿倍野区)'!$A$1:$K$30</definedName>
    <definedName name="Z_C9C96EC1_4A13_433C_8CA1_D624BCDA23FB_.wvu.PrintTitles" localSheetId="0" hidden="1">'歳入一覧 (阿倍野区)'!$4:$7</definedName>
    <definedName name="Z_CA064EC8_4D5C_43EE_BBED_E1B6AF542620_.wvu.FilterData" localSheetId="0" hidden="1">'歳入一覧 (阿倍野区)'!$A$6:$Q$29</definedName>
    <definedName name="Z_CB304CF9_F4A6_48BF_A213_8A97A2321FFB_.wvu.FilterData" localSheetId="0" hidden="1">'歳入一覧 (阿倍野区)'!$A$7:$FL$29</definedName>
    <definedName name="Z_CC508307_D119_49FF_8BAA_92AABCA0A5FE_.wvu.FilterData" localSheetId="0" hidden="1">'歳入一覧 (阿倍野区)'!$A$6:$Q$29</definedName>
    <definedName name="Z_CD5934FC_09B2_46D2_BD46_603DD634A2B3_.wvu.FilterData" localSheetId="0" hidden="1">'歳入一覧 (阿倍野区)'!$B$6:$Q$29</definedName>
    <definedName name="Z_CF210D75_E9EC_484F_8319_9012F4240FCE_.wvu.FilterData" localSheetId="0" hidden="1">'歳入一覧 (阿倍野区)'!$B$6:$Q$29</definedName>
    <definedName name="Z_CF3F1375_589A_425A_AD36_5AC937F02F87_.wvu.Cols" localSheetId="0" hidden="1">'歳入一覧 (阿倍野区)'!#REF!</definedName>
    <definedName name="Z_CF3F1375_589A_425A_AD36_5AC937F02F87_.wvu.FilterData" localSheetId="0" hidden="1">'歳入一覧 (阿倍野区)'!$A$6:$FL$29</definedName>
    <definedName name="Z_CF3F1375_589A_425A_AD36_5AC937F02F87_.wvu.PrintArea" localSheetId="0" hidden="1">'歳入一覧 (阿倍野区)'!$A$1:$K$30</definedName>
    <definedName name="Z_CF3F1375_589A_425A_AD36_5AC937F02F87_.wvu.PrintTitles" localSheetId="0" hidden="1">'歳入一覧 (阿倍野区)'!$4:$7</definedName>
    <definedName name="Z_CFAC28C4_9DA6_44BB_B6AC_1E1BA4188994_.wvu.Cols" localSheetId="0" hidden="1">'歳入一覧 (阿倍野区)'!#REF!</definedName>
    <definedName name="Z_CFAC28C4_9DA6_44BB_B6AC_1E1BA4188994_.wvu.FilterData" localSheetId="0" hidden="1">'歳入一覧 (阿倍野区)'!$A$6:$Q$29</definedName>
    <definedName name="Z_CFAC28C4_9DA6_44BB_B6AC_1E1BA4188994_.wvu.PrintArea" localSheetId="0" hidden="1">'歳入一覧 (阿倍野区)'!$A$1:$K$30</definedName>
    <definedName name="Z_CFAC28C4_9DA6_44BB_B6AC_1E1BA4188994_.wvu.PrintTitles" localSheetId="0" hidden="1">'歳入一覧 (阿倍野区)'!$4:$7</definedName>
    <definedName name="Z_D1B1F72B_6819_4930_8144_DE97EF61D4BF_.wvu.FilterData" localSheetId="0" hidden="1">'歳入一覧 (阿倍野区)'!$A$6:$FL$29</definedName>
    <definedName name="Z_D1FDF22B_2638_4D49_B1CE_8C5C674E5104_.wvu.Cols" localSheetId="0" hidden="1">'歳入一覧 (阿倍野区)'!#REF!</definedName>
    <definedName name="Z_D1FDF22B_2638_4D49_B1CE_8C5C674E5104_.wvu.FilterData" localSheetId="0" hidden="1">'歳入一覧 (阿倍野区)'!$A$7:$FL$29</definedName>
    <definedName name="Z_D1FDF22B_2638_4D49_B1CE_8C5C674E5104_.wvu.PrintArea" localSheetId="0" hidden="1">'歳入一覧 (阿倍野区)'!$A$1:$K$30</definedName>
    <definedName name="Z_D1FDF22B_2638_4D49_B1CE_8C5C674E5104_.wvu.PrintTitles" localSheetId="0" hidden="1">'歳入一覧 (阿倍野区)'!$4:$7</definedName>
    <definedName name="Z_D256FE90_7AAC_4F17_90E9_624F563EB144_.wvu.FilterData" localSheetId="0" hidden="1">'歳入一覧 (阿倍野区)'!$B$6:$Q$29</definedName>
    <definedName name="Z_D3F484C7_A7A8_41A6_A643_59A7212BC1DA_.wvu.Cols" localSheetId="0" hidden="1">'歳入一覧 (阿倍野区)'!#REF!</definedName>
    <definedName name="Z_D3F484C7_A7A8_41A6_A643_59A7212BC1DA_.wvu.FilterData" localSheetId="0" hidden="1">'歳入一覧 (阿倍野区)'!$A$6:$FL$29</definedName>
    <definedName name="Z_D3F484C7_A7A8_41A6_A643_59A7212BC1DA_.wvu.PrintArea" localSheetId="0" hidden="1">'歳入一覧 (阿倍野区)'!$A$1:$K$30</definedName>
    <definedName name="Z_D3F484C7_A7A8_41A6_A643_59A7212BC1DA_.wvu.PrintTitles" localSheetId="0" hidden="1">'歳入一覧 (阿倍野区)'!$4:$7</definedName>
    <definedName name="Z_D4EA57D4_4F86_40B9_8148_886698F83C2D_.wvu.Cols" localSheetId="0" hidden="1">'歳入一覧 (阿倍野区)'!#REF!</definedName>
    <definedName name="Z_D4EA57D4_4F86_40B9_8148_886698F83C2D_.wvu.FilterData" localSheetId="0" hidden="1">'歳入一覧 (阿倍野区)'!$A$7:$FL$29</definedName>
    <definedName name="Z_D4EA57D4_4F86_40B9_8148_886698F83C2D_.wvu.PrintArea" localSheetId="0" hidden="1">'歳入一覧 (阿倍野区)'!$A$1:$K$30</definedName>
    <definedName name="Z_D4EA57D4_4F86_40B9_8148_886698F83C2D_.wvu.PrintTitles" localSheetId="0" hidden="1">'歳入一覧 (阿倍野区)'!$4:$7</definedName>
    <definedName name="Z_D6BF0446_50C6_4678_A04B_32751588DCF3_.wvu.FilterData" localSheetId="0" hidden="1">'歳入一覧 (阿倍野区)'!$A$6:$Q$29</definedName>
    <definedName name="Z_D8CB58F5_96B6_4D98_AA0B_1C30DB37037E_.wvu.FilterData" localSheetId="0" hidden="1">'歳入一覧 (阿倍野区)'!$A$6:$Q$29</definedName>
    <definedName name="Z_DBBA8445_9E0F_40D4_9DE9_2933FE897DAF_.wvu.FilterData" localSheetId="0" hidden="1">'歳入一覧 (阿倍野区)'!$A$6:$Q$29</definedName>
    <definedName name="Z_DCF9EBB2_7E40_4D30_A631_26C53A48C875_.wvu.FilterData" localSheetId="0" hidden="1">'歳入一覧 (阿倍野区)'!$A$6:$FL$29</definedName>
    <definedName name="Z_DD5041F1_D646_4B19_8029_60E491D20DFE_.wvu.FilterData" localSheetId="0" hidden="1">'歳入一覧 (阿倍野区)'!$B$6:$Q$29</definedName>
    <definedName name="Z_DE09C4E9_0758_44B2_A8EA_EB4A253DB03B_.wvu.FilterData" localSheetId="0" hidden="1">'歳入一覧 (阿倍野区)'!$A$6:$Q$29</definedName>
    <definedName name="Z_E021E6C9_86EB_41E0_8F9B_D09B9E304D29_.wvu.Cols" localSheetId="0" hidden="1">'歳入一覧 (阿倍野区)'!#REF!</definedName>
    <definedName name="Z_E021E6C9_86EB_41E0_8F9B_D09B9E304D29_.wvu.FilterData" localSheetId="0" hidden="1">'歳入一覧 (阿倍野区)'!$A$7:$FL$29</definedName>
    <definedName name="Z_E021E6C9_86EB_41E0_8F9B_D09B9E304D29_.wvu.PrintArea" localSheetId="0" hidden="1">'歳入一覧 (阿倍野区)'!$A$1:$K$30</definedName>
    <definedName name="Z_E021E6C9_86EB_41E0_8F9B_D09B9E304D29_.wvu.PrintTitles" localSheetId="0" hidden="1">'歳入一覧 (阿倍野区)'!$4:$7</definedName>
    <definedName name="Z_E0B705B4_A912_4810_9C2E_4F7E515E914E_.wvu.Cols" localSheetId="0" hidden="1">'歳入一覧 (阿倍野区)'!#REF!</definedName>
    <definedName name="Z_E0B705B4_A912_4810_9C2E_4F7E515E914E_.wvu.FilterData" localSheetId="0" hidden="1">'歳入一覧 (阿倍野区)'!$A$6:$Q$29</definedName>
    <definedName name="Z_E0B705B4_A912_4810_9C2E_4F7E515E914E_.wvu.PrintArea" localSheetId="0" hidden="1">'歳入一覧 (阿倍野区)'!$A$1:$K$30</definedName>
    <definedName name="Z_E0B705B4_A912_4810_9C2E_4F7E515E914E_.wvu.PrintTitles" localSheetId="0" hidden="1">'歳入一覧 (阿倍野区)'!$4:$7</definedName>
    <definedName name="Z_E16630A9_77A8_489F_A623_9A8FC0379AC4_.wvu.Cols" localSheetId="0" hidden="1">'歳入一覧 (阿倍野区)'!#REF!</definedName>
    <definedName name="Z_E16630A9_77A8_489F_A623_9A8FC0379AC4_.wvu.FilterData" localSheetId="0" hidden="1">'歳入一覧 (阿倍野区)'!$A$6:$Q$29</definedName>
    <definedName name="Z_E16630A9_77A8_489F_A623_9A8FC0379AC4_.wvu.PrintArea" localSheetId="0" hidden="1">'歳入一覧 (阿倍野区)'!$A$1:$K$30</definedName>
    <definedName name="Z_E16630A9_77A8_489F_A623_9A8FC0379AC4_.wvu.PrintTitles" localSheetId="0" hidden="1">'歳入一覧 (阿倍野区)'!$4:$7</definedName>
    <definedName name="Z_E2E7A86C_90FB_4339_8885_AFCEC833D4CF_.wvu.FilterData" localSheetId="0" hidden="1">'歳入一覧 (阿倍野区)'!$A$6:$FL$29</definedName>
    <definedName name="Z_E3738867_F5D5_4516_9C4E_FA0FEDF4A671_.wvu.FilterData" localSheetId="0" hidden="1">'歳入一覧 (阿倍野区)'!$B$6:$Q$29</definedName>
    <definedName name="Z_E498E363_08C1_475C_9CD6_ECF5F8A1E761_.wvu.Cols" localSheetId="0" hidden="1">'歳入一覧 (阿倍野区)'!#REF!</definedName>
    <definedName name="Z_E498E363_08C1_475C_9CD6_ECF5F8A1E761_.wvu.FilterData" localSheetId="0" hidden="1">'歳入一覧 (阿倍野区)'!$A$6:$FL$29</definedName>
    <definedName name="Z_E498E363_08C1_475C_9CD6_ECF5F8A1E761_.wvu.PrintArea" localSheetId="0" hidden="1">'歳入一覧 (阿倍野区)'!$A$1:$K$30</definedName>
    <definedName name="Z_E498E363_08C1_475C_9CD6_ECF5F8A1E761_.wvu.PrintTitles" localSheetId="0" hidden="1">'歳入一覧 (阿倍野区)'!$4:$7</definedName>
    <definedName name="Z_E4D5FBE2_BDB8_47D1_B4A9_3D49381FAF5C_.wvu.Cols" localSheetId="0" hidden="1">'歳入一覧 (阿倍野区)'!#REF!</definedName>
    <definedName name="Z_E4D5FBE2_BDB8_47D1_B4A9_3D49381FAF5C_.wvu.FilterData" localSheetId="0" hidden="1">'歳入一覧 (阿倍野区)'!$A$6:$FL$29</definedName>
    <definedName name="Z_E4D5FBE2_BDB8_47D1_B4A9_3D49381FAF5C_.wvu.PrintArea" localSheetId="0" hidden="1">'歳入一覧 (阿倍野区)'!$A$1:$K$30</definedName>
    <definedName name="Z_E4D5FBE2_BDB8_47D1_B4A9_3D49381FAF5C_.wvu.PrintTitles" localSheetId="0" hidden="1">'歳入一覧 (阿倍野区)'!$4:$7</definedName>
    <definedName name="Z_E9599D06_5045_4F02_A405_3D6703BDDB40_.wvu.Cols" localSheetId="0" hidden="1">'歳入一覧 (阿倍野区)'!#REF!</definedName>
    <definedName name="Z_E9599D06_5045_4F02_A405_3D6703BDDB40_.wvu.FilterData" localSheetId="0" hidden="1">'歳入一覧 (阿倍野区)'!$A$6:$FL$29</definedName>
    <definedName name="Z_E9599D06_5045_4F02_A405_3D6703BDDB40_.wvu.PrintArea" localSheetId="0" hidden="1">'歳入一覧 (阿倍野区)'!$A$1:$K$30</definedName>
    <definedName name="Z_E9599D06_5045_4F02_A405_3D6703BDDB40_.wvu.PrintTitles" localSheetId="0" hidden="1">'歳入一覧 (阿倍野区)'!$4:$7</definedName>
    <definedName name="Z_EA41A870_F127_49E7_A3AB_BAEABD1815B4_.wvu.FilterData" localSheetId="0" hidden="1">'歳入一覧 (阿倍野区)'!$A$6:$Q$29</definedName>
    <definedName name="Z_EC32E599_0BEF_41F1_8B76_6572A0EC043F_.wvu.Cols" localSheetId="0" hidden="1">'歳入一覧 (阿倍野区)'!#REF!</definedName>
    <definedName name="Z_EC32E599_0BEF_41F1_8B76_6572A0EC043F_.wvu.FilterData" localSheetId="0" hidden="1">'歳入一覧 (阿倍野区)'!$A$6:$FL$29</definedName>
    <definedName name="Z_EC32E599_0BEF_41F1_8B76_6572A0EC043F_.wvu.PrintArea" localSheetId="0" hidden="1">'歳入一覧 (阿倍野区)'!$A$1:$K$30</definedName>
    <definedName name="Z_EC32E599_0BEF_41F1_8B76_6572A0EC043F_.wvu.PrintTitles" localSheetId="0" hidden="1">'歳入一覧 (阿倍野区)'!$4:$7</definedName>
    <definedName name="Z_EC7353BA_FEB2_44C3_9BD4_FB607F8CAE56_.wvu.Cols" localSheetId="0" hidden="1">'歳入一覧 (阿倍野区)'!#REF!</definedName>
    <definedName name="Z_EC7353BA_FEB2_44C3_9BD4_FB607F8CAE56_.wvu.FilterData" localSheetId="0" hidden="1">'歳入一覧 (阿倍野区)'!$A$6:$FL$29</definedName>
    <definedName name="Z_EC7353BA_FEB2_44C3_9BD4_FB607F8CAE56_.wvu.PrintArea" localSheetId="0" hidden="1">'歳入一覧 (阿倍野区)'!$A$1:$K$30</definedName>
    <definedName name="Z_EC7353BA_FEB2_44C3_9BD4_FB607F8CAE56_.wvu.PrintTitles" localSheetId="0" hidden="1">'歳入一覧 (阿倍野区)'!$4:$7</definedName>
    <definedName name="Z_EC7ABD86_73FB_4738_8E62_37D9777EF768_.wvu.FilterData" localSheetId="0" hidden="1">'歳入一覧 (阿倍野区)'!$A$6:$Q$29</definedName>
    <definedName name="Z_ECD10BCA_61B5_48D1_AFED_EA9B32A0B90E_.wvu.Cols" localSheetId="0" hidden="1">'歳入一覧 (阿倍野区)'!#REF!</definedName>
    <definedName name="Z_ECD10BCA_61B5_48D1_AFED_EA9B32A0B90E_.wvu.FilterData" localSheetId="0" hidden="1">'歳入一覧 (阿倍野区)'!$A$6:$Q$29</definedName>
    <definedName name="Z_ECD10BCA_61B5_48D1_AFED_EA9B32A0B90E_.wvu.PrintArea" localSheetId="0" hidden="1">'歳入一覧 (阿倍野区)'!$A$1:$K$30</definedName>
    <definedName name="Z_ECD10BCA_61B5_48D1_AFED_EA9B32A0B90E_.wvu.PrintTitles" localSheetId="0" hidden="1">'歳入一覧 (阿倍野区)'!$4:$7</definedName>
    <definedName name="Z_ECE06993_6D41_42FC_98A7_AAC2020FADCC_.wvu.FilterData" localSheetId="0" hidden="1">'歳入一覧 (阿倍野区)'!$B$6:$Q$29</definedName>
    <definedName name="Z_EDE797E3_EF62_4135_93F5_F9D63E4A645A_.wvu.FilterData" localSheetId="0" hidden="1">'歳入一覧 (阿倍野区)'!$A$6:$FL$29</definedName>
    <definedName name="Z_F060692F_E6DF_412F_9701_0C64A0D5BC00_.wvu.FilterData" localSheetId="0" hidden="1">'歳入一覧 (阿倍野区)'!$A$6:$FL$29</definedName>
    <definedName name="Z_F20F9FC5_3352_4FFB_AB07_F5B59EDE673F_.wvu.FilterData" localSheetId="0" hidden="1">'歳入一覧 (阿倍野区)'!$A$6:$U$29</definedName>
    <definedName name="Z_F32AF5A1_2DE1_4018_B247_AC621BD307C4_.wvu.FilterData" localSheetId="0" hidden="1">'歳入一覧 (阿倍野区)'!$A$7:$FL$29</definedName>
    <definedName name="Z_F4877DFA_CD25_4ACD_8FD8_51FEDFFE69C4_.wvu.FilterData" localSheetId="0" hidden="1">'歳入一覧 (阿倍野区)'!$A$6:$FL$29</definedName>
    <definedName name="Z_F552F5E9_56D0_45EB_BAC2_4EDB8E6C3152_.wvu.FilterData" localSheetId="0" hidden="1">'歳入一覧 (阿倍野区)'!$A$6:$Q$29</definedName>
    <definedName name="Z_F6ADF229_4919_4DA6_81C9_9FB0BF082A60_.wvu.FilterData" localSheetId="0" hidden="1">'歳入一覧 (阿倍野区)'!$B$6:$Q$29</definedName>
    <definedName name="Z_FC27523E_F7B2_4FC2_87C5_2688147494EC_.wvu.FilterData" localSheetId="0" hidden="1">'歳入一覧 (阿倍野区)'!$B$6:$Q$29</definedName>
    <definedName name="Z_FE190E17_C77D_49C1_A972_F9F2A53C5F62_.wvu.FilterData" localSheetId="0" hidden="1">'歳入一覧 (阿倍野区)'!$A$6:$FL$29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M8" i="2"/>
  <c r="N8" i="2"/>
  <c r="O8" i="2"/>
  <c r="P8" i="2"/>
  <c r="L9" i="2"/>
  <c r="M9" i="2"/>
  <c r="N9" i="2"/>
  <c r="O9" i="2"/>
  <c r="P9" i="2"/>
  <c r="L10" i="2"/>
  <c r="M10" i="2"/>
  <c r="N10" i="2"/>
  <c r="O10" i="2"/>
  <c r="P10" i="2"/>
  <c r="L11" i="2"/>
  <c r="M11" i="2"/>
  <c r="N11" i="2"/>
  <c r="O11" i="2"/>
  <c r="P11" i="2"/>
  <c r="L12" i="2"/>
  <c r="M12" i="2"/>
  <c r="N12" i="2"/>
  <c r="O12" i="2"/>
  <c r="P12" i="2"/>
  <c r="L13" i="2"/>
  <c r="M13" i="2"/>
  <c r="N13" i="2"/>
  <c r="O13" i="2"/>
  <c r="P13" i="2"/>
  <c r="L14" i="2"/>
  <c r="M14" i="2"/>
  <c r="N14" i="2"/>
  <c r="O14" i="2"/>
  <c r="P14" i="2"/>
  <c r="L15" i="2"/>
  <c r="M15" i="2"/>
  <c r="N15" i="2"/>
  <c r="O15" i="2"/>
  <c r="P15" i="2"/>
  <c r="L16" i="2"/>
  <c r="M16" i="2"/>
  <c r="N16" i="2"/>
  <c r="O16" i="2"/>
  <c r="P16" i="2"/>
  <c r="L17" i="2"/>
  <c r="M17" i="2"/>
  <c r="N17" i="2"/>
  <c r="O17" i="2"/>
  <c r="P17" i="2"/>
  <c r="L18" i="2"/>
  <c r="M18" i="2"/>
  <c r="N18" i="2"/>
  <c r="O18" i="2"/>
  <c r="P18" i="2"/>
  <c r="L19" i="2"/>
  <c r="M19" i="2"/>
  <c r="N19" i="2"/>
  <c r="O19" i="2"/>
  <c r="P19" i="2"/>
  <c r="L20" i="2"/>
  <c r="M20" i="2"/>
  <c r="N20" i="2"/>
  <c r="O20" i="2"/>
  <c r="P20" i="2"/>
  <c r="L21" i="2"/>
  <c r="M21" i="2"/>
  <c r="N21" i="2"/>
  <c r="O21" i="2"/>
  <c r="P21" i="2"/>
  <c r="L22" i="2"/>
  <c r="M22" i="2"/>
  <c r="N22" i="2"/>
  <c r="O22" i="2"/>
  <c r="P22" i="2"/>
  <c r="L23" i="2"/>
  <c r="M23" i="2"/>
  <c r="N23" i="2"/>
  <c r="O23" i="2"/>
  <c r="P23" i="2"/>
  <c r="L24" i="2"/>
  <c r="M24" i="2"/>
  <c r="N24" i="2"/>
  <c r="O24" i="2"/>
  <c r="P24" i="2"/>
  <c r="L25" i="2"/>
  <c r="M25" i="2"/>
  <c r="N25" i="2"/>
  <c r="O25" i="2"/>
  <c r="P25" i="2"/>
  <c r="L26" i="2"/>
  <c r="M26" i="2"/>
  <c r="N26" i="2"/>
  <c r="O26" i="2"/>
  <c r="P26" i="2"/>
  <c r="L27" i="2"/>
  <c r="M27" i="2"/>
  <c r="N27" i="2"/>
  <c r="O27" i="2"/>
  <c r="P27" i="2"/>
  <c r="L28" i="2"/>
  <c r="M28" i="2"/>
  <c r="N28" i="2"/>
  <c r="O28" i="2"/>
  <c r="P28" i="2"/>
  <c r="H15" i="2"/>
  <c r="H14" i="2" l="1"/>
  <c r="I17" i="2" l="1"/>
  <c r="I16" i="2"/>
  <c r="I15" i="2"/>
  <c r="I28" i="2" l="1"/>
  <c r="I26" i="2"/>
  <c r="I22" i="2"/>
  <c r="I18" i="2"/>
  <c r="H13" i="2" l="1"/>
  <c r="H10" i="2"/>
  <c r="H9" i="2" l="1"/>
  <c r="H8" i="2" s="1"/>
  <c r="H12" i="2"/>
  <c r="I11" i="2"/>
  <c r="H21" i="2"/>
  <c r="H20" i="2" l="1"/>
  <c r="H25" i="2"/>
  <c r="H27" i="2"/>
  <c r="I21" i="2"/>
  <c r="I10" i="2"/>
  <c r="I14" i="2"/>
  <c r="H19" i="2" l="1"/>
  <c r="H24" i="2"/>
  <c r="I25" i="2"/>
  <c r="I13" i="2"/>
  <c r="I27" i="2"/>
  <c r="I20" i="2"/>
  <c r="I9" i="2"/>
  <c r="I19" i="2" l="1"/>
  <c r="H23" i="2"/>
  <c r="I12" i="2"/>
  <c r="I8" i="2"/>
  <c r="I24" i="2"/>
  <c r="I23" i="2" l="1"/>
  <c r="H29" i="2"/>
  <c r="I29" i="2" l="1"/>
</calcChain>
</file>

<file path=xl/sharedStrings.xml><?xml version="1.0" encoding="utf-8"?>
<sst xmlns="http://schemas.openxmlformats.org/spreadsheetml/2006/main" count="60" uniqueCount="44">
  <si>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</si>
  <si>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</si>
  <si>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</si>
  <si>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</si>
  <si>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2節　其他使用料</t>
    <rPh sb="1" eb="2">
      <t>セツ</t>
    </rPh>
    <rPh sb="3" eb="5">
      <t>ソノタ</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</si>
  <si>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</si>
  <si>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</si>
  <si>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</si>
  <si>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</si>
  <si>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</si>
  <si>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</si>
  <si>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</si>
  <si>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</si>
  <si>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</si>
  <si>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</si>
  <si>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</si>
  <si>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</si>
  <si>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</si>
  <si>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</si>
  <si>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</si>
  <si>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</si>
  <si>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</si>
  <si>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</si>
  <si>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</si>
  <si>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16使用料及手数料</t>
  </si>
  <si>
    <t>17国庫支出金</t>
  </si>
  <si>
    <t>17款　国庫支出金</t>
    <rPh sb="2" eb="3">
      <t>カン</t>
    </rPh>
    <rPh sb="4" eb="6">
      <t>コッコ</t>
    </rPh>
    <rPh sb="6" eb="9">
      <t>シシュツキン</t>
    </rPh>
    <phoneticPr fontId="3"/>
  </si>
  <si>
    <t>22繰入金</t>
    <rPh sb="2" eb="4">
      <t>クリイレ</t>
    </rPh>
    <rPh sb="4" eb="5">
      <t>キン</t>
    </rPh>
    <phoneticPr fontId="3"/>
  </si>
  <si>
    <t>22款　繰入金</t>
    <rPh sb="2" eb="3">
      <t>カン</t>
    </rPh>
    <rPh sb="4" eb="6">
      <t>クリイレ</t>
    </rPh>
    <rPh sb="6" eb="7">
      <t>キン</t>
    </rPh>
    <phoneticPr fontId="3"/>
  </si>
  <si>
    <t>23諸収入</t>
    <rPh sb="2" eb="3">
      <t>ショ</t>
    </rPh>
    <rPh sb="3" eb="5">
      <t>シュウニュウ</t>
    </rPh>
    <phoneticPr fontId="3"/>
  </si>
  <si>
    <t>当初①</t>
    <rPh sb="0" eb="2">
      <t>トウショ</t>
    </rPh>
    <phoneticPr fontId="3"/>
  </si>
  <si>
    <t>区政推進基金からの繰入金</t>
    <phoneticPr fontId="3"/>
  </si>
  <si>
    <t>広告収入・私用光熱水費に係る収入等</t>
    <rPh sb="0" eb="4">
      <t>コウコクシュウニュウ</t>
    </rPh>
    <rPh sb="5" eb="7">
      <t>シヨウ</t>
    </rPh>
    <rPh sb="7" eb="11">
      <t>コウネツスイヒ</t>
    </rPh>
    <rPh sb="12" eb="13">
      <t>カカ</t>
    </rPh>
    <rPh sb="14" eb="17">
      <t>シュウニュウトウ</t>
    </rPh>
    <phoneticPr fontId="3"/>
  </si>
  <si>
    <t>自動車臨時運行許可番号標弁償金</t>
    <phoneticPr fontId="3"/>
  </si>
  <si>
    <t>所属名　阿倍野区役所</t>
    <rPh sb="0" eb="2">
      <t>ショゾク</t>
    </rPh>
    <rPh sb="2" eb="3">
      <t>メイ</t>
    </rPh>
    <rPh sb="4" eb="8">
      <t>アベノク</t>
    </rPh>
    <rPh sb="8" eb="10">
      <t>ヤクショ</t>
    </rPh>
    <phoneticPr fontId="5"/>
  </si>
  <si>
    <t>５年度</t>
    <rPh sb="1" eb="3">
      <t>ネンド</t>
    </rPh>
    <phoneticPr fontId="3"/>
  </si>
  <si>
    <t>24款　諸収入</t>
    <rPh sb="2" eb="3">
      <t>カン</t>
    </rPh>
    <rPh sb="4" eb="5">
      <t>ショ</t>
    </rPh>
    <rPh sb="5" eb="7">
      <t>シュウニュウ</t>
    </rPh>
    <phoneticPr fontId="3"/>
  </si>
  <si>
    <t>3目　区政推進基金繰入金</t>
    <rPh sb="1" eb="2">
      <t>モク</t>
    </rPh>
    <rPh sb="3" eb="5">
      <t>クセイ</t>
    </rPh>
    <rPh sb="5" eb="7">
      <t>スイシン</t>
    </rPh>
    <rPh sb="7" eb="9">
      <t>キキン</t>
    </rPh>
    <rPh sb="9" eb="11">
      <t>クリイレ</t>
    </rPh>
    <rPh sb="11" eb="12">
      <t>キン</t>
    </rPh>
    <phoneticPr fontId="3"/>
  </si>
  <si>
    <t>６年度</t>
    <rPh sb="1" eb="3">
      <t>ネンド</t>
    </rPh>
    <phoneticPr fontId="3"/>
  </si>
  <si>
    <t>住民票等発行手数料のキャッシュレス化・住民情報待合への行政キオスク端末導入による利便性向上事業に対する補助金</t>
    <phoneticPr fontId="0"/>
  </si>
  <si>
    <t>（地域福祉計画推進支援事業に対する補助金）</t>
    <rPh sb="1" eb="3">
      <t>チイキ</t>
    </rPh>
    <rPh sb="3" eb="5">
      <t>フクシ</t>
    </rPh>
    <rPh sb="5" eb="7">
      <t>ケイカク</t>
    </rPh>
    <rPh sb="7" eb="9">
      <t>スイシン</t>
    </rPh>
    <rPh sb="9" eb="11">
      <t>シエン</t>
    </rPh>
    <phoneticPr fontId="0"/>
  </si>
  <si>
    <t>児童虐待防止対策等の促進事業に対する補助金</t>
    <rPh sb="10" eb="12">
      <t>ソクシン</t>
    </rPh>
    <phoneticPr fontId="0"/>
  </si>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</sst>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93">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horizontal="center"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4" fillId="0" borderId="0"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49" fontId="11" fillId="0" borderId="5" xfId="1" applyNumberFormat="1" applyFont="1" applyFill="1" applyBorder="1" applyAlignment="1">
      <alignment horizontal="center" vertical="center" wrapText="1"/>
    </xf>
    <xf numFmtId="0" fontId="11" fillId="0" borderId="17" xfId="1" applyNumberFormat="1" applyFont="1" applyFill="1" applyBorder="1" applyAlignment="1">
      <alignment horizontal="left" vertical="center" wrapTex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4" xfId="1" applyNumberFormat="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2" borderId="3" xfId="1" applyNumberFormat="1" applyFont="1" applyFill="1" applyBorder="1" applyAlignment="1">
      <alignment horizontal="center" vertical="center" wrapText="1"/>
    </xf>
    <xf numFmtId="176" fontId="10" fillId="2" borderId="8" xfId="1" applyNumberFormat="1" applyFont="1" applyFill="1" applyBorder="1" applyAlignment="1">
      <alignment horizontal="right" vertical="center" shrinkToFit="1"/>
    </xf>
    <xf numFmtId="176" fontId="10" fillId="2" borderId="1" xfId="1" applyNumberFormat="1" applyFont="1" applyFill="1" applyBorder="1" applyAlignment="1">
      <alignment horizontal="right" vertical="center" shrinkToFit="1"/>
    </xf>
    <xf numFmtId="176" fontId="10" fillId="2" borderId="17" xfId="1" applyNumberFormat="1" applyFont="1" applyFill="1" applyBorder="1" applyAlignment="1">
      <alignment horizontal="right" vertical="center" shrinkToFit="1"/>
    </xf>
    <xf numFmtId="176" fontId="10" fillId="2" borderId="18" xfId="1" applyNumberFormat="1" applyFont="1" applyFill="1" applyBorder="1" applyAlignment="1">
      <alignment horizontal="right" vertical="center" shrinkToFit="1"/>
    </xf>
    <xf numFmtId="0" fontId="18" fillId="0" borderId="0" xfId="1" applyNumberFormat="1" applyFont="1" applyFill="1" applyAlignment="1">
      <alignment horizontal="right" vertical="center"/>
    </xf>
    <xf numFmtId="0" fontId="11" fillId="0" borderId="19" xfId="1" applyFont="1" applyBorder="1" applyAlignment="1">
      <alignment horizontal="distributed" vertical="center" justifyLastLine="1"/>
    </xf>
    <xf numFmtId="0" fontId="11" fillId="0" borderId="1" xfId="1" applyFont="1" applyBorder="1" applyAlignment="1">
      <alignment horizontal="distributed" vertical="center" justifyLastLine="1"/>
    </xf>
    <xf numFmtId="49" fontId="11" fillId="0" borderId="11" xfId="1" applyNumberFormat="1" applyFont="1" applyFill="1" applyBorder="1" applyAlignment="1">
      <alignment vertical="center" wrapText="1"/>
    </xf>
    <xf numFmtId="49" fontId="11" fillId="2" borderId="7"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9"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2" borderId="9" xfId="1" applyNumberFormat="1" applyFont="1" applyFill="1" applyBorder="1" applyAlignment="1">
      <alignment vertical="center" wrapText="1"/>
    </xf>
    <xf numFmtId="49" fontId="11" fillId="2" borderId="10" xfId="1" applyNumberFormat="1" applyFont="1" applyFill="1" applyBorder="1" applyAlignment="1">
      <alignment vertical="center" wrapText="1"/>
    </xf>
    <xf numFmtId="49" fontId="11" fillId="2" borderId="11" xfId="1" applyNumberFormat="1" applyFont="1" applyFill="1" applyBorder="1" applyAlignment="1">
      <alignment vertical="center" wrapText="1"/>
    </xf>
    <xf numFmtId="49" fontId="11" fillId="2" borderId="2" xfId="1" applyNumberFormat="1" applyFont="1" applyFill="1" applyBorder="1" applyAlignment="1">
      <alignment vertical="center" wrapText="1"/>
    </xf>
    <xf numFmtId="49" fontId="11" fillId="2" borderId="7"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cellXfs>
  <cellStyles count="9">
    <cellStyle name="桁区切り 2" xfId="2" xr:uid="{00000000-0005-0000-0000-000001000000}"/>
    <cellStyle name="桁区切り 2 2" xfId="5" xr:uid="{00000000-0005-0000-0000-000002000000}"/>
    <cellStyle name="桁区切り 2 2 2" xfId="7"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3 2" xfId="6" xr:uid="{00000000-0005-0000-0000-000008000000}"/>
    <cellStyle name="標準_③予算事業別調書(目次様式)" xfId="1" xr:uid="{00000000-0005-0000-0000-000009000000}"/>
  </cellStyles>
  <dxfs count="2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6"/>
  <sheetViews>
    <sheetView tabSelected="1" view="pageBreakPreview" zoomScaleNormal="100" zoomScaleSheetLayoutView="100" workbookViewId="0">
      <pane ySplit="7" topLeftCell="A8" activePane="bottomLeft" state="frozen"/>
      <selection pane="bottomLeft" activeCell="I29" sqref="I29"/>
    </sheetView>
  </sheetViews>
  <sheetFormatPr defaultColWidth="8.625" defaultRowHeight="18" customHeight="1" outlineLevelCol="1"/>
  <cols>
    <col min="1" max="1" width="3.75" style="18" customWidth="1"/>
    <col min="2" max="4" width="1.25" style="1" customWidth="1"/>
    <col min="5" max="5" width="25" style="1" customWidth="1"/>
    <col min="6" max="6" width="31.375" style="11" customWidth="1"/>
    <col min="7" max="8" width="11.25" style="5" customWidth="1"/>
    <col min="9" max="9" width="11.25" style="4" customWidth="1"/>
    <col min="10" max="10" width="5" style="12" customWidth="1"/>
    <col min="11" max="11" width="5" style="13" customWidth="1"/>
    <col min="12" max="12" width="3.875" style="7" customWidth="1" outlineLevel="1"/>
    <col min="13" max="13" width="4" style="7" customWidth="1" outlineLevel="1"/>
    <col min="14" max="14" width="3.875" style="7" customWidth="1" outlineLevel="1"/>
    <col min="15" max="15" width="3.25" style="7" customWidth="1" outlineLevel="1"/>
    <col min="16" max="16" width="5" style="7" customWidth="1" outlineLevel="1"/>
    <col min="17" max="17" width="16.125" style="8" bestFit="1" customWidth="1"/>
    <col min="18" max="168" width="8.625" style="8" customWidth="1"/>
    <col min="169" max="16384" width="8.625" style="8"/>
  </cols>
  <sheetData>
    <row r="1" spans="1:17" ht="18" customHeight="1">
      <c r="A1" s="46" t="s">
        <v>19</v>
      </c>
      <c r="C1" s="2"/>
      <c r="D1" s="2"/>
      <c r="E1" s="2"/>
      <c r="F1" s="3"/>
      <c r="I1" s="6"/>
      <c r="J1" s="79"/>
      <c r="K1" s="79"/>
    </row>
    <row r="2" spans="1:17" ht="14.25" customHeight="1">
      <c r="A2" s="9"/>
      <c r="C2" s="10"/>
      <c r="D2" s="10"/>
      <c r="E2" s="10"/>
    </row>
    <row r="3" spans="1:17" ht="12.75">
      <c r="A3" s="14"/>
      <c r="C3" s="15"/>
      <c r="D3" s="15"/>
      <c r="E3" s="15"/>
      <c r="F3" s="16"/>
      <c r="I3" s="17"/>
    </row>
    <row r="4" spans="1:17" ht="15" customHeight="1">
      <c r="F4" s="19"/>
      <c r="G4" s="80"/>
      <c r="H4" s="80"/>
      <c r="I4" s="20"/>
      <c r="K4" s="62" t="s">
        <v>34</v>
      </c>
      <c r="L4" s="21"/>
      <c r="M4" s="21"/>
      <c r="N4" s="21"/>
      <c r="O4" s="22"/>
    </row>
    <row r="5" spans="1:17" ht="27.75" customHeight="1" thickBot="1">
      <c r="F5" s="23"/>
      <c r="G5" s="24"/>
      <c r="H5" s="24"/>
      <c r="I5" s="25"/>
      <c r="J5" s="26"/>
      <c r="K5" s="20" t="s">
        <v>21</v>
      </c>
      <c r="L5" s="21"/>
      <c r="M5" s="21"/>
      <c r="N5" s="21"/>
      <c r="O5" s="22"/>
    </row>
    <row r="6" spans="1:17" ht="15" customHeight="1">
      <c r="A6" s="27" t="s">
        <v>16</v>
      </c>
      <c r="B6" s="81" t="s">
        <v>0</v>
      </c>
      <c r="C6" s="82"/>
      <c r="D6" s="82"/>
      <c r="E6" s="83"/>
      <c r="F6" s="87" t="s">
        <v>14</v>
      </c>
      <c r="G6" s="63" t="s">
        <v>35</v>
      </c>
      <c r="H6" s="63" t="s">
        <v>38</v>
      </c>
      <c r="I6" s="51" t="s">
        <v>1</v>
      </c>
      <c r="J6" s="89" t="s">
        <v>18</v>
      </c>
      <c r="K6" s="90"/>
      <c r="L6" s="28"/>
      <c r="M6" s="28"/>
      <c r="N6" s="28"/>
      <c r="O6" s="22"/>
      <c r="P6" s="22"/>
    </row>
    <row r="7" spans="1:17" ht="15" customHeight="1">
      <c r="A7" s="29" t="s">
        <v>17</v>
      </c>
      <c r="B7" s="84"/>
      <c r="C7" s="85"/>
      <c r="D7" s="85"/>
      <c r="E7" s="86"/>
      <c r="F7" s="88"/>
      <c r="G7" s="64" t="s">
        <v>30</v>
      </c>
      <c r="H7" s="64" t="s">
        <v>42</v>
      </c>
      <c r="I7" s="30" t="s">
        <v>15</v>
      </c>
      <c r="J7" s="91"/>
      <c r="K7" s="92"/>
      <c r="L7" s="28"/>
      <c r="M7" s="28"/>
      <c r="N7" s="28"/>
      <c r="O7" s="22"/>
      <c r="P7" s="22"/>
    </row>
    <row r="8" spans="1:17" ht="27" customHeight="1">
      <c r="A8" s="43">
        <v>1</v>
      </c>
      <c r="B8" s="71" t="s">
        <v>23</v>
      </c>
      <c r="C8" s="78"/>
      <c r="D8" s="78"/>
      <c r="E8" s="72"/>
      <c r="F8" s="31"/>
      <c r="G8" s="58">
        <v>5570</v>
      </c>
      <c r="H8" s="58">
        <f>SUMIFS($H$8:$H$1159,$Q$8:$Q$1159,$Q8,$M$8:$M$1159,$M$9)</f>
        <v>5339</v>
      </c>
      <c r="I8" s="58">
        <f t="shared" ref="I8:I10" si="0">+H8-G8</f>
        <v>-231</v>
      </c>
      <c r="J8" s="32"/>
      <c r="K8" s="53"/>
      <c r="L8" s="22" t="str">
        <f t="shared" ref="L8:L28" si="1">IF(B8&lt;&gt;"","款","-")</f>
        <v>款</v>
      </c>
      <c r="M8" s="22" t="str">
        <f t="shared" ref="M8:M28" si="2">IF(C8&lt;&gt;"","項","-")</f>
        <v>-</v>
      </c>
      <c r="N8" s="22" t="str">
        <f t="shared" ref="N8:N28" si="3">IF(D8&lt;&gt;"","目","-")</f>
        <v>-</v>
      </c>
      <c r="O8" s="22" t="str">
        <f t="shared" ref="O8:O28" si="4">IF(E8&lt;&gt;"","節","-")</f>
        <v>-</v>
      </c>
      <c r="P8" s="22" t="str">
        <f t="shared" ref="P8:P28" si="5">IF(F8&lt;&gt;"","事項","-")</f>
        <v>-</v>
      </c>
      <c r="Q8" s="8" t="s">
        <v>24</v>
      </c>
    </row>
    <row r="9" spans="1:17" ht="27" customHeight="1">
      <c r="A9" s="43">
        <v>2</v>
      </c>
      <c r="B9" s="36"/>
      <c r="C9" s="71" t="s">
        <v>2</v>
      </c>
      <c r="D9" s="78"/>
      <c r="E9" s="72"/>
      <c r="F9" s="31"/>
      <c r="G9" s="58">
        <v>5570</v>
      </c>
      <c r="H9" s="58">
        <f>SUM(H10,)</f>
        <v>5339</v>
      </c>
      <c r="I9" s="58">
        <f t="shared" si="0"/>
        <v>-231</v>
      </c>
      <c r="J9" s="32"/>
      <c r="K9" s="54"/>
      <c r="L9" s="22" t="str">
        <f t="shared" si="1"/>
        <v>-</v>
      </c>
      <c r="M9" s="22" t="str">
        <f t="shared" si="2"/>
        <v>項</v>
      </c>
      <c r="N9" s="22" t="str">
        <f t="shared" si="3"/>
        <v>-</v>
      </c>
      <c r="O9" s="22" t="str">
        <f t="shared" si="4"/>
        <v>-</v>
      </c>
      <c r="P9" s="22" t="str">
        <f t="shared" si="5"/>
        <v>-</v>
      </c>
      <c r="Q9" s="8" t="s">
        <v>24</v>
      </c>
    </row>
    <row r="10" spans="1:17" ht="27" customHeight="1">
      <c r="A10" s="43">
        <v>3</v>
      </c>
      <c r="B10" s="34"/>
      <c r="C10" s="33"/>
      <c r="D10" s="71" t="s">
        <v>3</v>
      </c>
      <c r="E10" s="72"/>
      <c r="F10" s="35"/>
      <c r="G10" s="58">
        <v>5570</v>
      </c>
      <c r="H10" s="58">
        <f>SUM(,H11,)</f>
        <v>5339</v>
      </c>
      <c r="I10" s="58">
        <f t="shared" si="0"/>
        <v>-231</v>
      </c>
      <c r="J10" s="32"/>
      <c r="K10" s="54"/>
      <c r="L10" s="22" t="str">
        <f t="shared" si="1"/>
        <v>-</v>
      </c>
      <c r="M10" s="22" t="str">
        <f t="shared" si="2"/>
        <v>-</v>
      </c>
      <c r="N10" s="22" t="str">
        <f t="shared" si="3"/>
        <v>目</v>
      </c>
      <c r="O10" s="22" t="str">
        <f t="shared" si="4"/>
        <v>-</v>
      </c>
      <c r="P10" s="22" t="str">
        <f t="shared" si="5"/>
        <v>-</v>
      </c>
      <c r="Q10" s="8" t="s">
        <v>24</v>
      </c>
    </row>
    <row r="11" spans="1:17" ht="27" customHeight="1">
      <c r="A11" s="43">
        <v>4</v>
      </c>
      <c r="B11" s="34"/>
      <c r="C11" s="34"/>
      <c r="D11" s="34"/>
      <c r="E11" s="68" t="s">
        <v>4</v>
      </c>
      <c r="F11" s="35" t="s">
        <v>20</v>
      </c>
      <c r="G11" s="58">
        <v>5570</v>
      </c>
      <c r="H11" s="58">
        <v>5339</v>
      </c>
      <c r="I11" s="58">
        <f t="shared" ref="I11" si="6">+H11-G11</f>
        <v>-231</v>
      </c>
      <c r="J11" s="32"/>
      <c r="K11" s="54"/>
      <c r="L11" s="22" t="str">
        <f t="shared" si="1"/>
        <v>-</v>
      </c>
      <c r="M11" s="22" t="str">
        <f t="shared" si="2"/>
        <v>-</v>
      </c>
      <c r="N11" s="22" t="str">
        <f t="shared" si="3"/>
        <v>-</v>
      </c>
      <c r="O11" s="22" t="str">
        <f t="shared" si="4"/>
        <v>節</v>
      </c>
      <c r="P11" s="22" t="str">
        <f t="shared" si="5"/>
        <v>事項</v>
      </c>
      <c r="Q11" s="8" t="s">
        <v>24</v>
      </c>
    </row>
    <row r="12" spans="1:17" ht="27" customHeight="1">
      <c r="A12" s="43">
        <v>5</v>
      </c>
      <c r="B12" s="71" t="s">
        <v>26</v>
      </c>
      <c r="C12" s="78"/>
      <c r="D12" s="78"/>
      <c r="E12" s="72"/>
      <c r="F12" s="31"/>
      <c r="G12" s="58">
        <v>70</v>
      </c>
      <c r="H12" s="58">
        <f>SUMIFS($H$8:$H$1159,$Q$8:$Q$1159,$Q12,$M$8:$M$1159,$M$9)</f>
        <v>4057</v>
      </c>
      <c r="I12" s="58">
        <f t="shared" ref="I12:I18" si="7">+H12-G12</f>
        <v>3987</v>
      </c>
      <c r="J12" s="32"/>
      <c r="K12" s="53"/>
      <c r="L12" s="22" t="str">
        <f t="shared" si="1"/>
        <v>款</v>
      </c>
      <c r="M12" s="22" t="str">
        <f t="shared" si="2"/>
        <v>-</v>
      </c>
      <c r="N12" s="22" t="str">
        <f t="shared" si="3"/>
        <v>-</v>
      </c>
      <c r="O12" s="22" t="str">
        <f t="shared" si="4"/>
        <v>-</v>
      </c>
      <c r="P12" s="22" t="str">
        <f t="shared" si="5"/>
        <v>-</v>
      </c>
      <c r="Q12" s="8" t="s">
        <v>25</v>
      </c>
    </row>
    <row r="13" spans="1:17" ht="27" customHeight="1">
      <c r="A13" s="43">
        <v>6</v>
      </c>
      <c r="B13" s="34"/>
      <c r="C13" s="71" t="s">
        <v>5</v>
      </c>
      <c r="D13" s="78"/>
      <c r="E13" s="72"/>
      <c r="F13" s="31"/>
      <c r="G13" s="58">
        <v>70</v>
      </c>
      <c r="H13" s="58">
        <f>SUM(H14)</f>
        <v>4057</v>
      </c>
      <c r="I13" s="58">
        <f t="shared" si="7"/>
        <v>3987</v>
      </c>
      <c r="J13" s="32"/>
      <c r="K13" s="54"/>
      <c r="L13" s="22" t="str">
        <f t="shared" si="1"/>
        <v>-</v>
      </c>
      <c r="M13" s="22" t="str">
        <f t="shared" si="2"/>
        <v>項</v>
      </c>
      <c r="N13" s="22" t="str">
        <f t="shared" si="3"/>
        <v>-</v>
      </c>
      <c r="O13" s="22" t="str">
        <f t="shared" si="4"/>
        <v>-</v>
      </c>
      <c r="P13" s="22" t="str">
        <f t="shared" si="5"/>
        <v>-</v>
      </c>
      <c r="Q13" s="8" t="s">
        <v>25</v>
      </c>
    </row>
    <row r="14" spans="1:17" ht="27" customHeight="1">
      <c r="A14" s="43">
        <v>7</v>
      </c>
      <c r="B14" s="34"/>
      <c r="C14" s="34"/>
      <c r="D14" s="71" t="s">
        <v>6</v>
      </c>
      <c r="E14" s="72"/>
      <c r="F14" s="35"/>
      <c r="G14" s="58">
        <v>70</v>
      </c>
      <c r="H14" s="58">
        <f>H15</f>
        <v>4057</v>
      </c>
      <c r="I14" s="58">
        <f t="shared" si="7"/>
        <v>3987</v>
      </c>
      <c r="J14" s="32"/>
      <c r="K14" s="54"/>
      <c r="L14" s="22" t="str">
        <f t="shared" si="1"/>
        <v>-</v>
      </c>
      <c r="M14" s="22" t="str">
        <f t="shared" si="2"/>
        <v>-</v>
      </c>
      <c r="N14" s="22" t="str">
        <f t="shared" si="3"/>
        <v>目</v>
      </c>
      <c r="O14" s="22" t="str">
        <f t="shared" si="4"/>
        <v>-</v>
      </c>
      <c r="P14" s="22" t="str">
        <f t="shared" si="5"/>
        <v>-</v>
      </c>
      <c r="Q14" s="8" t="s">
        <v>25</v>
      </c>
    </row>
    <row r="15" spans="1:17" ht="27" customHeight="1">
      <c r="A15" s="43">
        <v>8</v>
      </c>
      <c r="B15" s="34"/>
      <c r="C15" s="34"/>
      <c r="D15" s="34"/>
      <c r="E15" s="68" t="s">
        <v>43</v>
      </c>
      <c r="F15" s="35"/>
      <c r="G15" s="58">
        <v>70</v>
      </c>
      <c r="H15" s="58">
        <f>SUM(H16:H18)</f>
        <v>4057</v>
      </c>
      <c r="I15" s="58">
        <f t="shared" ref="I15:I17" si="8">+H15-G15</f>
        <v>3987</v>
      </c>
      <c r="J15" s="32"/>
      <c r="K15" s="54"/>
      <c r="L15" s="22" t="str">
        <f t="shared" ref="L15:L17" si="9">IF(B15&lt;&gt;"","款","-")</f>
        <v>-</v>
      </c>
      <c r="M15" s="22" t="str">
        <f t="shared" ref="M15:M17" si="10">IF(C15&lt;&gt;"","項","-")</f>
        <v>-</v>
      </c>
      <c r="N15" s="22" t="str">
        <f t="shared" ref="N15:N17" si="11">IF(D15&lt;&gt;"","目","-")</f>
        <v>-</v>
      </c>
      <c r="O15" s="22" t="str">
        <f t="shared" ref="O15:O17" si="12">IF(E15&lt;&gt;"","節","-")</f>
        <v>節</v>
      </c>
      <c r="P15" s="22" t="str">
        <f t="shared" ref="P15:P17" si="13">IF(F15&lt;&gt;"","事項","-")</f>
        <v>-</v>
      </c>
      <c r="Q15" s="8" t="s">
        <v>25</v>
      </c>
    </row>
    <row r="16" spans="1:17" ht="67.5" customHeight="1">
      <c r="A16" s="43">
        <v>9</v>
      </c>
      <c r="B16" s="34"/>
      <c r="C16" s="34"/>
      <c r="D16" s="34"/>
      <c r="E16" s="68"/>
      <c r="F16" s="35" t="s">
        <v>39</v>
      </c>
      <c r="G16" s="58">
        <v>0</v>
      </c>
      <c r="H16" s="58">
        <v>3514</v>
      </c>
      <c r="I16" s="58">
        <f>+H16-G16</f>
        <v>3514</v>
      </c>
      <c r="J16" s="32"/>
      <c r="K16" s="54"/>
      <c r="L16" s="22" t="str">
        <f>IF(B16&lt;&gt;"","款","-")</f>
        <v>-</v>
      </c>
      <c r="M16" s="22" t="str">
        <f>IF(C16&lt;&gt;"","項","-")</f>
        <v>-</v>
      </c>
      <c r="N16" s="22" t="str">
        <f>IF(D16&lt;&gt;"","目","-")</f>
        <v>-</v>
      </c>
      <c r="O16" s="22" t="str">
        <f>IF(E16&lt;&gt;"","節","-")</f>
        <v>-</v>
      </c>
      <c r="P16" s="22" t="str">
        <f>IF(F16&lt;&gt;"","事項","-")</f>
        <v>事項</v>
      </c>
    </row>
    <row r="17" spans="1:17" ht="40.5" customHeight="1">
      <c r="A17" s="43">
        <v>10</v>
      </c>
      <c r="B17" s="34"/>
      <c r="C17" s="34"/>
      <c r="D17" s="34"/>
      <c r="E17" s="68"/>
      <c r="F17" s="35" t="s">
        <v>41</v>
      </c>
      <c r="G17" s="58">
        <v>0</v>
      </c>
      <c r="H17" s="58">
        <v>543</v>
      </c>
      <c r="I17" s="58">
        <f t="shared" si="8"/>
        <v>543</v>
      </c>
      <c r="J17" s="32"/>
      <c r="K17" s="54"/>
      <c r="L17" s="22" t="str">
        <f t="shared" si="9"/>
        <v>-</v>
      </c>
      <c r="M17" s="22" t="str">
        <f t="shared" si="10"/>
        <v>-</v>
      </c>
      <c r="N17" s="22" t="str">
        <f t="shared" si="11"/>
        <v>-</v>
      </c>
      <c r="O17" s="22" t="str">
        <f t="shared" si="12"/>
        <v>-</v>
      </c>
      <c r="P17" s="22" t="str">
        <f t="shared" si="13"/>
        <v>事項</v>
      </c>
      <c r="Q17" s="8" t="s">
        <v>25</v>
      </c>
    </row>
    <row r="18" spans="1:17" ht="40.5" customHeight="1">
      <c r="A18" s="43">
        <v>11</v>
      </c>
      <c r="B18" s="34"/>
      <c r="C18" s="34"/>
      <c r="D18" s="34"/>
      <c r="E18" s="68"/>
      <c r="F18" s="35" t="s">
        <v>40</v>
      </c>
      <c r="G18" s="58">
        <v>70</v>
      </c>
      <c r="H18" s="58">
        <v>0</v>
      </c>
      <c r="I18" s="58">
        <f t="shared" si="7"/>
        <v>-70</v>
      </c>
      <c r="J18" s="32"/>
      <c r="K18" s="54"/>
      <c r="L18" s="22" t="str">
        <f t="shared" si="1"/>
        <v>-</v>
      </c>
      <c r="M18" s="22" t="str">
        <f t="shared" si="2"/>
        <v>-</v>
      </c>
      <c r="N18" s="22" t="str">
        <f t="shared" si="3"/>
        <v>-</v>
      </c>
      <c r="O18" s="22" t="str">
        <f t="shared" si="4"/>
        <v>-</v>
      </c>
      <c r="P18" s="22" t="str">
        <f t="shared" si="5"/>
        <v>事項</v>
      </c>
      <c r="Q18" s="8" t="s">
        <v>25</v>
      </c>
    </row>
    <row r="19" spans="1:17" ht="27" customHeight="1">
      <c r="A19" s="43">
        <v>12</v>
      </c>
      <c r="B19" s="71" t="s">
        <v>28</v>
      </c>
      <c r="C19" s="78"/>
      <c r="D19" s="78"/>
      <c r="E19" s="72"/>
      <c r="F19" s="31"/>
      <c r="G19" s="58">
        <v>750</v>
      </c>
      <c r="H19" s="58">
        <f>SUMIFS($H$8:$H$1159,$Q$8:$Q$1159,$Q19,$M$8:$M$1159,$M$9)</f>
        <v>750</v>
      </c>
      <c r="I19" s="58">
        <f t="shared" ref="I19" si="14">+H19-G19</f>
        <v>0</v>
      </c>
      <c r="J19" s="32"/>
      <c r="K19" s="53"/>
      <c r="L19" s="22" t="str">
        <f t="shared" si="1"/>
        <v>款</v>
      </c>
      <c r="M19" s="22" t="str">
        <f t="shared" si="2"/>
        <v>-</v>
      </c>
      <c r="N19" s="22" t="str">
        <f t="shared" si="3"/>
        <v>-</v>
      </c>
      <c r="O19" s="22" t="str">
        <f t="shared" si="4"/>
        <v>-</v>
      </c>
      <c r="P19" s="22" t="str">
        <f t="shared" si="5"/>
        <v>-</v>
      </c>
      <c r="Q19" s="8" t="s">
        <v>27</v>
      </c>
    </row>
    <row r="20" spans="1:17" ht="27" customHeight="1">
      <c r="A20" s="43">
        <v>13</v>
      </c>
      <c r="B20" s="34"/>
      <c r="C20" s="71" t="s">
        <v>7</v>
      </c>
      <c r="D20" s="78"/>
      <c r="E20" s="72"/>
      <c r="F20" s="31"/>
      <c r="G20" s="58">
        <v>750</v>
      </c>
      <c r="H20" s="58">
        <f>SUM(H21)</f>
        <v>750</v>
      </c>
      <c r="I20" s="58">
        <f t="shared" ref="I20:I22" si="15">+H20-G20</f>
        <v>0</v>
      </c>
      <c r="J20" s="32"/>
      <c r="K20" s="54"/>
      <c r="L20" s="22" t="str">
        <f t="shared" si="1"/>
        <v>-</v>
      </c>
      <c r="M20" s="22" t="str">
        <f t="shared" si="2"/>
        <v>項</v>
      </c>
      <c r="N20" s="22" t="str">
        <f t="shared" si="3"/>
        <v>-</v>
      </c>
      <c r="O20" s="22" t="str">
        <f t="shared" si="4"/>
        <v>-</v>
      </c>
      <c r="P20" s="22" t="str">
        <f t="shared" si="5"/>
        <v>-</v>
      </c>
      <c r="Q20" s="8" t="s">
        <v>27</v>
      </c>
    </row>
    <row r="21" spans="1:17" ht="27" customHeight="1">
      <c r="A21" s="43">
        <v>14</v>
      </c>
      <c r="B21" s="34"/>
      <c r="C21" s="34"/>
      <c r="D21" s="71" t="s">
        <v>37</v>
      </c>
      <c r="E21" s="72"/>
      <c r="F21" s="35"/>
      <c r="G21" s="58">
        <v>750</v>
      </c>
      <c r="H21" s="58">
        <f>SUM(H22)</f>
        <v>750</v>
      </c>
      <c r="I21" s="58">
        <f t="shared" si="15"/>
        <v>0</v>
      </c>
      <c r="J21" s="32"/>
      <c r="K21" s="54"/>
      <c r="L21" s="22" t="str">
        <f t="shared" si="1"/>
        <v>-</v>
      </c>
      <c r="M21" s="22" t="str">
        <f t="shared" si="2"/>
        <v>-</v>
      </c>
      <c r="N21" s="22" t="str">
        <f t="shared" si="3"/>
        <v>目</v>
      </c>
      <c r="O21" s="22" t="str">
        <f t="shared" si="4"/>
        <v>-</v>
      </c>
      <c r="P21" s="22" t="str">
        <f t="shared" si="5"/>
        <v>-</v>
      </c>
      <c r="Q21" s="8" t="s">
        <v>27</v>
      </c>
    </row>
    <row r="22" spans="1:17" ht="27" customHeight="1">
      <c r="A22" s="43">
        <v>15</v>
      </c>
      <c r="B22" s="34"/>
      <c r="C22" s="34"/>
      <c r="D22" s="34"/>
      <c r="E22" s="67" t="s">
        <v>8</v>
      </c>
      <c r="F22" s="52" t="s">
        <v>31</v>
      </c>
      <c r="G22" s="59">
        <v>750</v>
      </c>
      <c r="H22" s="59">
        <v>750</v>
      </c>
      <c r="I22" s="59">
        <f t="shared" si="15"/>
        <v>0</v>
      </c>
      <c r="J22" s="32"/>
      <c r="K22" s="54"/>
      <c r="L22" s="22" t="str">
        <f t="shared" si="1"/>
        <v>-</v>
      </c>
      <c r="M22" s="22" t="str">
        <f t="shared" si="2"/>
        <v>-</v>
      </c>
      <c r="N22" s="22" t="str">
        <f t="shared" si="3"/>
        <v>-</v>
      </c>
      <c r="O22" s="22" t="str">
        <f t="shared" si="4"/>
        <v>節</v>
      </c>
      <c r="P22" s="22" t="str">
        <f t="shared" si="5"/>
        <v>事項</v>
      </c>
      <c r="Q22" s="8" t="s">
        <v>27</v>
      </c>
    </row>
    <row r="23" spans="1:17" ht="27" customHeight="1">
      <c r="A23" s="43">
        <v>16</v>
      </c>
      <c r="B23" s="73" t="s">
        <v>36</v>
      </c>
      <c r="C23" s="74"/>
      <c r="D23" s="74"/>
      <c r="E23" s="75"/>
      <c r="F23" s="31"/>
      <c r="G23" s="58">
        <v>7141</v>
      </c>
      <c r="H23" s="58">
        <f>SUMIFS($H$8:$H$1159,$Q$8:$Q$1159,$Q23,$M$8:$M$1159,$M$9)</f>
        <v>6471</v>
      </c>
      <c r="I23" s="58">
        <f t="shared" ref="I23" si="16">+H23-G23</f>
        <v>-670</v>
      </c>
      <c r="J23" s="32"/>
      <c r="K23" s="53"/>
      <c r="L23" s="22" t="str">
        <f t="shared" si="1"/>
        <v>款</v>
      </c>
      <c r="M23" s="22" t="str">
        <f t="shared" si="2"/>
        <v>-</v>
      </c>
      <c r="N23" s="22" t="str">
        <f t="shared" si="3"/>
        <v>-</v>
      </c>
      <c r="O23" s="22" t="str">
        <f t="shared" si="4"/>
        <v>-</v>
      </c>
      <c r="P23" s="22" t="str">
        <f t="shared" si="5"/>
        <v>-</v>
      </c>
      <c r="Q23" s="8" t="s">
        <v>29</v>
      </c>
    </row>
    <row r="24" spans="1:17" ht="27" customHeight="1">
      <c r="A24" s="43">
        <v>17</v>
      </c>
      <c r="B24" s="57"/>
      <c r="C24" s="73" t="s">
        <v>9</v>
      </c>
      <c r="D24" s="74"/>
      <c r="E24" s="75"/>
      <c r="F24" s="31"/>
      <c r="G24" s="58">
        <v>7141</v>
      </c>
      <c r="H24" s="58">
        <f>SUBTOTAL(9,H25,H27)</f>
        <v>6471</v>
      </c>
      <c r="I24" s="58">
        <f t="shared" ref="I24:I25" si="17">+H24-G24</f>
        <v>-670</v>
      </c>
      <c r="J24" s="32"/>
      <c r="K24" s="54"/>
      <c r="L24" s="22" t="str">
        <f t="shared" si="1"/>
        <v>-</v>
      </c>
      <c r="M24" s="22" t="str">
        <f t="shared" si="2"/>
        <v>項</v>
      </c>
      <c r="N24" s="22" t="str">
        <f t="shared" si="3"/>
        <v>-</v>
      </c>
      <c r="O24" s="22" t="str">
        <f t="shared" si="4"/>
        <v>-</v>
      </c>
      <c r="P24" s="22" t="str">
        <f t="shared" si="5"/>
        <v>-</v>
      </c>
      <c r="Q24" s="8" t="s">
        <v>29</v>
      </c>
    </row>
    <row r="25" spans="1:17" ht="27" customHeight="1">
      <c r="A25" s="43">
        <v>18</v>
      </c>
      <c r="B25" s="57"/>
      <c r="C25" s="57"/>
      <c r="D25" s="76" t="s">
        <v>10</v>
      </c>
      <c r="E25" s="77"/>
      <c r="F25" s="45"/>
      <c r="G25" s="59">
        <v>1</v>
      </c>
      <c r="H25" s="59">
        <f>SUM(H26)</f>
        <v>1</v>
      </c>
      <c r="I25" s="59">
        <f t="shared" si="17"/>
        <v>0</v>
      </c>
      <c r="J25" s="44"/>
      <c r="K25" s="55"/>
      <c r="L25" s="22" t="str">
        <f t="shared" si="1"/>
        <v>-</v>
      </c>
      <c r="M25" s="22" t="str">
        <f t="shared" si="2"/>
        <v>-</v>
      </c>
      <c r="N25" s="22" t="str">
        <f t="shared" si="3"/>
        <v>目</v>
      </c>
      <c r="O25" s="22" t="str">
        <f t="shared" si="4"/>
        <v>-</v>
      </c>
      <c r="P25" s="22" t="str">
        <f t="shared" si="5"/>
        <v>-</v>
      </c>
      <c r="Q25" s="8" t="s">
        <v>29</v>
      </c>
    </row>
    <row r="26" spans="1:17" ht="27" customHeight="1">
      <c r="A26" s="43">
        <v>19</v>
      </c>
      <c r="B26" s="57"/>
      <c r="C26" s="57"/>
      <c r="D26" s="57"/>
      <c r="E26" s="66" t="s">
        <v>11</v>
      </c>
      <c r="F26" s="68" t="s">
        <v>33</v>
      </c>
      <c r="G26" s="58">
        <v>1</v>
      </c>
      <c r="H26" s="58">
        <v>1</v>
      </c>
      <c r="I26" s="58">
        <f t="shared" ref="I26" si="18">+H26-G26</f>
        <v>0</v>
      </c>
      <c r="J26" s="44"/>
      <c r="K26" s="55"/>
      <c r="L26" s="22" t="str">
        <f t="shared" si="1"/>
        <v>-</v>
      </c>
      <c r="M26" s="22" t="str">
        <f t="shared" si="2"/>
        <v>-</v>
      </c>
      <c r="N26" s="22" t="str">
        <f t="shared" si="3"/>
        <v>-</v>
      </c>
      <c r="O26" s="22" t="str">
        <f t="shared" si="4"/>
        <v>節</v>
      </c>
      <c r="P26" s="22" t="str">
        <f t="shared" si="5"/>
        <v>事項</v>
      </c>
      <c r="Q26" s="8" t="s">
        <v>29</v>
      </c>
    </row>
    <row r="27" spans="1:17" ht="27" customHeight="1">
      <c r="A27" s="43">
        <v>20</v>
      </c>
      <c r="B27" s="34"/>
      <c r="C27" s="34"/>
      <c r="D27" s="71" t="s">
        <v>22</v>
      </c>
      <c r="E27" s="72"/>
      <c r="F27" s="35"/>
      <c r="G27" s="58">
        <v>7140</v>
      </c>
      <c r="H27" s="58">
        <f>SUM(H28)</f>
        <v>6470</v>
      </c>
      <c r="I27" s="58">
        <f t="shared" ref="I27:I28" si="19">+H27-G27</f>
        <v>-670</v>
      </c>
      <c r="J27" s="32"/>
      <c r="K27" s="54"/>
      <c r="L27" s="22" t="str">
        <f t="shared" si="1"/>
        <v>-</v>
      </c>
      <c r="M27" s="22" t="str">
        <f t="shared" si="2"/>
        <v>-</v>
      </c>
      <c r="N27" s="22" t="str">
        <f t="shared" si="3"/>
        <v>目</v>
      </c>
      <c r="O27" s="22" t="str">
        <f t="shared" si="4"/>
        <v>-</v>
      </c>
      <c r="P27" s="22" t="str">
        <f t="shared" si="5"/>
        <v>-</v>
      </c>
      <c r="Q27" s="8" t="s">
        <v>29</v>
      </c>
    </row>
    <row r="28" spans="1:17" ht="27" customHeight="1">
      <c r="A28" s="43">
        <v>21</v>
      </c>
      <c r="B28" s="34"/>
      <c r="C28" s="34"/>
      <c r="D28" s="33"/>
      <c r="E28" s="65" t="s">
        <v>12</v>
      </c>
      <c r="F28" s="45" t="s">
        <v>32</v>
      </c>
      <c r="G28" s="59">
        <v>7140</v>
      </c>
      <c r="H28" s="59">
        <v>6470</v>
      </c>
      <c r="I28" s="59">
        <f t="shared" si="19"/>
        <v>-670</v>
      </c>
      <c r="J28" s="32"/>
      <c r="K28" s="54"/>
      <c r="L28" s="22" t="str">
        <f t="shared" si="1"/>
        <v>-</v>
      </c>
      <c r="M28" s="22" t="str">
        <f t="shared" si="2"/>
        <v>-</v>
      </c>
      <c r="N28" s="22" t="str">
        <f t="shared" si="3"/>
        <v>-</v>
      </c>
      <c r="O28" s="22" t="str">
        <f t="shared" si="4"/>
        <v>節</v>
      </c>
      <c r="P28" s="22" t="str">
        <f t="shared" si="5"/>
        <v>事項</v>
      </c>
      <c r="Q28" s="8" t="s">
        <v>29</v>
      </c>
    </row>
    <row r="29" spans="1:17" ht="27" customHeight="1" thickBot="1">
      <c r="A29" s="69" t="s">
        <v>13</v>
      </c>
      <c r="B29" s="70"/>
      <c r="C29" s="70"/>
      <c r="D29" s="70"/>
      <c r="E29" s="70"/>
      <c r="F29" s="37"/>
      <c r="G29" s="60">
        <v>13531</v>
      </c>
      <c r="H29" s="60">
        <f>SUMIF($L:$L,"款",$H:$H)</f>
        <v>16617</v>
      </c>
      <c r="I29" s="61">
        <f>+H29-G29</f>
        <v>3086</v>
      </c>
      <c r="J29" s="38"/>
      <c r="K29" s="56"/>
      <c r="L29" s="22"/>
      <c r="M29" s="22"/>
      <c r="N29" s="22"/>
      <c r="O29" s="22"/>
      <c r="P29" s="22"/>
    </row>
    <row r="30" spans="1:17" ht="8.25" customHeight="1">
      <c r="A30" s="42"/>
      <c r="B30" s="42"/>
      <c r="C30" s="42"/>
      <c r="D30" s="42"/>
      <c r="E30" s="42"/>
      <c r="F30" s="47"/>
      <c r="G30" s="48"/>
      <c r="H30" s="48"/>
      <c r="I30" s="48"/>
      <c r="J30" s="49"/>
      <c r="K30" s="50"/>
      <c r="L30" s="22"/>
      <c r="M30" s="22"/>
      <c r="N30" s="22"/>
      <c r="O30" s="22"/>
      <c r="P30" s="22"/>
    </row>
    <row r="38" spans="1:16" s="5" customFormat="1" ht="18" customHeight="1">
      <c r="A38" s="18"/>
      <c r="B38" s="1"/>
      <c r="C38" s="1"/>
      <c r="D38" s="1"/>
      <c r="E38" s="1"/>
      <c r="F38" s="11"/>
      <c r="I38" s="4"/>
      <c r="J38" s="12"/>
      <c r="K38" s="13"/>
      <c r="L38" s="7"/>
      <c r="M38" s="7"/>
      <c r="N38" s="7"/>
      <c r="O38" s="7"/>
      <c r="P38" s="7"/>
    </row>
    <row r="39" spans="1:16" s="5" customFormat="1" ht="18" customHeight="1">
      <c r="A39" s="18"/>
      <c r="B39" s="1"/>
      <c r="C39" s="1"/>
      <c r="D39" s="1"/>
      <c r="E39" s="1"/>
      <c r="F39" s="11"/>
      <c r="I39" s="4"/>
      <c r="J39" s="12"/>
      <c r="K39" s="13"/>
      <c r="L39" s="7"/>
      <c r="M39" s="7"/>
      <c r="N39" s="7"/>
      <c r="O39" s="7"/>
      <c r="P39" s="7"/>
    </row>
    <row r="40" spans="1:16" s="5" customFormat="1" ht="18" customHeight="1">
      <c r="A40" s="18"/>
      <c r="B40" s="1"/>
      <c r="C40" s="1"/>
      <c r="D40" s="1"/>
      <c r="E40" s="1"/>
      <c r="F40" s="11"/>
      <c r="I40" s="4"/>
      <c r="J40" s="12"/>
      <c r="K40" s="13"/>
      <c r="L40" s="7"/>
      <c r="M40" s="7"/>
      <c r="N40" s="7"/>
      <c r="O40" s="7"/>
      <c r="P40" s="7"/>
    </row>
    <row r="41" spans="1:16" s="5" customFormat="1" ht="18" customHeight="1">
      <c r="A41" s="18"/>
      <c r="B41" s="1"/>
      <c r="C41" s="1"/>
      <c r="D41" s="1"/>
      <c r="E41" s="1"/>
      <c r="F41" s="11"/>
      <c r="I41" s="4"/>
      <c r="J41" s="12"/>
      <c r="K41" s="13"/>
      <c r="L41" s="7"/>
      <c r="M41" s="7"/>
      <c r="N41" s="7"/>
      <c r="O41" s="7"/>
      <c r="P41" s="7"/>
    </row>
    <row r="42" spans="1:16" s="5" customFormat="1" ht="18" customHeight="1">
      <c r="A42" s="18"/>
      <c r="B42" s="1"/>
      <c r="C42" s="1"/>
      <c r="D42" s="1"/>
      <c r="E42" s="1"/>
      <c r="F42" s="11"/>
      <c r="I42" s="4"/>
      <c r="J42" s="12"/>
      <c r="K42" s="13"/>
      <c r="L42" s="7"/>
      <c r="M42" s="7"/>
      <c r="N42" s="7"/>
      <c r="O42" s="7"/>
      <c r="P42" s="7"/>
    </row>
    <row r="43" spans="1:16" s="5" customFormat="1" ht="18" customHeight="1">
      <c r="A43" s="18"/>
      <c r="B43" s="1"/>
      <c r="C43" s="1"/>
      <c r="D43" s="1"/>
      <c r="E43" s="1"/>
      <c r="F43" s="11"/>
      <c r="I43" s="4"/>
      <c r="J43" s="12"/>
      <c r="K43" s="13"/>
      <c r="L43" s="7"/>
      <c r="M43" s="7"/>
      <c r="N43" s="7"/>
      <c r="O43" s="7"/>
      <c r="P43" s="7"/>
    </row>
    <row r="44" spans="1:16" s="5" customFormat="1" ht="18" customHeight="1">
      <c r="A44" s="18"/>
      <c r="B44" s="1"/>
      <c r="C44" s="1"/>
      <c r="D44" s="1"/>
      <c r="E44" s="1"/>
      <c r="F44" s="11"/>
      <c r="I44" s="4"/>
      <c r="J44" s="12"/>
      <c r="K44" s="13"/>
      <c r="L44" s="7"/>
      <c r="M44" s="7"/>
      <c r="N44" s="7"/>
      <c r="O44" s="7"/>
      <c r="P44" s="7"/>
    </row>
    <row r="45" spans="1:16" s="5" customFormat="1" ht="18" customHeight="1">
      <c r="A45" s="18"/>
      <c r="B45" s="1"/>
      <c r="C45" s="1"/>
      <c r="D45" s="1"/>
      <c r="E45" s="1"/>
      <c r="F45" s="11"/>
      <c r="I45" s="4"/>
      <c r="J45" s="12"/>
      <c r="K45" s="13"/>
      <c r="L45" s="7"/>
      <c r="M45" s="7"/>
      <c r="N45" s="7"/>
      <c r="O45" s="7"/>
      <c r="P45" s="7"/>
    </row>
    <row r="46" spans="1:16" s="5" customFormat="1" ht="18" customHeight="1">
      <c r="A46" s="18"/>
      <c r="B46" s="1"/>
      <c r="C46" s="1"/>
      <c r="D46" s="1"/>
      <c r="E46" s="1"/>
      <c r="F46" s="11"/>
      <c r="I46" s="4"/>
      <c r="J46" s="12"/>
      <c r="K46" s="13"/>
      <c r="L46" s="7"/>
      <c r="M46" s="7"/>
      <c r="N46" s="7"/>
      <c r="O46" s="7"/>
      <c r="P46" s="7"/>
    </row>
    <row r="47" spans="1:16" s="5" customFormat="1" ht="18" customHeight="1">
      <c r="A47" s="18"/>
      <c r="B47" s="1"/>
      <c r="C47" s="1"/>
      <c r="D47" s="1"/>
      <c r="E47" s="1"/>
      <c r="F47" s="11"/>
      <c r="I47" s="4"/>
      <c r="J47" s="12"/>
      <c r="K47" s="13"/>
      <c r="L47" s="7"/>
      <c r="M47" s="7"/>
      <c r="N47" s="7"/>
      <c r="O47" s="7"/>
      <c r="P47" s="7"/>
    </row>
    <row r="48" spans="1:16" s="5" customFormat="1" ht="18" customHeight="1">
      <c r="A48" s="18"/>
      <c r="B48" s="1"/>
      <c r="C48" s="1"/>
      <c r="D48" s="1"/>
      <c r="E48" s="1"/>
      <c r="F48" s="41"/>
      <c r="G48" s="40"/>
      <c r="H48" s="40"/>
      <c r="I48" s="39"/>
      <c r="J48" s="12"/>
      <c r="K48" s="13"/>
      <c r="L48" s="7"/>
      <c r="M48" s="7"/>
      <c r="N48" s="7"/>
      <c r="O48" s="7"/>
      <c r="P48" s="7"/>
    </row>
    <row r="49" spans="1:16" s="5" customFormat="1" ht="18" customHeight="1">
      <c r="A49" s="18"/>
      <c r="B49" s="1"/>
      <c r="C49" s="1"/>
      <c r="D49" s="1"/>
      <c r="E49" s="1"/>
      <c r="F49" s="41"/>
      <c r="G49" s="40"/>
      <c r="H49" s="40"/>
      <c r="I49" s="39"/>
      <c r="J49" s="12"/>
      <c r="K49" s="13"/>
      <c r="L49" s="7"/>
      <c r="M49" s="7"/>
      <c r="N49" s="7"/>
      <c r="O49" s="7"/>
      <c r="P49" s="7"/>
    </row>
    <row r="50" spans="1:16" s="5" customFormat="1" ht="18" customHeight="1">
      <c r="A50" s="18"/>
      <c r="B50" s="1"/>
      <c r="C50" s="1"/>
      <c r="D50" s="1"/>
      <c r="E50" s="1"/>
      <c r="F50" s="41"/>
      <c r="G50" s="40"/>
      <c r="H50" s="40"/>
      <c r="I50" s="39"/>
      <c r="J50" s="12"/>
      <c r="K50" s="13"/>
      <c r="L50" s="7"/>
      <c r="M50" s="7"/>
      <c r="N50" s="7"/>
      <c r="O50" s="7"/>
      <c r="P50" s="7"/>
    </row>
    <row r="51" spans="1:16" s="5" customFormat="1" ht="18" customHeight="1">
      <c r="A51" s="18"/>
      <c r="B51" s="1"/>
      <c r="C51" s="1"/>
      <c r="D51" s="1"/>
      <c r="E51" s="1"/>
      <c r="F51" s="41"/>
      <c r="G51" s="40"/>
      <c r="H51" s="40"/>
      <c r="I51" s="39"/>
      <c r="J51" s="12"/>
      <c r="K51" s="13"/>
      <c r="L51" s="7"/>
      <c r="M51" s="7"/>
      <c r="N51" s="7"/>
      <c r="O51" s="7"/>
      <c r="P51" s="7"/>
    </row>
    <row r="52" spans="1:16" s="5" customFormat="1" ht="18" customHeight="1">
      <c r="A52" s="18"/>
      <c r="B52" s="1"/>
      <c r="C52" s="1"/>
      <c r="D52" s="1"/>
      <c r="E52" s="1"/>
      <c r="F52" s="41"/>
      <c r="G52" s="40"/>
      <c r="H52" s="40"/>
      <c r="I52" s="39"/>
      <c r="J52" s="12"/>
      <c r="K52" s="13"/>
      <c r="L52" s="7"/>
      <c r="M52" s="7"/>
      <c r="N52" s="7"/>
      <c r="O52" s="7"/>
      <c r="P52" s="7"/>
    </row>
    <row r="53" spans="1:16" s="5" customFormat="1" ht="18" customHeight="1">
      <c r="A53" s="18"/>
      <c r="B53" s="1"/>
      <c r="C53" s="1"/>
      <c r="D53" s="1"/>
      <c r="E53" s="1"/>
      <c r="F53" s="41"/>
      <c r="G53" s="40"/>
      <c r="H53" s="40"/>
      <c r="I53" s="39"/>
      <c r="J53" s="12"/>
      <c r="K53" s="13"/>
      <c r="L53" s="7"/>
      <c r="M53" s="7"/>
      <c r="N53" s="7"/>
      <c r="O53" s="7"/>
      <c r="P53" s="7"/>
    </row>
    <row r="54" spans="1:16" s="5" customFormat="1" ht="18.75" customHeight="1">
      <c r="A54" s="18"/>
      <c r="B54" s="1"/>
      <c r="C54" s="1"/>
      <c r="D54" s="1"/>
      <c r="E54" s="1"/>
      <c r="F54" s="41"/>
      <c r="G54" s="40"/>
      <c r="H54" s="40"/>
      <c r="I54" s="39"/>
      <c r="J54" s="12"/>
      <c r="K54" s="13"/>
      <c r="L54" s="7"/>
      <c r="M54" s="7"/>
      <c r="N54" s="7"/>
      <c r="O54" s="7"/>
      <c r="P54" s="7"/>
    </row>
    <row r="55" spans="1:16" s="5" customFormat="1" ht="18.75" customHeight="1">
      <c r="A55" s="18"/>
      <c r="B55" s="1"/>
      <c r="C55" s="1"/>
      <c r="D55" s="1"/>
      <c r="E55" s="1"/>
      <c r="F55" s="41"/>
      <c r="G55" s="40"/>
      <c r="H55" s="40"/>
      <c r="I55" s="39"/>
      <c r="J55" s="12"/>
      <c r="K55" s="13"/>
      <c r="L55" s="7"/>
      <c r="M55" s="7"/>
      <c r="N55" s="7"/>
      <c r="O55" s="7"/>
      <c r="P55" s="7"/>
    </row>
    <row r="56" spans="1:16" ht="18" customHeight="1">
      <c r="F56" s="41"/>
      <c r="G56" s="40"/>
      <c r="H56" s="40"/>
      <c r="I56" s="39"/>
    </row>
  </sheetData>
  <autoFilter ref="A6:FL29" xr:uid="{00000000-0009-0000-0000-000000000000}">
    <filterColumn colId="1" showButton="0"/>
    <filterColumn colId="2" showButton="0"/>
    <filterColumn colId="3" showButton="0"/>
    <filterColumn colId="9" showButton="0"/>
  </autoFilter>
  <mergeCells count="19">
    <mergeCell ref="B12:E12"/>
    <mergeCell ref="B8:E8"/>
    <mergeCell ref="C9:E9"/>
    <mergeCell ref="D10:E10"/>
    <mergeCell ref="J1:K1"/>
    <mergeCell ref="G4:H4"/>
    <mergeCell ref="B6:E7"/>
    <mergeCell ref="F6:F7"/>
    <mergeCell ref="J6:K7"/>
    <mergeCell ref="D21:E21"/>
    <mergeCell ref="C20:E20"/>
    <mergeCell ref="B19:E19"/>
    <mergeCell ref="D14:E14"/>
    <mergeCell ref="C13:E13"/>
    <mergeCell ref="A29:E29"/>
    <mergeCell ref="D27:E27"/>
    <mergeCell ref="C24:E24"/>
    <mergeCell ref="D25:E25"/>
    <mergeCell ref="B23:E23"/>
  </mergeCells>
  <phoneticPr fontId="3"/>
  <conditionalFormatting sqref="G8:H14 G19:H21 G23:H25 G29:H29">
    <cfRule type="expression" dxfId="23" priority="589">
      <formula>G8=""</formula>
    </cfRule>
  </conditionalFormatting>
  <conditionalFormatting sqref="H27">
    <cfRule type="expression" dxfId="22" priority="588">
      <formula>H27=""</formula>
    </cfRule>
  </conditionalFormatting>
  <conditionalFormatting sqref="G27">
    <cfRule type="expression" dxfId="21" priority="239">
      <formula>G27=""</formula>
    </cfRule>
  </conditionalFormatting>
  <conditionalFormatting sqref="G18:H18">
    <cfRule type="expression" dxfId="20" priority="7">
      <formula>G18=""</formula>
    </cfRule>
  </conditionalFormatting>
  <conditionalFormatting sqref="G22:H22">
    <cfRule type="expression" dxfId="19" priority="6">
      <formula>G22=""</formula>
    </cfRule>
  </conditionalFormatting>
  <conditionalFormatting sqref="G26:H26">
    <cfRule type="expression" dxfId="18" priority="5">
      <formula>G26=""</formula>
    </cfRule>
  </conditionalFormatting>
  <conditionalFormatting sqref="G28:H28">
    <cfRule type="expression" dxfId="17" priority="4">
      <formula>G28=""</formula>
    </cfRule>
  </conditionalFormatting>
  <conditionalFormatting sqref="G15:H16">
    <cfRule type="expression" dxfId="16" priority="3">
      <formula>G15=""</formula>
    </cfRule>
  </conditionalFormatting>
  <conditionalFormatting sqref="G16:H16">
    <cfRule type="expression" dxfId="15" priority="2">
      <formula>G16=""</formula>
    </cfRule>
  </conditionalFormatting>
  <conditionalFormatting sqref="G17:H17">
    <cfRule type="expression" dxfId="14" priority="1">
      <formula>G17=""</formula>
    </cfRule>
  </conditionalFormatting>
  <conditionalFormatting sqref="E18 E13:E14">
    <cfRule type="expression" dxfId="13" priority="65210">
      <formula>#REF!="○"</formula>
    </cfRule>
  </conditionalFormatting>
  <conditionalFormatting sqref="E20">
    <cfRule type="expression" dxfId="12" priority="65212">
      <formula>#REF!="○"</formula>
    </cfRule>
  </conditionalFormatting>
  <conditionalFormatting sqref="E12">
    <cfRule type="expression" dxfId="11" priority="65213">
      <formula>#REF!="○"</formula>
    </cfRule>
  </conditionalFormatting>
  <conditionalFormatting sqref="E11">
    <cfRule type="expression" dxfId="10" priority="65214">
      <formula>#REF!="○"</formula>
    </cfRule>
  </conditionalFormatting>
  <conditionalFormatting sqref="E19">
    <cfRule type="expression" dxfId="9" priority="65215">
      <formula>#REF!="○"</formula>
    </cfRule>
  </conditionalFormatting>
  <conditionalFormatting sqref="E24">
    <cfRule type="expression" dxfId="8" priority="65216">
      <formula>#REF!="○"</formula>
    </cfRule>
  </conditionalFormatting>
  <conditionalFormatting sqref="E23">
    <cfRule type="expression" dxfId="7" priority="65217">
      <formula>#REF!="○"</formula>
    </cfRule>
  </conditionalFormatting>
  <conditionalFormatting sqref="E15">
    <cfRule type="expression" dxfId="6" priority="65218">
      <formula>#REF!="○"</formula>
    </cfRule>
  </conditionalFormatting>
  <conditionalFormatting sqref="E16">
    <cfRule type="expression" dxfId="5" priority="65219">
      <formula>#REF!="○"</formula>
    </cfRule>
  </conditionalFormatting>
  <conditionalFormatting sqref="E17">
    <cfRule type="expression" dxfId="4" priority="65220">
      <formula>#REF!="○"</formula>
    </cfRule>
  </conditionalFormatting>
  <conditionalFormatting sqref="E27:E28">
    <cfRule type="expression" dxfId="3" priority="65221">
      <formula>#REF!="○"</formula>
    </cfRule>
  </conditionalFormatting>
  <conditionalFormatting sqref="E25:E26">
    <cfRule type="expression" dxfId="2" priority="65222">
      <formula>#REF!="○"</formula>
    </cfRule>
  </conditionalFormatting>
  <conditionalFormatting sqref="E21:E22">
    <cfRule type="expression" dxfId="1" priority="65223">
      <formula>#REF!="○"</formula>
    </cfRule>
  </conditionalFormatting>
  <conditionalFormatting sqref="E8:E10">
    <cfRule type="expression" dxfId="0" priority="65224">
      <formula>#REF!="○"</formula>
    </cfRule>
  </conditionalFormatting>
  <printOptions horizontalCentered="1"/>
  <pageMargins left="0.70866141732283472" right="0.70866141732283472" top="0.78740157480314965" bottom="0.59055118110236227" header="0.31496062992125984" footer="0.31496062992125984"/>
  <pageSetup paperSize="9" scale="83"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 (阿倍野区)</vt:lpstr>
      <vt:lpstr>'歳入一覧 (阿倍野区)'!Print_Area</vt:lpstr>
      <vt:lpstr>'歳入一覧 (阿倍野区)'!Print_Titles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2024-02-09T02:19:41Z</dcterms:created>
  <dcterms:modified xsi:type="dcterms:W3CDTF">2024-02-09T02:19:58Z</dcterms:modified>
</cp:coreProperties>
</file>