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6780" tabRatio="812"/>
  </bookViews>
  <sheets>
    <sheet name="一般会計" sheetId="77" r:id="rId1"/>
  </sheets>
  <definedNames>
    <definedName name="_xlnm.Print_Area" localSheetId="0">一般会計!$A$1:$I$24</definedName>
    <definedName name="_xlnm.Print_Area">#REF!</definedName>
    <definedName name="_xlnm.Print_Titles" localSheetId="0">一般会計!$3:$7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13" i="77" l="1"/>
  <c r="F12" i="77"/>
  <c r="E13" i="77"/>
  <c r="E12" i="77"/>
  <c r="F21" i="77" l="1"/>
  <c r="F20" i="77"/>
  <c r="E21" i="77"/>
  <c r="E20" i="77"/>
  <c r="F17" i="77"/>
  <c r="F23" i="77" s="1"/>
  <c r="F16" i="77"/>
  <c r="F22" i="77" s="1"/>
  <c r="E17" i="77"/>
  <c r="E23" i="77" s="1"/>
  <c r="E16" i="77"/>
  <c r="E22" i="77" l="1"/>
  <c r="G19" i="77"/>
  <c r="G30" i="77"/>
  <c r="G21" i="77"/>
  <c r="G20" i="77"/>
  <c r="G18" i="77"/>
  <c r="G17" i="77"/>
  <c r="G16" i="77"/>
  <c r="G15" i="77"/>
  <c r="G14" i="77"/>
  <c r="G13" i="77"/>
  <c r="G12" i="77"/>
  <c r="G11" i="77"/>
  <c r="G10" i="77"/>
  <c r="G9" i="77"/>
  <c r="G8" i="77"/>
  <c r="G22" i="77" l="1"/>
  <c r="G23" i="77" l="1"/>
</calcChain>
</file>

<file path=xl/sharedStrings.xml><?xml version="1.0" encoding="utf-8"?>
<sst xmlns="http://schemas.openxmlformats.org/spreadsheetml/2006/main" count="54" uniqueCount="45">
  <si>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</si>
  <si>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</si>
  <si>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</si>
  <si>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科目</t>
    <rPh sb="0" eb="2">
      <t>カモク</t>
    </rPh>
    <phoneticPr fontId="3"/>
  </si>
  <si>
    <t>担当課</t>
    <rPh sb="0" eb="2">
      <t>タントウ</t>
    </rPh>
    <rPh sb="2" eb="3">
      <t>カ</t>
    </rPh>
    <phoneticPr fontId="3"/>
  </si>
  <si>
    <t>備  考</t>
    <phoneticPr fontId="3"/>
  </si>
  <si>
    <t>番号</t>
    <phoneticPr fontId="3"/>
  </si>
  <si>
    <t>　　</t>
  </si>
  <si>
    <t>所属計</t>
    <rPh sb="0" eb="2">
      <t>ショゾク</t>
    </rPh>
    <phoneticPr fontId="3"/>
  </si>
  <si>
    <t>（別掲）市税の軽減措置</t>
    <rPh sb="1" eb="3">
      <t>ベッケイ</t>
    </rPh>
    <rPh sb="4" eb="6">
      <t>シゼイ</t>
    </rPh>
    <rPh sb="7" eb="9">
      <t>ケイゲン</t>
    </rPh>
    <rPh sb="9" eb="11">
      <t>ソチ</t>
    </rPh>
    <phoneticPr fontId="4"/>
  </si>
  <si>
    <t>通し</t>
    <phoneticPr fontId="3"/>
  </si>
  <si>
    <t>軽　減　内　容</t>
    <rPh sb="0" eb="1">
      <t>ケイ</t>
    </rPh>
    <rPh sb="2" eb="3">
      <t>ゲン</t>
    </rPh>
    <rPh sb="4" eb="5">
      <t>ナイ</t>
    </rPh>
    <rPh sb="6" eb="7">
      <t>カタチ</t>
    </rPh>
    <phoneticPr fontId="3"/>
  </si>
  <si>
    <t>経済活性化区域に所在する固定資産に対する軽減</t>
    <rPh sb="0" eb="2">
      <t>ケイザイ</t>
    </rPh>
    <rPh sb="2" eb="5">
      <t>カッセイカ</t>
    </rPh>
    <rPh sb="5" eb="7">
      <t>クイキ</t>
    </rPh>
    <rPh sb="8" eb="10">
      <t>ショザイ</t>
    </rPh>
    <rPh sb="12" eb="14">
      <t>コテイ</t>
    </rPh>
    <rPh sb="14" eb="16">
      <t>シサン</t>
    </rPh>
    <rPh sb="17" eb="18">
      <t>タイ</t>
    </rPh>
    <rPh sb="20" eb="22">
      <t>ケイゲン</t>
    </rPh>
    <phoneticPr fontId="4"/>
  </si>
  <si>
    <t>■■課</t>
    <rPh sb="2" eb="3">
      <t>カ</t>
    </rPh>
    <phoneticPr fontId="4"/>
  </si>
  <si>
    <t>(款-項-目)</t>
    <rPh sb="1" eb="2">
      <t>カン</t>
    </rPh>
    <rPh sb="3" eb="4">
      <t>コウ</t>
    </rPh>
    <rPh sb="5" eb="6">
      <t>モク</t>
    </rPh>
    <phoneticPr fontId="3"/>
  </si>
  <si>
    <t>－</t>
    <phoneticPr fontId="4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</si>
  <si>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</si>
  <si>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</si>
  <si>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</si>
  <si>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</si>
  <si>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</si>
  <si>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</si>
  <si>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</si>
  <si>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</si>
  <si>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</si>
  <si>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</si>
  <si>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4 年 度</t>
    <phoneticPr fontId="3"/>
  </si>
  <si>
    <t>5 年 度</t>
    <rPh sb="2" eb="3">
      <t>ネン</t>
    </rPh>
    <rPh sb="4" eb="5">
      <t>ド</t>
    </rPh>
    <phoneticPr fontId="4"/>
  </si>
  <si>
    <t>当 初 ③</t>
    <phoneticPr fontId="3"/>
  </si>
  <si>
    <t>（④ - ③）</t>
    <phoneticPr fontId="3"/>
  </si>
  <si>
    <t>予 算 案 ④</t>
    <phoneticPr fontId="4"/>
  </si>
  <si>
    <t>7-2-1</t>
    <phoneticPr fontId="3"/>
  </si>
  <si>
    <t>万博推進局職員の人件費</t>
    <rPh sb="0" eb="4">
      <t>バンパクスイシン</t>
    </rPh>
    <rPh sb="4" eb="5">
      <t>キョク</t>
    </rPh>
    <rPh sb="5" eb="7">
      <t>ショクイン</t>
    </rPh>
    <rPh sb="8" eb="11">
      <t>ジンケンヒ</t>
    </rPh>
    <phoneticPr fontId="4"/>
  </si>
  <si>
    <t>総務課</t>
    <rPh sb="0" eb="2">
      <t>ソウム</t>
    </rPh>
    <rPh sb="2" eb="3">
      <t>カ</t>
    </rPh>
    <phoneticPr fontId="4"/>
  </si>
  <si>
    <t>国際博覧会推進事業</t>
    <rPh sb="0" eb="9">
      <t>コクサイハクランカイスイシンジギョウ</t>
    </rPh>
    <phoneticPr fontId="3"/>
  </si>
  <si>
    <t>総務課　他</t>
    <rPh sb="0" eb="3">
      <t>ソウムカ</t>
    </rPh>
    <rPh sb="2" eb="3">
      <t>カ</t>
    </rPh>
    <rPh sb="4" eb="5">
      <t>ホカ</t>
    </rPh>
    <phoneticPr fontId="3"/>
  </si>
  <si>
    <t>事務費計</t>
    <rPh sb="0" eb="2">
      <t>ジム</t>
    </rPh>
    <rPh sb="2" eb="3">
      <t>ヒ</t>
    </rPh>
    <rPh sb="3" eb="4">
      <t>ケイ</t>
    </rPh>
    <phoneticPr fontId="3"/>
  </si>
  <si>
    <t>7-2-2</t>
    <phoneticPr fontId="3"/>
  </si>
  <si>
    <t>推進費計</t>
    <rPh sb="0" eb="2">
      <t>スイシン</t>
    </rPh>
    <rPh sb="2" eb="3">
      <t>ヒ</t>
    </rPh>
    <rPh sb="3" eb="4">
      <t>ケイ</t>
    </rPh>
    <phoneticPr fontId="3"/>
  </si>
  <si>
    <t>7-2-3</t>
    <phoneticPr fontId="3"/>
  </si>
  <si>
    <t>出展企画課</t>
    <rPh sb="0" eb="2">
      <t>シュッテン</t>
    </rPh>
    <rPh sb="2" eb="4">
      <t>キカク</t>
    </rPh>
    <rPh sb="4" eb="5">
      <t>カ</t>
    </rPh>
    <phoneticPr fontId="3"/>
  </si>
  <si>
    <t>所属名　万博推進局　</t>
    <rPh sb="0" eb="2">
      <t>ショゾク</t>
    </rPh>
    <rPh sb="2" eb="3">
      <t>メイ</t>
    </rPh>
    <rPh sb="4" eb="6">
      <t>バンパク</t>
    </rPh>
    <rPh sb="6" eb="8">
      <t>スイシン</t>
    </rPh>
    <rPh sb="8" eb="9">
      <t>キョク</t>
    </rPh>
    <phoneticPr fontId="3"/>
  </si>
  <si>
    <t>2025年日本国際博覧会大阪パビリオン基金積立金</t>
    <rPh sb="4" eb="5">
      <t>ネン</t>
    </rPh>
    <rPh sb="5" eb="7">
      <t>ニホン</t>
    </rPh>
    <rPh sb="7" eb="9">
      <t>コクサイ</t>
    </rPh>
    <rPh sb="9" eb="12">
      <t>ハクランカイ</t>
    </rPh>
    <rPh sb="12" eb="14">
      <t>オオサカ</t>
    </rPh>
    <rPh sb="19" eb="21">
      <t>キキン</t>
    </rPh>
    <rPh sb="21" eb="23">
      <t>ツミタテ</t>
    </rPh>
    <rPh sb="23" eb="24">
      <t>キン</t>
    </rPh>
    <phoneticPr fontId="4"/>
  </si>
  <si>
    <t>2025年日本国際博覧会大阪パビリオン基金積立金計</t>
    <rPh sb="4" eb="5">
      <t>ネン</t>
    </rPh>
    <rPh sb="5" eb="7">
      <t>ニホン</t>
    </rPh>
    <rPh sb="7" eb="9">
      <t>コクサイ</t>
    </rPh>
    <rPh sb="9" eb="12">
      <t>ハクランカイ</t>
    </rPh>
    <rPh sb="12" eb="14">
      <t>オオサカ</t>
    </rPh>
    <rPh sb="19" eb="21">
      <t>キキン</t>
    </rPh>
    <rPh sb="21" eb="24">
      <t>ツミタテキン</t>
    </rPh>
    <rPh sb="24" eb="25">
      <t>ケイ</t>
    </rPh>
    <phoneticPr fontId="3"/>
  </si>
  <si>
    <t>整備調整課
整備企画課</t>
    <rPh sb="0" eb="2">
      <t>セイビ</t>
    </rPh>
    <rPh sb="2" eb="4">
      <t>チョウセイ</t>
    </rPh>
    <rPh sb="4" eb="5">
      <t>カ</t>
    </rPh>
    <rPh sb="6" eb="8">
      <t>セイビ</t>
    </rPh>
    <rPh sb="8" eb="11">
      <t>キカクカ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</si>
</sst>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left" vertical="center"/>
    </xf>
    <xf numFmtId="0" fontId="11" fillId="0" borderId="0" xfId="3" applyNumberFormat="1" applyFont="1" applyFill="1" applyBorder="1" applyAlignment="1">
      <alignment horizontal="right" vertical="center" wrapText="1"/>
    </xf>
    <xf numFmtId="0" fontId="11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7" fontId="6" fillId="0" borderId="3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7" fillId="0" borderId="4" xfId="3" applyNumberFormat="1" applyFont="1" applyFill="1" applyBorder="1" applyAlignment="1">
      <alignment horizontal="center" vertical="center" shrinkToFit="1"/>
    </xf>
    <xf numFmtId="0" fontId="7" fillId="0" borderId="9" xfId="3" applyNumberFormat="1" applyFont="1" applyFill="1" applyBorder="1" applyAlignment="1">
      <alignment horizontal="center" vertical="center" shrinkToFit="1"/>
    </xf>
    <xf numFmtId="178" fontId="6" fillId="0" borderId="14" xfId="3" applyNumberFormat="1" applyFont="1" applyFill="1" applyBorder="1" applyAlignment="1">
      <alignment horizontal="right" vertical="center" shrinkToFit="1"/>
    </xf>
    <xf numFmtId="176" fontId="7" fillId="0" borderId="24" xfId="3" applyNumberFormat="1" applyFont="1" applyFill="1" applyBorder="1" applyAlignment="1">
      <alignment horizontal="center" vertical="center"/>
    </xf>
    <xf numFmtId="176" fontId="7" fillId="0" borderId="25" xfId="3" applyNumberFormat="1" applyFont="1" applyFill="1" applyBorder="1" applyAlignment="1">
      <alignment horizontal="center" vertical="center"/>
    </xf>
    <xf numFmtId="176" fontId="7" fillId="0" borderId="26" xfId="3" applyNumberFormat="1" applyFont="1" applyFill="1" applyBorder="1" applyAlignment="1">
      <alignment horizontal="center" vertical="center"/>
    </xf>
    <xf numFmtId="176" fontId="7" fillId="0" borderId="27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14" xfId="3" applyNumberFormat="1" applyFon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14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18" xfId="3" applyNumberFormat="1" applyFont="1" applyFill="1" applyBorder="1" applyAlignment="1">
      <alignment horizontal="righ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177" fontId="7" fillId="0" borderId="29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0" fontId="12" fillId="0" borderId="11" xfId="5" applyNumberFormat="1" applyFill="1" applyBorder="1" applyAlignment="1">
      <alignment horizontal="left" vertical="center" wrapText="1"/>
    </xf>
    <xf numFmtId="0" fontId="12" fillId="0" borderId="9" xfId="5" applyNumberFormat="1" applyFill="1" applyBorder="1" applyAlignment="1">
      <alignment horizontal="left" vertical="center" wrapText="1"/>
    </xf>
    <xf numFmtId="0" fontId="12" fillId="0" borderId="11" xfId="5" applyNumberFormat="1" applyFill="1" applyBorder="1" applyAlignment="1" applyProtection="1">
      <alignment horizontal="left" vertical="center" wrapText="1"/>
    </xf>
    <xf numFmtId="0" fontId="12" fillId="0" borderId="9" xfId="5" applyNumberFormat="1" applyFill="1" applyBorder="1" applyAlignment="1" applyProtection="1">
      <alignment horizontal="left" vertical="center" wrapText="1"/>
    </xf>
  </cellXfs>
  <cellStyles count="9">
    <cellStyle name="ハイパーリンク" xfId="5" builtinId="8"/>
    <cellStyle name="ハイパーリンク 2" xfId="8"/>
    <cellStyle name="桁区切り 2" xfId="1"/>
    <cellStyle name="桁区切り 2 3" xfId="6"/>
    <cellStyle name="標準" xfId="0" builtinId="0"/>
    <cellStyle name="標準 17" xfId="4"/>
    <cellStyle name="標準 2" xfId="2"/>
    <cellStyle name="標準 3" xfId="7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osaka.lg.jp/banpakusuishin/cmsfiles/contents/0000591/591615/fuzoku2.xls" TargetMode="External"/><Relationship Id="rId2" Type="http://schemas.openxmlformats.org/officeDocument/2006/relationships/hyperlink" Target="https://www.city.osaka.lg.jp/banpakusuishin/cmsfiles/contents/0000591/591615/fuzoku1.xls" TargetMode="External"/><Relationship Id="rId1" Type="http://schemas.openxmlformats.org/officeDocument/2006/relationships/hyperlink" Target="https://www.city.osaka.lg.jp/banpakusuishin/cmsfiles/contents/0000591/591615/fuzoku1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tabSelected="1" view="pageBreakPreview" zoomScaleNormal="100" zoomScaleSheetLayoutView="100" workbookViewId="0">
      <selection activeCell="M15" sqref="M15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3" customWidth="1"/>
    <col min="9" max="9" width="9.375" style="3" customWidth="1"/>
    <col min="10" max="10" width="3.25" style="3" bestFit="1" customWidth="1"/>
    <col min="11" max="11" width="7.375" style="3" bestFit="1" customWidth="1"/>
    <col min="12" max="12" width="2.875" style="3" customWidth="1"/>
    <col min="13" max="221" width="8.625" style="3" customWidth="1"/>
    <col min="222" max="16384" width="8.625" style="3"/>
  </cols>
  <sheetData>
    <row r="1" spans="1:9" ht="18" customHeight="1">
      <c r="A1" s="4" t="s">
        <v>24</v>
      </c>
      <c r="B1" s="4"/>
      <c r="G1" s="1"/>
      <c r="H1" s="21"/>
      <c r="I1" s="21"/>
    </row>
    <row r="2" spans="1:9" ht="15" customHeight="1">
      <c r="G2" s="1"/>
    </row>
    <row r="3" spans="1:9" ht="18" customHeight="1">
      <c r="A3" s="5" t="s">
        <v>25</v>
      </c>
      <c r="B3" s="5"/>
      <c r="D3" s="3"/>
      <c r="E3" s="3"/>
      <c r="F3" s="5"/>
      <c r="G3" s="5"/>
      <c r="I3" s="22" t="s">
        <v>41</v>
      </c>
    </row>
    <row r="4" spans="1:9" ht="10.5" customHeight="1">
      <c r="A4" s="3"/>
      <c r="B4" s="3"/>
      <c r="D4" s="3"/>
      <c r="E4" s="3"/>
      <c r="F4" s="5"/>
      <c r="G4" s="5"/>
    </row>
    <row r="5" spans="1:9" ht="27" customHeight="1" thickBot="1">
      <c r="A5" s="3"/>
      <c r="B5" s="3"/>
      <c r="E5" s="53" t="s">
        <v>0</v>
      </c>
      <c r="F5" s="53"/>
      <c r="G5" s="6"/>
      <c r="I5" s="7" t="s">
        <v>1</v>
      </c>
    </row>
    <row r="6" spans="1:9" ht="15" customHeight="1">
      <c r="A6" s="8" t="s">
        <v>2</v>
      </c>
      <c r="B6" s="9" t="s">
        <v>20</v>
      </c>
      <c r="C6" s="54" t="s">
        <v>18</v>
      </c>
      <c r="D6" s="56" t="s">
        <v>21</v>
      </c>
      <c r="E6" s="19" t="s">
        <v>26</v>
      </c>
      <c r="F6" s="9" t="s">
        <v>27</v>
      </c>
      <c r="G6" s="19" t="s">
        <v>16</v>
      </c>
      <c r="H6" s="58" t="s">
        <v>19</v>
      </c>
      <c r="I6" s="59"/>
    </row>
    <row r="7" spans="1:9" ht="15" customHeight="1">
      <c r="A7" s="10" t="s">
        <v>6</v>
      </c>
      <c r="B7" s="11" t="s">
        <v>14</v>
      </c>
      <c r="C7" s="55"/>
      <c r="D7" s="55"/>
      <c r="E7" s="20" t="s">
        <v>22</v>
      </c>
      <c r="F7" s="20" t="s">
        <v>23</v>
      </c>
      <c r="G7" s="20" t="s">
        <v>17</v>
      </c>
      <c r="H7" s="60"/>
      <c r="I7" s="61"/>
    </row>
    <row r="8" spans="1:9" ht="15" customHeight="1">
      <c r="A8" s="75">
        <v>1</v>
      </c>
      <c r="B8" s="77" t="s">
        <v>31</v>
      </c>
      <c r="C8" s="43" t="s">
        <v>32</v>
      </c>
      <c r="D8" s="45" t="s">
        <v>33</v>
      </c>
      <c r="E8" s="23">
        <v>1726433</v>
      </c>
      <c r="F8" s="23">
        <v>2495385</v>
      </c>
      <c r="G8" s="23">
        <f t="shared" ref="G8:G21" si="0">+F8-E8</f>
        <v>768952</v>
      </c>
      <c r="H8" s="51" t="s">
        <v>7</v>
      </c>
      <c r="I8" s="24"/>
    </row>
    <row r="9" spans="1:9" ht="15" customHeight="1">
      <c r="A9" s="76"/>
      <c r="B9" s="78"/>
      <c r="C9" s="80"/>
      <c r="D9" s="79"/>
      <c r="E9" s="25">
        <v>865740</v>
      </c>
      <c r="F9" s="25">
        <v>1356842</v>
      </c>
      <c r="G9" s="26">
        <f t="shared" si="0"/>
        <v>491102</v>
      </c>
      <c r="H9" s="52"/>
      <c r="I9" s="27"/>
    </row>
    <row r="10" spans="1:9" ht="15" customHeight="1">
      <c r="A10" s="75">
        <v>2</v>
      </c>
      <c r="B10" s="77" t="s">
        <v>31</v>
      </c>
      <c r="C10" s="81" t="s">
        <v>34</v>
      </c>
      <c r="D10" s="45" t="s">
        <v>35</v>
      </c>
      <c r="E10" s="28">
        <v>960186</v>
      </c>
      <c r="F10" s="28">
        <v>3482749</v>
      </c>
      <c r="G10" s="23">
        <f t="shared" si="0"/>
        <v>2522563</v>
      </c>
      <c r="H10" s="51"/>
      <c r="I10" s="29"/>
    </row>
    <row r="11" spans="1:9" ht="15" customHeight="1">
      <c r="A11" s="76"/>
      <c r="B11" s="78"/>
      <c r="C11" s="82"/>
      <c r="D11" s="79"/>
      <c r="E11" s="30">
        <v>359714</v>
      </c>
      <c r="F11" s="30">
        <v>1658925</v>
      </c>
      <c r="G11" s="26">
        <f t="shared" si="0"/>
        <v>1299211</v>
      </c>
      <c r="H11" s="52"/>
      <c r="I11" s="27"/>
    </row>
    <row r="12" spans="1:9" ht="15" customHeight="1">
      <c r="A12" s="69" t="s">
        <v>36</v>
      </c>
      <c r="B12" s="70"/>
      <c r="C12" s="70"/>
      <c r="D12" s="71"/>
      <c r="E12" s="31">
        <f>E8+E10</f>
        <v>2686619</v>
      </c>
      <c r="F12" s="31">
        <f>F8+F10</f>
        <v>5978134</v>
      </c>
      <c r="G12" s="23">
        <f t="shared" si="0"/>
        <v>3291515</v>
      </c>
      <c r="H12" s="51"/>
      <c r="I12" s="29"/>
    </row>
    <row r="13" spans="1:9" ht="15" customHeight="1">
      <c r="A13" s="72"/>
      <c r="B13" s="73"/>
      <c r="C13" s="73"/>
      <c r="D13" s="74"/>
      <c r="E13" s="30">
        <f>E9+E11</f>
        <v>1225454</v>
      </c>
      <c r="F13" s="30">
        <f>F9+F11</f>
        <v>3015767</v>
      </c>
      <c r="G13" s="26">
        <f t="shared" si="0"/>
        <v>1790313</v>
      </c>
      <c r="H13" s="52"/>
      <c r="I13" s="27"/>
    </row>
    <row r="14" spans="1:9" ht="15" customHeight="1">
      <c r="A14" s="75">
        <v>3</v>
      </c>
      <c r="B14" s="77" t="s">
        <v>37</v>
      </c>
      <c r="C14" s="81" t="s">
        <v>34</v>
      </c>
      <c r="D14" s="45" t="s">
        <v>44</v>
      </c>
      <c r="E14" s="31">
        <v>4434588</v>
      </c>
      <c r="F14" s="31">
        <v>10593000</v>
      </c>
      <c r="G14" s="23">
        <f t="shared" si="0"/>
        <v>6158412</v>
      </c>
      <c r="H14" s="51"/>
      <c r="I14" s="29"/>
    </row>
    <row r="15" spans="1:9" ht="15" customHeight="1">
      <c r="A15" s="76"/>
      <c r="B15" s="78"/>
      <c r="C15" s="82"/>
      <c r="D15" s="79"/>
      <c r="E15" s="30">
        <v>2217294</v>
      </c>
      <c r="F15" s="30">
        <v>5296500</v>
      </c>
      <c r="G15" s="26">
        <f t="shared" si="0"/>
        <v>3079206</v>
      </c>
      <c r="H15" s="52"/>
      <c r="I15" s="27"/>
    </row>
    <row r="16" spans="1:9" ht="15" customHeight="1">
      <c r="A16" s="69" t="s">
        <v>38</v>
      </c>
      <c r="B16" s="70"/>
      <c r="C16" s="70"/>
      <c r="D16" s="71"/>
      <c r="E16" s="23">
        <f>E14</f>
        <v>4434588</v>
      </c>
      <c r="F16" s="23">
        <f>F14</f>
        <v>10593000</v>
      </c>
      <c r="G16" s="23">
        <f t="shared" si="0"/>
        <v>6158412</v>
      </c>
      <c r="H16" s="51"/>
      <c r="I16" s="29"/>
    </row>
    <row r="17" spans="1:9" ht="15" customHeight="1">
      <c r="A17" s="72"/>
      <c r="B17" s="73"/>
      <c r="C17" s="73"/>
      <c r="D17" s="74"/>
      <c r="E17" s="25">
        <f>E15</f>
        <v>2217294</v>
      </c>
      <c r="F17" s="25">
        <f>F15</f>
        <v>5296500</v>
      </c>
      <c r="G17" s="26">
        <f t="shared" si="0"/>
        <v>3079206</v>
      </c>
      <c r="H17" s="52"/>
      <c r="I17" s="27"/>
    </row>
    <row r="18" spans="1:9" ht="15" customHeight="1">
      <c r="A18" s="75">
        <v>4</v>
      </c>
      <c r="B18" s="77" t="s">
        <v>39</v>
      </c>
      <c r="C18" s="83" t="s">
        <v>42</v>
      </c>
      <c r="D18" s="45" t="s">
        <v>40</v>
      </c>
      <c r="E18" s="31">
        <v>100201</v>
      </c>
      <c r="F18" s="31">
        <v>100119</v>
      </c>
      <c r="G18" s="23">
        <f t="shared" si="0"/>
        <v>-82</v>
      </c>
      <c r="H18" s="51"/>
      <c r="I18" s="29"/>
    </row>
    <row r="19" spans="1:9" ht="15" customHeight="1">
      <c r="A19" s="76"/>
      <c r="B19" s="78"/>
      <c r="C19" s="84"/>
      <c r="D19" s="79"/>
      <c r="E19" s="30">
        <v>0</v>
      </c>
      <c r="F19" s="30">
        <v>0</v>
      </c>
      <c r="G19" s="26">
        <f t="shared" si="0"/>
        <v>0</v>
      </c>
      <c r="H19" s="52"/>
      <c r="I19" s="27"/>
    </row>
    <row r="20" spans="1:9" ht="15" customHeight="1">
      <c r="A20" s="69" t="s">
        <v>43</v>
      </c>
      <c r="B20" s="70"/>
      <c r="C20" s="70"/>
      <c r="D20" s="71"/>
      <c r="E20" s="31">
        <f>E18</f>
        <v>100201</v>
      </c>
      <c r="F20" s="31">
        <f>F18</f>
        <v>100119</v>
      </c>
      <c r="G20" s="23">
        <f t="shared" si="0"/>
        <v>-82</v>
      </c>
      <c r="H20" s="51"/>
      <c r="I20" s="29"/>
    </row>
    <row r="21" spans="1:9" ht="15" customHeight="1">
      <c r="A21" s="72"/>
      <c r="B21" s="73"/>
      <c r="C21" s="73"/>
      <c r="D21" s="74"/>
      <c r="E21" s="30">
        <f>E19</f>
        <v>0</v>
      </c>
      <c r="F21" s="30">
        <f>F19</f>
        <v>0</v>
      </c>
      <c r="G21" s="26">
        <f t="shared" si="0"/>
        <v>0</v>
      </c>
      <c r="H21" s="52"/>
      <c r="I21" s="27"/>
    </row>
    <row r="22" spans="1:9" ht="15" customHeight="1">
      <c r="A22" s="62" t="s">
        <v>8</v>
      </c>
      <c r="B22" s="63"/>
      <c r="C22" s="63"/>
      <c r="D22" s="64"/>
      <c r="E22" s="31">
        <f>+E12+E16+E20</f>
        <v>7221408</v>
      </c>
      <c r="F22" s="31">
        <f>+F12+F16+F20</f>
        <v>16671253</v>
      </c>
      <c r="G22" s="28">
        <f t="shared" ref="G22:G23" si="1">+F22-E22</f>
        <v>9449845</v>
      </c>
      <c r="H22" s="51"/>
      <c r="I22" s="32"/>
    </row>
    <row r="23" spans="1:9" ht="15" customHeight="1" thickBot="1">
      <c r="A23" s="65"/>
      <c r="B23" s="66"/>
      <c r="C23" s="66"/>
      <c r="D23" s="67"/>
      <c r="E23" s="33">
        <f>+E13+E17+E21</f>
        <v>3442748</v>
      </c>
      <c r="F23" s="33">
        <f>+F13+F17+F21</f>
        <v>8312267</v>
      </c>
      <c r="G23" s="34">
        <f t="shared" si="1"/>
        <v>4869519</v>
      </c>
      <c r="H23" s="68"/>
      <c r="I23" s="35"/>
    </row>
    <row r="24" spans="1:9" ht="12.75">
      <c r="A24" s="12"/>
      <c r="B24" s="12"/>
      <c r="C24" s="12"/>
      <c r="D24" s="12"/>
      <c r="E24" s="13"/>
      <c r="F24" s="14"/>
      <c r="G24" s="14"/>
    </row>
    <row r="25" spans="1:9" ht="18" customHeight="1">
      <c r="A25" s="15"/>
      <c r="B25" s="15"/>
      <c r="C25" s="16"/>
      <c r="D25" s="15"/>
      <c r="F25" s="17"/>
      <c r="G25" s="17"/>
    </row>
    <row r="26" spans="1:9" ht="18" customHeight="1" thickBot="1">
      <c r="A26" s="12" t="s">
        <v>9</v>
      </c>
      <c r="B26" s="12"/>
      <c r="C26" s="12"/>
      <c r="D26" s="12"/>
      <c r="F26" s="17"/>
      <c r="G26" s="17"/>
      <c r="H26" s="18"/>
    </row>
    <row r="27" spans="1:9" ht="18" customHeight="1">
      <c r="A27" s="8" t="s">
        <v>10</v>
      </c>
      <c r="B27" s="9" t="s">
        <v>3</v>
      </c>
      <c r="C27" s="54" t="s">
        <v>11</v>
      </c>
      <c r="D27" s="56" t="s">
        <v>4</v>
      </c>
      <c r="E27" s="19" t="s">
        <v>26</v>
      </c>
      <c r="F27" s="9" t="s">
        <v>27</v>
      </c>
      <c r="G27" s="19" t="s">
        <v>16</v>
      </c>
      <c r="H27" s="58" t="s">
        <v>5</v>
      </c>
      <c r="I27" s="59"/>
    </row>
    <row r="28" spans="1:9" ht="18" customHeight="1">
      <c r="A28" s="10" t="s">
        <v>6</v>
      </c>
      <c r="B28" s="36" t="s">
        <v>14</v>
      </c>
      <c r="C28" s="55"/>
      <c r="D28" s="57"/>
      <c r="E28" s="37" t="s">
        <v>28</v>
      </c>
      <c r="F28" s="20" t="s">
        <v>30</v>
      </c>
      <c r="G28" s="20" t="s">
        <v>29</v>
      </c>
      <c r="H28" s="60"/>
      <c r="I28" s="61"/>
    </row>
    <row r="29" spans="1:9" ht="18" customHeight="1">
      <c r="A29" s="39"/>
      <c r="B29" s="41"/>
      <c r="C29" s="43" t="s">
        <v>12</v>
      </c>
      <c r="D29" s="45" t="s">
        <v>13</v>
      </c>
      <c r="E29" s="28" t="s">
        <v>15</v>
      </c>
      <c r="F29" s="28"/>
      <c r="G29" s="28" t="s">
        <v>15</v>
      </c>
      <c r="H29" s="47"/>
      <c r="I29" s="48"/>
    </row>
    <row r="30" spans="1:9" ht="18" customHeight="1" thickBot="1">
      <c r="A30" s="40"/>
      <c r="B30" s="42"/>
      <c r="C30" s="44"/>
      <c r="D30" s="46"/>
      <c r="E30" s="38" t="s">
        <v>15</v>
      </c>
      <c r="F30" s="34"/>
      <c r="G30" s="34">
        <f>+F30</f>
        <v>0</v>
      </c>
      <c r="H30" s="49"/>
      <c r="I30" s="50"/>
    </row>
    <row r="31" spans="1:9" ht="18" customHeight="1">
      <c r="F31" s="17"/>
      <c r="G31" s="17"/>
      <c r="H31" s="18"/>
    </row>
    <row r="32" spans="1:9" ht="18" customHeight="1">
      <c r="A32" s="18"/>
      <c r="D32" s="15"/>
      <c r="F32" s="17"/>
      <c r="G32" s="17"/>
      <c r="H32" s="18"/>
    </row>
    <row r="33" spans="6:8" ht="18" customHeight="1">
      <c r="F33" s="17"/>
      <c r="G33" s="17"/>
      <c r="H33" s="18"/>
    </row>
    <row r="34" spans="6:8" ht="18" customHeight="1">
      <c r="F34" s="17"/>
      <c r="G34" s="17"/>
      <c r="H34" s="18"/>
    </row>
  </sheetData>
  <mergeCells count="40">
    <mergeCell ref="C6:C7"/>
    <mergeCell ref="D6:D7"/>
    <mergeCell ref="H6:I7"/>
    <mergeCell ref="A8:A9"/>
    <mergeCell ref="B8:B9"/>
    <mergeCell ref="C8:C9"/>
    <mergeCell ref="D8:D9"/>
    <mergeCell ref="H8:H9"/>
    <mergeCell ref="A10:A11"/>
    <mergeCell ref="B10:B11"/>
    <mergeCell ref="C10:C11"/>
    <mergeCell ref="D10:D11"/>
    <mergeCell ref="H10:H11"/>
    <mergeCell ref="C18:C19"/>
    <mergeCell ref="D18:D19"/>
    <mergeCell ref="A14:A15"/>
    <mergeCell ref="B14:B15"/>
    <mergeCell ref="C14:C15"/>
    <mergeCell ref="D14:D15"/>
    <mergeCell ref="H14:H15"/>
    <mergeCell ref="E5:F5"/>
    <mergeCell ref="C27:C28"/>
    <mergeCell ref="D27:D28"/>
    <mergeCell ref="H27:I28"/>
    <mergeCell ref="A22:D23"/>
    <mergeCell ref="H22:H23"/>
    <mergeCell ref="H20:H21"/>
    <mergeCell ref="A20:D21"/>
    <mergeCell ref="H16:H17"/>
    <mergeCell ref="H18:H19"/>
    <mergeCell ref="H12:H13"/>
    <mergeCell ref="A12:D13"/>
    <mergeCell ref="A16:D17"/>
    <mergeCell ref="A18:A19"/>
    <mergeCell ref="B18:B19"/>
    <mergeCell ref="A29:A30"/>
    <mergeCell ref="B29:B30"/>
    <mergeCell ref="C29:C30"/>
    <mergeCell ref="D29:D30"/>
    <mergeCell ref="H29:I30"/>
  </mergeCells>
  <phoneticPr fontId="4"/>
  <dataValidations count="2">
    <dataValidation type="list" allowBlank="1" showInputMessage="1" showErrorMessage="1" sqref="H8:H17 H20:H21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10:C11" r:id="rId1" display="国際博覧会推進事業"/>
    <hyperlink ref="C14:C15" r:id="rId2" display="国際博覧会推進事業"/>
    <hyperlink ref="C18:C19" r:id="rId3" display="2025年日本国際博覧会大阪パビリオン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2023-02-08T09:41:13Z</dcterms:modified>
</cp:coreProperties>
</file>