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7（R6就労人数調査）\03_調査票等\"/>
    </mc:Choice>
  </mc:AlternateContent>
  <xr:revisionPtr revIDLastSave="0" documentId="13_ncr:1_{011E8AC2-BBFC-4C4B-8DD3-E65C98E8568B}" xr6:coauthVersionLast="47" xr6:coauthVersionMax="47" xr10:uidLastSave="{00000000-0000-0000-0000-000000000000}"/>
  <bookViews>
    <workbookView xWindow="-108" yWindow="-108" windowWidth="23256" windowHeight="14160" xr2:uid="{00000000-000D-0000-FFFF-FFFF00000000}"/>
  </bookViews>
  <sheets>
    <sheet name="事業所回答（シート追加・名称変更禁止）" sheetId="1" r:id="rId1"/>
    <sheet name="集計（名称変更禁止）" sheetId="2" r:id="rId2"/>
    <sheet name="プルダウンリスト" sheetId="3" state="hidden" r:id="rId3"/>
  </sheets>
  <definedNames>
    <definedName name="_xlnm._FilterDatabase" localSheetId="1" hidden="1">'集計（名称変更禁止）'!$A$1:$LQ$1</definedName>
    <definedName name="A型">プルダウンリスト!#REF!</definedName>
    <definedName name="B型">プルダウンリスト!#REF!</definedName>
    <definedName name="_xlnm.Print_Area" localSheetId="0">'事業所回答（シート追加・名称変更禁止）'!$A$1:$Z$186</definedName>
    <definedName name="サービス種別">プルダウンリスト!$C$1:$E$1</definedName>
    <definedName name="移行">プルダウンリスト!#REF!</definedName>
    <definedName name="就労移行支援事業所">プルダウンリスト!$C$2:$C$9</definedName>
    <definedName name="就労継続支援Ａ型事業所">プルダウンリスト!$D$2:$D$9</definedName>
    <definedName name="就労継続支援Ｂ型事業所">プルダウンリスト!$E$2:$E$11</definedName>
    <definedName name="報酬単価">プルダウンリスト!$C$1:$E$1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R2" i="2" l="1"/>
  <c r="LS2" i="2"/>
  <c r="G74" i="1" l="1"/>
  <c r="H2" i="2" l="1"/>
  <c r="I2" i="2" s="1"/>
  <c r="G42" i="1" l="1"/>
  <c r="AA42" i="1" s="1"/>
  <c r="G39" i="1"/>
  <c r="Q99" i="1"/>
  <c r="AA153" i="1"/>
  <c r="K156" i="1"/>
  <c r="U70" i="1"/>
  <c r="AA74" i="1"/>
  <c r="AA104" i="1"/>
  <c r="W55" i="1" l="1"/>
  <c r="Q70" i="1" l="1"/>
  <c r="E162" i="1"/>
  <c r="LE2" i="2" l="1"/>
  <c r="W153" i="1" l="1"/>
  <c r="F48" i="1"/>
  <c r="AA48" i="1" s="1"/>
  <c r="M31" i="1" l="1"/>
  <c r="M29" i="1"/>
  <c r="E164" i="1" l="1"/>
  <c r="E163" i="1"/>
  <c r="W154" i="1"/>
  <c r="W155" i="1"/>
  <c r="AA162" i="1" l="1"/>
  <c r="M105" i="1"/>
  <c r="LW2" i="2"/>
  <c r="LV2" i="2"/>
  <c r="LU2" i="2"/>
  <c r="LT2" i="2"/>
  <c r="LQ2" i="2"/>
  <c r="LP2" i="2"/>
  <c r="LO2" i="2"/>
  <c r="LN2" i="2"/>
  <c r="LM2" i="2"/>
  <c r="LL2" i="2"/>
  <c r="LK2" i="2"/>
  <c r="LJ2" i="2"/>
  <c r="LF2" i="2"/>
  <c r="KZ2" i="2"/>
  <c r="LA2" i="2"/>
  <c r="LI2" i="2"/>
  <c r="LH2" i="2"/>
  <c r="LG2" i="2"/>
  <c r="LD2" i="2"/>
  <c r="LC2" i="2"/>
  <c r="LB2" i="2"/>
  <c r="KY2" i="2"/>
  <c r="KX2" i="2"/>
  <c r="KW2" i="2"/>
  <c r="KV2" i="2"/>
  <c r="KU2" i="2"/>
  <c r="KT2" i="2"/>
  <c r="KQ2" i="2"/>
  <c r="KS2" i="2"/>
  <c r="KR2" i="2"/>
  <c r="KP2" i="2"/>
  <c r="KO2" i="2"/>
  <c r="KN2" i="2"/>
  <c r="KM2" i="2" l="1"/>
  <c r="KL2" i="2"/>
  <c r="KK2" i="2"/>
  <c r="KJ2" i="2"/>
  <c r="KI2" i="2"/>
  <c r="KH2" i="2"/>
  <c r="KG2" i="2"/>
  <c r="KF2" i="2"/>
  <c r="KE2" i="2"/>
  <c r="KD2" i="2"/>
  <c r="KC2" i="2"/>
  <c r="KB2" i="2"/>
  <c r="KA2" i="2"/>
  <c r="JZ2" i="2"/>
  <c r="JY2" i="2"/>
  <c r="JX2" i="2"/>
  <c r="JW2" i="2"/>
  <c r="JV2" i="2"/>
  <c r="JU2" i="2"/>
  <c r="JT2" i="2"/>
  <c r="JS2" i="2"/>
  <c r="JR2" i="2"/>
  <c r="JQ2" i="2"/>
  <c r="JP2" i="2"/>
  <c r="JO2" i="2"/>
  <c r="JN2" i="2"/>
  <c r="JM2" i="2"/>
  <c r="JL2" i="2"/>
  <c r="JK2" i="2"/>
  <c r="JJ2" i="2"/>
  <c r="JI2" i="2"/>
  <c r="JH2" i="2"/>
  <c r="JG2" i="2"/>
  <c r="JF2" i="2"/>
  <c r="JE2" i="2"/>
  <c r="JD2" i="2"/>
  <c r="JC2" i="2"/>
  <c r="JB2" i="2"/>
  <c r="JA2" i="2"/>
  <c r="IZ2" i="2"/>
  <c r="IY2" i="2"/>
  <c r="IX2" i="2"/>
  <c r="IW2" i="2"/>
  <c r="IV2" i="2"/>
  <c r="IU2" i="2"/>
  <c r="IT2" i="2"/>
  <c r="IS2" i="2"/>
  <c r="IR2" i="2"/>
  <c r="IQ2" i="2"/>
  <c r="IP2" i="2"/>
  <c r="IO2" i="2"/>
  <c r="IN2" i="2"/>
  <c r="IM2" i="2"/>
  <c r="IL2" i="2"/>
  <c r="IK2" i="2"/>
  <c r="IJ2" i="2"/>
  <c r="II2" i="2"/>
  <c r="IH2" i="2"/>
  <c r="IG2" i="2"/>
  <c r="IF2" i="2"/>
  <c r="IE2" i="2"/>
  <c r="ID2" i="2"/>
  <c r="IC2" i="2"/>
  <c r="IB2" i="2"/>
  <c r="IA2" i="2"/>
  <c r="HZ2" i="2"/>
  <c r="HY2" i="2"/>
  <c r="HX2" i="2"/>
  <c r="HW2" i="2"/>
  <c r="HV2" i="2"/>
  <c r="HU2" i="2"/>
  <c r="HT2" i="2"/>
  <c r="HS2" i="2"/>
  <c r="HR2" i="2"/>
  <c r="HQ2" i="2"/>
  <c r="HP2" i="2"/>
  <c r="HO2" i="2"/>
  <c r="HN2" i="2"/>
  <c r="HM2" i="2"/>
  <c r="HL2" i="2"/>
  <c r="HK2" i="2"/>
  <c r="HJ2" i="2"/>
  <c r="HI2" i="2"/>
  <c r="HH2" i="2"/>
  <c r="HG2" i="2"/>
  <c r="HF2" i="2"/>
  <c r="HE2" i="2"/>
  <c r="HD2" i="2"/>
  <c r="HA2" i="2"/>
  <c r="FH2" i="2"/>
  <c r="FG2" i="2"/>
  <c r="FF2" i="2"/>
  <c r="FE2" i="2"/>
  <c r="FD2" i="2"/>
  <c r="FC2" i="2"/>
  <c r="DV2" i="2"/>
  <c r="BD2" i="2"/>
  <c r="O2" i="2"/>
  <c r="J2" i="2"/>
  <c r="F79" i="1" l="1"/>
  <c r="AA79" i="1" s="1"/>
  <c r="Q126" i="1" l="1"/>
  <c r="Q144" i="1"/>
  <c r="E129" i="1" l="1"/>
  <c r="AA143" i="1" s="1"/>
  <c r="B2" i="2" l="1"/>
  <c r="W57" i="1"/>
  <c r="W61" i="1"/>
  <c r="W64" i="1"/>
  <c r="W62" i="1"/>
  <c r="S70" i="1"/>
  <c r="O70" i="1"/>
  <c r="M70" i="1"/>
  <c r="K70" i="1"/>
  <c r="F46" i="1" l="1"/>
  <c r="AA46" i="1" s="1"/>
  <c r="S2" i="2"/>
  <c r="CX2" i="2"/>
  <c r="AG2" i="2"/>
  <c r="AF2" i="2"/>
  <c r="R2" i="2" l="1"/>
  <c r="Q2" i="2"/>
  <c r="D2" i="2" l="1"/>
  <c r="AR2" i="2" l="1"/>
  <c r="W69" i="1" l="1"/>
  <c r="W68" i="1"/>
  <c r="W67" i="1"/>
  <c r="W66" i="1"/>
  <c r="W65" i="1"/>
  <c r="W63" i="1"/>
  <c r="W60" i="1"/>
  <c r="W59" i="1"/>
  <c r="W58" i="1"/>
  <c r="W56" i="1"/>
  <c r="AA107" i="1" s="1"/>
  <c r="AA97" i="1" l="1"/>
  <c r="W70" i="1"/>
  <c r="L108" i="1"/>
  <c r="E111" i="1"/>
  <c r="AA124" i="1" s="1"/>
  <c r="E84" i="1"/>
  <c r="BC2" i="2"/>
  <c r="EV2" i="2"/>
  <c r="EU2" i="2"/>
  <c r="ET2" i="2"/>
  <c r="ES2" i="2"/>
  <c r="ER2" i="2"/>
  <c r="EQ2" i="2"/>
  <c r="EP2" i="2"/>
  <c r="EW2" i="2"/>
  <c r="EO2" i="2"/>
  <c r="EN2" i="2"/>
  <c r="EM2" i="2"/>
  <c r="EL2" i="2"/>
  <c r="EK2" i="2"/>
  <c r="EJ2" i="2"/>
  <c r="EI2" i="2"/>
  <c r="EH2" i="2"/>
  <c r="EG2" i="2"/>
  <c r="EF2" i="2"/>
  <c r="EE2" i="2"/>
  <c r="ED2" i="2"/>
  <c r="EC2" i="2"/>
  <c r="EB2" i="2"/>
  <c r="EA2" i="2"/>
  <c r="DZ2" i="2"/>
  <c r="DY2" i="2"/>
  <c r="DX2" i="2"/>
  <c r="DW2" i="2"/>
  <c r="DU2" i="2"/>
  <c r="DT2" i="2"/>
  <c r="DS2" i="2"/>
  <c r="DR2" i="2"/>
  <c r="DQ2" i="2"/>
  <c r="DP2" i="2"/>
  <c r="DO2" i="2"/>
  <c r="DN2" i="2"/>
  <c r="DM2" i="2"/>
  <c r="DL2" i="2"/>
  <c r="DK2" i="2"/>
  <c r="DJ2" i="2"/>
  <c r="DI2" i="2"/>
  <c r="DH2" i="2"/>
  <c r="DG2" i="2"/>
  <c r="DF2" i="2"/>
  <c r="DE2" i="2"/>
  <c r="DD2" i="2"/>
  <c r="DC2" i="2"/>
  <c r="DB2" i="2"/>
  <c r="DA2" i="2"/>
  <c r="CZ2" i="2"/>
  <c r="CY2" i="2"/>
  <c r="CW2" i="2"/>
  <c r="CV2" i="2"/>
  <c r="CU2" i="2"/>
  <c r="CT2" i="2"/>
  <c r="CS2" i="2"/>
  <c r="CR2" i="2"/>
  <c r="CQ2" i="2"/>
  <c r="CP2" i="2"/>
  <c r="CO2" i="2"/>
  <c r="CN2" i="2"/>
  <c r="CM2" i="2"/>
  <c r="CL2" i="2"/>
  <c r="CK2" i="2"/>
  <c r="CJ2" i="2"/>
  <c r="CI2" i="2"/>
  <c r="CH2" i="2"/>
  <c r="CG2" i="2"/>
  <c r="CF2" i="2"/>
  <c r="CE2" i="2"/>
  <c r="CD2" i="2"/>
  <c r="CC2" i="2"/>
  <c r="CB2" i="2"/>
  <c r="CA2" i="2"/>
  <c r="BZ2" i="2"/>
  <c r="BY2" i="2"/>
  <c r="BX2" i="2"/>
  <c r="BQ2" i="2"/>
  <c r="BW2" i="2" l="1"/>
  <c r="BV2" i="2"/>
  <c r="BU2" i="2"/>
  <c r="BT2" i="2"/>
  <c r="BS2" i="2"/>
  <c r="BR2" i="2"/>
  <c r="BP2" i="2"/>
  <c r="BO2" i="2"/>
  <c r="BN2" i="2"/>
  <c r="BM2" i="2"/>
  <c r="BL2" i="2"/>
  <c r="BK2" i="2"/>
  <c r="BJ2" i="2"/>
  <c r="BI2" i="2"/>
  <c r="BH2" i="2"/>
  <c r="BG2" i="2"/>
  <c r="BF2" i="2"/>
  <c r="BE2" i="2"/>
  <c r="BB2" i="2"/>
  <c r="BA2" i="2"/>
  <c r="AZ2" i="2"/>
  <c r="AY2" i="2"/>
  <c r="AX2" i="2"/>
  <c r="AW2" i="2"/>
  <c r="AV2" i="2"/>
  <c r="AU2" i="2"/>
  <c r="AT2" i="2"/>
  <c r="AS2" i="2"/>
  <c r="AQ2" i="2"/>
  <c r="AP2" i="2"/>
  <c r="AO2" i="2"/>
  <c r="AN2" i="2"/>
  <c r="AM2" i="2"/>
  <c r="AL2" i="2"/>
  <c r="AK2" i="2"/>
  <c r="AJ2" i="2"/>
  <c r="AI2" i="2"/>
  <c r="AH2" i="2"/>
  <c r="Z2" i="2"/>
  <c r="P2" i="2"/>
  <c r="R35" i="3" l="1"/>
  <c r="FB2" i="2" l="1"/>
  <c r="FA2" i="2"/>
  <c r="EZ2" i="2"/>
  <c r="EY2" i="2"/>
  <c r="EX2" i="2"/>
  <c r="AE2" i="2"/>
  <c r="AD2" i="2"/>
  <c r="AC2" i="2"/>
  <c r="AB2" i="2"/>
  <c r="AA2" i="2"/>
  <c r="HC2" i="2" l="1"/>
  <c r="HB2" i="2"/>
  <c r="GZ2" i="2" l="1"/>
  <c r="GY2" i="2"/>
  <c r="GX2" i="2"/>
  <c r="GW2" i="2"/>
  <c r="GV2" i="2"/>
  <c r="GU2" i="2"/>
  <c r="GT2" i="2"/>
  <c r="GS2" i="2"/>
  <c r="GR2" i="2"/>
  <c r="GQ2" i="2"/>
  <c r="GP2" i="2"/>
  <c r="GO2" i="2"/>
  <c r="GN2" i="2"/>
  <c r="GM2" i="2"/>
  <c r="GL2" i="2"/>
  <c r="GK2" i="2"/>
  <c r="GJ2" i="2"/>
  <c r="GI2" i="2"/>
  <c r="GH2" i="2"/>
  <c r="GG2" i="2"/>
  <c r="GF2" i="2"/>
  <c r="GE2" i="2"/>
  <c r="GD2" i="2"/>
  <c r="GC2" i="2"/>
  <c r="GB2" i="2"/>
  <c r="GA2" i="2"/>
  <c r="FZ2" i="2"/>
  <c r="FY2" i="2" l="1"/>
  <c r="FX2" i="2"/>
  <c r="FW2" i="2"/>
  <c r="FV2" i="2"/>
  <c r="FU2" i="2"/>
  <c r="FT2" i="2"/>
  <c r="FS2" i="2"/>
  <c r="FR2" i="2"/>
  <c r="FQ2" i="2"/>
  <c r="FP2" i="2"/>
  <c r="FO2" i="2"/>
  <c r="FN2" i="2"/>
  <c r="FM2" i="2"/>
  <c r="FL2" i="2"/>
  <c r="FK2" i="2"/>
  <c r="FJ2" i="2"/>
  <c r="FI2" i="2"/>
  <c r="Y2" i="2" l="1"/>
  <c r="X2" i="2"/>
  <c r="W2" i="2"/>
  <c r="V2" i="2"/>
  <c r="U2" i="2"/>
  <c r="T2" i="2"/>
  <c r="N2" i="2"/>
  <c r="M2" i="2"/>
  <c r="L2" i="2"/>
  <c r="K2" i="2"/>
  <c r="G2" i="2"/>
  <c r="E2" i="2"/>
  <c r="F2" i="2"/>
  <c r="C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tc={71E9D1DC-6FC8-4951-96B9-A0AC2D8A1044}</author>
    <author>tc={24D210EA-C9A7-4CFC-AB88-C666746A0D65}</author>
    <author>大阪府</author>
  </authors>
  <commentList>
    <comment ref="J12" authorId="0" shapeId="0" xr:uid="{00000000-0006-0000-0000-000001000000}">
      <text>
        <r>
          <rPr>
            <sz val="11"/>
            <color theme="1"/>
            <rFont val="ＭＳ Ｐゴシック"/>
            <family val="2"/>
            <charset val="128"/>
            <scheme val="minor"/>
          </rPr>
          <t>従たる事業所がある事業所については、従たる事業所分も合算して回答してください。</t>
        </r>
      </text>
    </comment>
    <comment ref="J13" authorId="1" shapeId="0" xr:uid="{00000000-0006-0000-0000-000002000000}">
      <text>
        <r>
          <rPr>
            <sz val="11"/>
            <color theme="1"/>
            <rFont val="ＭＳ Ｐゴシック"/>
            <family val="2"/>
            <charset val="128"/>
            <scheme val="minor"/>
          </rPr>
          <t>「就労人数調査（令和６年度実績）対象事業所一覧」を
ご確認のうえ、入力してください。</t>
        </r>
      </text>
    </comment>
    <comment ref="J14" authorId="2" shapeId="0" xr:uid="{00000000-0006-0000-0000-000003000000}">
      <text>
        <r>
          <rPr>
            <sz val="11"/>
            <color indexed="81"/>
            <rFont val="MS P ゴシック"/>
            <family val="3"/>
            <charset val="128"/>
          </rPr>
          <t>複数の事業を行っている場合は、事業形態ごとに回答を作成してください。</t>
        </r>
      </text>
    </comment>
    <comment ref="B22" authorId="2" shapeId="0" xr:uid="{00000000-0006-0000-0000-00000400000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36" authorId="2" shapeId="0" xr:uid="{00000000-0006-0000-0000-00000500000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<sst xmlns="http://schemas.openxmlformats.org/spreadsheetml/2006/main" count="1028" uniqueCount="361">
  <si>
    <t>様式１</t>
    <rPh sb="0" eb="2">
      <t>ヨウシキ</t>
    </rPh>
    <phoneticPr fontId="18"/>
  </si>
  <si>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</si>
  <si>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</si>
  <si>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</si>
  <si>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</si>
  <si>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電話番号</t>
    <rPh sb="0" eb="2">
      <t>デンワ</t>
    </rPh>
    <rPh sb="2" eb="4">
      <t>バンゴウ</t>
    </rPh>
    <phoneticPr fontId="2"/>
  </si>
  <si>
    <t>FAX</t>
  </si>
  <si>
    <t>E-mail</t>
  </si>
  <si>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</si>
  <si>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</si>
  <si>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</si>
  <si>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</si>
  <si>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</si>
  <si>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</si>
  <si>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</si>
  <si>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</si>
  <si>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</si>
  <si>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</si>
  <si>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</si>
  <si>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</si>
  <si>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</si>
  <si>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</si>
  <si>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</si>
  <si>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</si>
  <si>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</si>
  <si>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</si>
  <si>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</si>
  <si>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</si>
  <si>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</si>
  <si>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</si>
  <si>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</si>
  <si>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</si>
  <si>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</si>
  <si>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</si>
  <si>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</si>
  <si>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</si>
  <si>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箕面市</t>
  </si>
  <si>
    <t>忠岡町</t>
  </si>
  <si>
    <t>柏原市</t>
  </si>
  <si>
    <t>熊取町</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</si>
  <si>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</si>
  <si>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</si>
  <si>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</si>
  <si>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</si>
  <si>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</si>
  <si>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</si>
  <si>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</si>
  <si>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</si>
  <si>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</si>
  <si>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</si>
  <si>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</si>
  <si>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</si>
  <si>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</si>
  <si>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</si>
  <si>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</si>
  <si>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</si>
  <si>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</si>
  <si>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</si>
  <si>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</si>
  <si>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</si>
  <si>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市町村</t>
    <rPh sb="0" eb="3">
      <t>シチョウソン</t>
    </rPh>
    <phoneticPr fontId="2"/>
  </si>
  <si>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</si>
  <si>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</si>
  <si>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</si>
  <si>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利用者数計</t>
    <rPh sb="0" eb="3">
      <t>リヨウシャ</t>
    </rPh>
    <rPh sb="3" eb="4">
      <t>スウ</t>
    </rPh>
    <rPh sb="4" eb="5">
      <t>ケイ</t>
    </rPh>
    <phoneticPr fontId="18"/>
  </si>
  <si>
    <t>法人種別</t>
    <rPh sb="0" eb="2">
      <t>ホウジン</t>
    </rPh>
    <rPh sb="2" eb="4">
      <t>シュベツ</t>
    </rPh>
    <phoneticPr fontId="2"/>
  </si>
  <si>
    <t>高次脳機能</t>
    <rPh sb="0" eb="2">
      <t>コウジ</t>
    </rPh>
    <rPh sb="2" eb="3">
      <t>ノウ</t>
    </rPh>
    <rPh sb="3" eb="5">
      <t>キノウ</t>
    </rPh>
    <phoneticPr fontId="2"/>
  </si>
  <si>
    <t>身体障がい</t>
    <rPh sb="0" eb="2">
      <t>シンタイ</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</si>
  <si>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</si>
  <si>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</si>
  <si>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</si>
  <si>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</si>
  <si>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</si>
  <si>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HP</t>
    <phoneticPr fontId="18"/>
  </si>
  <si>
    <t>事業所ホームページのURL</t>
    <rPh sb="0" eb="3">
      <t>ジギョウショ</t>
    </rPh>
    <phoneticPr fontId="18"/>
  </si>
  <si>
    <t>就労定着支援</t>
    <rPh sb="0" eb="2">
      <t>シュウロウ</t>
    </rPh>
    <rPh sb="2" eb="4">
      <t>テイチャク</t>
    </rPh>
    <rPh sb="4" eb="6">
      <t>シエン</t>
    </rPh>
    <phoneticPr fontId="18"/>
  </si>
  <si>
    <t>視覚</t>
    <rPh sb="0" eb="2">
      <t>シカク</t>
    </rPh>
    <phoneticPr fontId="18"/>
  </si>
  <si>
    <t>平衡機能障がい</t>
    <rPh sb="0" eb="2">
      <t>ヘイコウ</t>
    </rPh>
    <rPh sb="2" eb="4">
      <t>キノウ</t>
    </rPh>
    <rPh sb="4" eb="5">
      <t>ショウ</t>
    </rPh>
    <phoneticPr fontId="2"/>
  </si>
  <si>
    <t>⇒HW</t>
    <phoneticPr fontId="18"/>
  </si>
  <si>
    <t>⇒一般就労</t>
    <rPh sb="1" eb="3">
      <t>イッパン</t>
    </rPh>
    <rPh sb="3" eb="5">
      <t>シュウロウ</t>
    </rPh>
    <phoneticPr fontId="18"/>
  </si>
  <si>
    <t>⇒就ポツ</t>
    <rPh sb="1" eb="2">
      <t>ジュ</t>
    </rPh>
    <phoneticPr fontId="18"/>
  </si>
  <si>
    <t xml:space="preserve">肢体不自由 </t>
  </si>
  <si>
    <t>退所者合計</t>
  </si>
  <si>
    <t>市町村(Ｄ16)</t>
    <rPh sb="0" eb="3">
      <t>シチョウソン</t>
    </rPh>
    <phoneticPr fontId="18"/>
  </si>
  <si>
    <t>法人種別(Ｄ17)</t>
    <rPh sb="0" eb="2">
      <t>ホウジン</t>
    </rPh>
    <rPh sb="2" eb="4">
      <t>シュベツ</t>
    </rPh>
    <phoneticPr fontId="18"/>
  </si>
  <si>
    <t>社会福祉法人</t>
    <rPh sb="0" eb="2">
      <t>シャカイ</t>
    </rPh>
    <rPh sb="2" eb="4">
      <t>フクシ</t>
    </rPh>
    <rPh sb="4" eb="6">
      <t>ホウジン</t>
    </rPh>
    <phoneticPr fontId="18"/>
  </si>
  <si>
    <t>医療法人</t>
    <rPh sb="0" eb="2">
      <t>イリョウ</t>
    </rPh>
    <rPh sb="2" eb="4">
      <t>ホウジン</t>
    </rPh>
    <phoneticPr fontId="18"/>
  </si>
  <si>
    <t>特定非営利活動法人（NPO法人）</t>
    <rPh sb="0" eb="2">
      <t>トクテイ</t>
    </rPh>
    <rPh sb="2" eb="5">
      <t>ヒエイリ</t>
    </rPh>
    <rPh sb="5" eb="7">
      <t>カツドウ</t>
    </rPh>
    <rPh sb="7" eb="9">
      <t>ホウジン</t>
    </rPh>
    <rPh sb="13" eb="15">
      <t>ホウジン</t>
    </rPh>
    <phoneticPr fontId="18"/>
  </si>
  <si>
    <t>一般社団法人</t>
    <rPh sb="0" eb="2">
      <t>イッパン</t>
    </rPh>
    <rPh sb="2" eb="4">
      <t>シャダン</t>
    </rPh>
    <rPh sb="4" eb="6">
      <t>ホウジン</t>
    </rPh>
    <phoneticPr fontId="18"/>
  </si>
  <si>
    <t>公益財団法人</t>
    <rPh sb="0" eb="2">
      <t>コウエキ</t>
    </rPh>
    <rPh sb="2" eb="4">
      <t>ザイダン</t>
    </rPh>
    <rPh sb="4" eb="6">
      <t>ホウジン</t>
    </rPh>
    <phoneticPr fontId="18"/>
  </si>
  <si>
    <t>一般財団法人</t>
    <rPh sb="0" eb="2">
      <t>イッパン</t>
    </rPh>
    <rPh sb="2" eb="4">
      <t>ザイダン</t>
    </rPh>
    <rPh sb="4" eb="6">
      <t>ホウジン</t>
    </rPh>
    <phoneticPr fontId="18"/>
  </si>
  <si>
    <t>有限会社</t>
    <rPh sb="0" eb="2">
      <t>ユウゲン</t>
    </rPh>
    <rPh sb="2" eb="4">
      <t>ガイシャ</t>
    </rPh>
    <phoneticPr fontId="18"/>
  </si>
  <si>
    <t>株式会社</t>
    <rPh sb="0" eb="2">
      <t>カブシキ</t>
    </rPh>
    <rPh sb="2" eb="4">
      <t>ガイシャ</t>
    </rPh>
    <phoneticPr fontId="18"/>
  </si>
  <si>
    <t>持分会社（合同会社、合資会社、合名会社）</t>
    <phoneticPr fontId="18"/>
  </si>
  <si>
    <t>上記以外</t>
    <rPh sb="0" eb="2">
      <t>ジョウキ</t>
    </rPh>
    <rPh sb="2" eb="4">
      <t>イガイ</t>
    </rPh>
    <phoneticPr fontId="18"/>
  </si>
  <si>
    <t>就労定着支援</t>
    <rPh sb="0" eb="2">
      <t>シュウロウ</t>
    </rPh>
    <rPh sb="2" eb="4">
      <t>テイチャク</t>
    </rPh>
    <rPh sb="4" eb="6">
      <t>シエン</t>
    </rPh>
    <phoneticPr fontId="2"/>
  </si>
  <si>
    <t>退所理由</t>
    <rPh sb="0" eb="2">
      <t>タイショ</t>
    </rPh>
    <rPh sb="2" eb="4">
      <t>リユウ</t>
    </rPh>
    <phoneticPr fontId="48"/>
  </si>
  <si>
    <t>高次脳機能障がい</t>
    <rPh sb="0" eb="2">
      <t>コウジ</t>
    </rPh>
    <rPh sb="2" eb="5">
      <t>ノウキノウ</t>
    </rPh>
    <rPh sb="5" eb="6">
      <t>ショウ</t>
    </rPh>
    <phoneticPr fontId="2"/>
  </si>
  <si>
    <t>難病</t>
    <rPh sb="0" eb="2">
      <t>ナンビョウ</t>
    </rPh>
    <phoneticPr fontId="18"/>
  </si>
  <si>
    <t>一般就労</t>
    <rPh sb="0" eb="2">
      <t>イッパン</t>
    </rPh>
    <rPh sb="2" eb="4">
      <t>シュウロウ</t>
    </rPh>
    <phoneticPr fontId="18"/>
  </si>
  <si>
    <t>人</t>
    <rPh sb="0" eb="1">
      <t>ニン</t>
    </rPh>
    <phoneticPr fontId="48"/>
  </si>
  <si>
    <t>５.内職（在宅就業を含む）</t>
    <rPh sb="2" eb="4">
      <t>ナイショク</t>
    </rPh>
    <rPh sb="5" eb="7">
      <t>ザイタク</t>
    </rPh>
    <rPh sb="7" eb="9">
      <t>シュウギョウ</t>
    </rPh>
    <rPh sb="10" eb="11">
      <t>フク</t>
    </rPh>
    <phoneticPr fontId="48"/>
  </si>
  <si>
    <t>６.就労継続支援Ａ型事業所へ転所</t>
    <rPh sb="2" eb="4">
      <t>シュウロウ</t>
    </rPh>
    <rPh sb="4" eb="6">
      <t>ケイゾク</t>
    </rPh>
    <rPh sb="6" eb="8">
      <t>シエン</t>
    </rPh>
    <rPh sb="9" eb="10">
      <t>カタ</t>
    </rPh>
    <rPh sb="10" eb="13">
      <t>ジギョウショ</t>
    </rPh>
    <rPh sb="14" eb="16">
      <t>テンショ</t>
    </rPh>
    <phoneticPr fontId="48"/>
  </si>
  <si>
    <t>７.就労継続支援Ｂ型事業所へ転所</t>
    <rPh sb="2" eb="4">
      <t>シュウロウ</t>
    </rPh>
    <rPh sb="4" eb="6">
      <t>ケイゾク</t>
    </rPh>
    <rPh sb="6" eb="8">
      <t>シエン</t>
    </rPh>
    <rPh sb="9" eb="10">
      <t>カタ</t>
    </rPh>
    <rPh sb="10" eb="13">
      <t>ジギョウショ</t>
    </rPh>
    <rPh sb="14" eb="16">
      <t>テンショ</t>
    </rPh>
    <phoneticPr fontId="48"/>
  </si>
  <si>
    <t>８.就労移行支援事業所へ転所</t>
    <rPh sb="2" eb="6">
      <t>シュウロウイコウ</t>
    </rPh>
    <rPh sb="6" eb="8">
      <t>シエン</t>
    </rPh>
    <rPh sb="8" eb="11">
      <t>ジギョウショ</t>
    </rPh>
    <rPh sb="12" eb="14">
      <t>テンショ</t>
    </rPh>
    <phoneticPr fontId="48"/>
  </si>
  <si>
    <t>９.その他障害福祉サービス</t>
    <rPh sb="4" eb="5">
      <t>タ</t>
    </rPh>
    <rPh sb="5" eb="7">
      <t>ショウガイ</t>
    </rPh>
    <rPh sb="7" eb="9">
      <t>フクシ</t>
    </rPh>
    <phoneticPr fontId="48"/>
  </si>
  <si>
    <t>報酬単価</t>
    <rPh sb="0" eb="2">
      <t>ホウシュウ</t>
    </rPh>
    <rPh sb="2" eb="4">
      <t>タンカ</t>
    </rPh>
    <phoneticPr fontId="2"/>
  </si>
  <si>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</si>
  <si>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</si>
  <si>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</si>
  <si>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</si>
  <si>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</si>
  <si>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４.起業・自営業（内職は除く）</t>
    <rPh sb="2" eb="3">
      <t>キ</t>
    </rPh>
    <rPh sb="3" eb="4">
      <t>ギョウ</t>
    </rPh>
    <rPh sb="5" eb="8">
      <t>ジエイギョウ</t>
    </rPh>
    <rPh sb="9" eb="11">
      <t>ナイショク</t>
    </rPh>
    <rPh sb="12" eb="13">
      <t>ノゾ</t>
    </rPh>
    <phoneticPr fontId="48"/>
  </si>
  <si>
    <t>３.復職（休職期間中にサービスを利用し、復職した者）</t>
    <phoneticPr fontId="48"/>
  </si>
  <si>
    <t>法人種別</t>
    <rPh sb="0" eb="2">
      <t>ホウジン</t>
    </rPh>
    <rPh sb="2" eb="4">
      <t>シュベツ</t>
    </rPh>
    <phoneticPr fontId="18"/>
  </si>
  <si>
    <t>（八）平均工賃月額が1万円未満の場合</t>
    <rPh sb="1" eb="2">
      <t>ハチ</t>
    </rPh>
    <rPh sb="11" eb="13">
      <t>マンエン</t>
    </rPh>
    <phoneticPr fontId="18"/>
  </si>
  <si>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8"/>
  </si>
  <si>
    <t>内訳</t>
    <rPh sb="0" eb="2">
      <t>ウチワケ</t>
    </rPh>
    <phoneticPr fontId="2"/>
  </si>
  <si>
    <t>10.介護保険サービス（入所・通所）</t>
    <rPh sb="3" eb="5">
      <t>カイゴ</t>
    </rPh>
    <rPh sb="5" eb="7">
      <t>ホケン</t>
    </rPh>
    <rPh sb="12" eb="14">
      <t>ニュウショ</t>
    </rPh>
    <rPh sb="15" eb="17">
      <t>ツウショ</t>
    </rPh>
    <phoneticPr fontId="48"/>
  </si>
  <si>
    <t>11.入院</t>
    <rPh sb="3" eb="5">
      <t>ニュウイン</t>
    </rPh>
    <phoneticPr fontId="48"/>
  </si>
  <si>
    <t>12.死亡</t>
    <rPh sb="3" eb="5">
      <t>シボウ</t>
    </rPh>
    <phoneticPr fontId="48"/>
  </si>
  <si>
    <t>13.転居</t>
    <rPh sb="3" eb="5">
      <t>テンキョ</t>
    </rPh>
    <phoneticPr fontId="48"/>
  </si>
  <si>
    <t>14.在宅に戻る</t>
    <rPh sb="3" eb="5">
      <t>ザイタク</t>
    </rPh>
    <rPh sb="6" eb="7">
      <t>モド</t>
    </rPh>
    <phoneticPr fontId="48"/>
  </si>
  <si>
    <t>15.その他、不明（事業所で把握していない）</t>
    <rPh sb="5" eb="6">
      <t>タ</t>
    </rPh>
    <rPh sb="10" eb="13">
      <t>ジギョウショ</t>
    </rPh>
    <rPh sb="14" eb="16">
      <t>ハアク</t>
    </rPh>
    <phoneticPr fontId="48"/>
  </si>
  <si>
    <t>支援学校から直接入所</t>
    <rPh sb="0" eb="2">
      <t>シエン</t>
    </rPh>
    <rPh sb="2" eb="4">
      <t>ガッコウ</t>
    </rPh>
    <rPh sb="6" eb="8">
      <t>チョクセツ</t>
    </rPh>
    <rPh sb="8" eb="10">
      <t>ニュウショ</t>
    </rPh>
    <phoneticPr fontId="18"/>
  </si>
  <si>
    <t>前年度末支援学校卒業</t>
    <rPh sb="0" eb="3">
      <t>ゼンネンド</t>
    </rPh>
    <rPh sb="3" eb="4">
      <t>マツ</t>
    </rPh>
    <rPh sb="4" eb="6">
      <t>シエン</t>
    </rPh>
    <rPh sb="6" eb="8">
      <t>ガッコウ</t>
    </rPh>
    <rPh sb="8" eb="10">
      <t>ソツギョウ</t>
    </rPh>
    <phoneticPr fontId="18"/>
  </si>
  <si>
    <t>（七）平均工賃月額が1万円以上1.5万円未満の場合</t>
    <rPh sb="11" eb="13">
      <t>マンエン</t>
    </rPh>
    <rPh sb="13" eb="15">
      <t>イジョウ</t>
    </rPh>
    <rPh sb="18" eb="19">
      <t>マン</t>
    </rPh>
    <rPh sb="19" eb="20">
      <t>エン</t>
    </rPh>
    <rPh sb="20" eb="22">
      <t>ミマン</t>
    </rPh>
    <phoneticPr fontId="18"/>
  </si>
  <si>
    <t>（一）平均工賃月額が4.5万円以上の場合</t>
  </si>
  <si>
    <t>（二）平均工賃月額が3.5万円以上4.5万円未満の場合</t>
    <rPh sb="14" eb="15">
      <t>エン</t>
    </rPh>
    <phoneticPr fontId="18"/>
  </si>
  <si>
    <t>（三）平均工賃月額が3万円以上3.5万円未満の場合</t>
    <phoneticPr fontId="18"/>
  </si>
  <si>
    <t>（四）平均工賃月額が2.5万円以上3万円未満の場合</t>
    <rPh sb="18" eb="19">
      <t>マン</t>
    </rPh>
    <phoneticPr fontId="18"/>
  </si>
  <si>
    <t>（五）平均工賃月額が2万円以上2.5万円未満の場合</t>
    <phoneticPr fontId="18"/>
  </si>
  <si>
    <t>（六）平均工賃月額が1.5万円以上2万円未満の場合</t>
    <phoneticPr fontId="18"/>
  </si>
  <si>
    <t>（一）スコア合計点170点以上</t>
    <rPh sb="6" eb="8">
      <t>ゴウケイ</t>
    </rPh>
    <rPh sb="8" eb="9">
      <t>テン</t>
    </rPh>
    <rPh sb="12" eb="15">
      <t>テンイジョウ</t>
    </rPh>
    <phoneticPr fontId="18"/>
  </si>
  <si>
    <t>（二）スコア合計点150点以上170点未満</t>
    <rPh sb="18" eb="19">
      <t>テン</t>
    </rPh>
    <rPh sb="19" eb="21">
      <t>ミマン</t>
    </rPh>
    <phoneticPr fontId="18"/>
  </si>
  <si>
    <t>（三）スコア合計点130点以上150点未満</t>
  </si>
  <si>
    <t>（四）スコア合計点105点以上130点未満</t>
  </si>
  <si>
    <t>（五）スコア合計点80点以上105点未満</t>
  </si>
  <si>
    <t>（六）スコア合計点60点以上80点未満</t>
  </si>
  <si>
    <t>（七）スコア合計点60点未満</t>
  </si>
  <si>
    <t>退所者数
合計</t>
    <rPh sb="5" eb="6">
      <t>ゴウ</t>
    </rPh>
    <phoneticPr fontId="2"/>
  </si>
  <si>
    <t>事業所番号</t>
    <rPh sb="0" eb="3">
      <t>ジギョウショ</t>
    </rPh>
    <rPh sb="3" eb="5">
      <t>バンゴウ</t>
    </rPh>
    <phoneticPr fontId="18"/>
  </si>
  <si>
    <t>聴覚</t>
  </si>
  <si>
    <t>聴覚</t>
    <phoneticPr fontId="18"/>
  </si>
  <si>
    <t>平衡機能</t>
  </si>
  <si>
    <t>平衡機能</t>
    <phoneticPr fontId="18"/>
  </si>
  <si>
    <t>音声・言語そしゃく機能</t>
    <rPh sb="0" eb="2">
      <t>オンセイ</t>
    </rPh>
    <rPh sb="3" eb="5">
      <t>ゲンゴ</t>
    </rPh>
    <rPh sb="9" eb="11">
      <t>キノウ</t>
    </rPh>
    <phoneticPr fontId="2"/>
  </si>
  <si>
    <t>内部</t>
  </si>
  <si>
    <t>内部</t>
    <phoneticPr fontId="18"/>
  </si>
  <si>
    <t>一般就労（企業）</t>
    <rPh sb="0" eb="2">
      <t>イッパン</t>
    </rPh>
    <rPh sb="2" eb="4">
      <t>シュウロウ</t>
    </rPh>
    <rPh sb="5" eb="7">
      <t>キギョウ</t>
    </rPh>
    <phoneticPr fontId="18"/>
  </si>
  <si>
    <t>一般就労(在宅）</t>
    <rPh sb="0" eb="2">
      <t>イッパン</t>
    </rPh>
    <rPh sb="2" eb="4">
      <t>シュウロウ</t>
    </rPh>
    <rPh sb="5" eb="7">
      <t>ザイタク</t>
    </rPh>
    <phoneticPr fontId="18"/>
  </si>
  <si>
    <t>一般就労(復職）</t>
    <rPh sb="0" eb="2">
      <t>イッパン</t>
    </rPh>
    <rPh sb="2" eb="4">
      <t>シュウロウ</t>
    </rPh>
    <rPh sb="5" eb="7">
      <t>フクショク</t>
    </rPh>
    <phoneticPr fontId="18"/>
  </si>
  <si>
    <t>起業・自営</t>
    <rPh sb="0" eb="2">
      <t>キギョウ</t>
    </rPh>
    <rPh sb="3" eb="5">
      <t>ジエイ</t>
    </rPh>
    <phoneticPr fontId="18"/>
  </si>
  <si>
    <t>内職</t>
    <rPh sb="0" eb="2">
      <t>ナイショク</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</si>
  <si>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</si>
  <si>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</si>
  <si>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</si>
  <si>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</si>
  <si>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</si>
  <si>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一般就労へ</t>
    <rPh sb="0" eb="2">
      <t>イッパン</t>
    </rPh>
    <rPh sb="2" eb="4">
      <t>シュウロウ</t>
    </rPh>
    <phoneticPr fontId="18"/>
  </si>
  <si>
    <t>A型へ</t>
    <rPh sb="1" eb="2">
      <t>ガタ</t>
    </rPh>
    <phoneticPr fontId="18"/>
  </si>
  <si>
    <t>B型へ</t>
    <rPh sb="1" eb="2">
      <t>ガタ</t>
    </rPh>
    <phoneticPr fontId="18"/>
  </si>
  <si>
    <t>就労移行へ</t>
    <rPh sb="0" eb="2">
      <t>シュウロウ</t>
    </rPh>
    <rPh sb="2" eb="4">
      <t>イコウ</t>
    </rPh>
    <phoneticPr fontId="18"/>
  </si>
  <si>
    <t>その他福祉サービスへ</t>
    <rPh sb="2" eb="3">
      <t>タ</t>
    </rPh>
    <rPh sb="3" eb="5">
      <t>フクシ</t>
    </rPh>
    <phoneticPr fontId="18"/>
  </si>
  <si>
    <t>介護保険サービスへ</t>
    <rPh sb="0" eb="4">
      <t>カイゴホケン</t>
    </rPh>
    <phoneticPr fontId="18"/>
  </si>
  <si>
    <t>入院</t>
    <rPh sb="0" eb="2">
      <t>ニュウイン</t>
    </rPh>
    <phoneticPr fontId="18"/>
  </si>
  <si>
    <t>死亡</t>
    <rPh sb="0" eb="2">
      <t>シボウ</t>
    </rPh>
    <phoneticPr fontId="18"/>
  </si>
  <si>
    <t>転居</t>
    <rPh sb="0" eb="2">
      <t>テンキョ</t>
    </rPh>
    <phoneticPr fontId="18"/>
  </si>
  <si>
    <t>在宅に戻る</t>
    <rPh sb="0" eb="2">
      <t>ザイタク</t>
    </rPh>
    <rPh sb="3" eb="4">
      <t>モド</t>
    </rPh>
    <phoneticPr fontId="18"/>
  </si>
  <si>
    <t>その他、不明</t>
    <rPh sb="2" eb="3">
      <t>タ</t>
    </rPh>
    <rPh sb="4" eb="6">
      <t>フメイ</t>
    </rPh>
    <phoneticPr fontId="18"/>
  </si>
  <si>
    <t>事業形態（本紙で回答するもの）</t>
    <rPh sb="0" eb="2">
      <t>ジギョウ</t>
    </rPh>
    <rPh sb="2" eb="4">
      <t>ケイタイ</t>
    </rPh>
    <phoneticPr fontId="2"/>
  </si>
  <si>
    <t>一般就労者のうち身体障がい</t>
    <rPh sb="0" eb="4">
      <t>イッパンシュウロウ</t>
    </rPh>
    <rPh sb="4" eb="5">
      <t>シャ</t>
    </rPh>
    <rPh sb="8" eb="10">
      <t>シンタイ</t>
    </rPh>
    <rPh sb="10" eb="11">
      <t>ショウ</t>
    </rPh>
    <phoneticPr fontId="2"/>
  </si>
  <si>
    <t>人の内訳</t>
    <rPh sb="0" eb="1">
      <t>ヒト</t>
    </rPh>
    <rPh sb="2" eb="4">
      <t>ウチワケ</t>
    </rPh>
    <phoneticPr fontId="2"/>
  </si>
  <si>
    <t>一般就労者</t>
    <rPh sb="0" eb="4">
      <t>イッパンシュウロウ</t>
    </rPh>
    <rPh sb="4" eb="5">
      <t>シャ</t>
    </rPh>
    <phoneticPr fontId="2"/>
  </si>
  <si>
    <t>人の内訳</t>
    <rPh sb="0" eb="1">
      <t>ニン</t>
    </rPh>
    <rPh sb="2" eb="4">
      <t>ウチワケ</t>
    </rPh>
    <phoneticPr fontId="2"/>
  </si>
  <si>
    <t>*就Ａ…就労継続支援Ａ型事業所</t>
    <rPh sb="1" eb="3">
      <t>シュエ</t>
    </rPh>
    <rPh sb="4" eb="15">
      <t>シュエ</t>
    </rPh>
    <phoneticPr fontId="2"/>
  </si>
  <si>
    <t>１.就職（企業等に雇用された者（就Ａ*は含まない））</t>
    <rPh sb="2" eb="3">
      <t>シュウ</t>
    </rPh>
    <rPh sb="3" eb="4">
      <t>ショク</t>
    </rPh>
    <rPh sb="5" eb="7">
      <t>キギョウ</t>
    </rPh>
    <rPh sb="7" eb="8">
      <t>トウ</t>
    </rPh>
    <rPh sb="9" eb="11">
      <t>コヨウ</t>
    </rPh>
    <rPh sb="14" eb="15">
      <t>シャ</t>
    </rPh>
    <phoneticPr fontId="48"/>
  </si>
  <si>
    <t>２.就職のうち在宅雇用（就Ａ*は含まない）</t>
    <rPh sb="2" eb="3">
      <t>ジュ</t>
    </rPh>
    <rPh sb="3" eb="4">
      <t>ショク</t>
    </rPh>
    <rPh sb="7" eb="9">
      <t>ザイタク</t>
    </rPh>
    <rPh sb="9" eb="11">
      <t>コヨウ</t>
    </rPh>
    <phoneticPr fontId="48"/>
  </si>
  <si>
    <t>吹田市</t>
    <phoneticPr fontId="2"/>
  </si>
  <si>
    <t>岸和田市</t>
    <rPh sb="0" eb="4">
      <t>キシワダシ</t>
    </rPh>
    <phoneticPr fontId="2"/>
  </si>
  <si>
    <t>池田市</t>
    <rPh sb="0" eb="3">
      <t>イケダシ</t>
    </rPh>
    <phoneticPr fontId="2"/>
  </si>
  <si>
    <t>人のうち、障害者就業・生活支援センターへの誘導者数</t>
    <rPh sb="5" eb="19">
      <t>シュポ</t>
    </rPh>
    <phoneticPr fontId="2"/>
  </si>
  <si>
    <t>一般就労者数</t>
    <rPh sb="0" eb="5">
      <t>イッパンシュウロウシャ</t>
    </rPh>
    <rPh sb="5" eb="6">
      <t>スウ</t>
    </rPh>
    <phoneticPr fontId="2"/>
  </si>
  <si>
    <t>20時間未満</t>
    <rPh sb="2" eb="4">
      <t>ジカン</t>
    </rPh>
    <rPh sb="4" eb="6">
      <t>ミマン</t>
    </rPh>
    <phoneticPr fontId="2"/>
  </si>
  <si>
    <t>30時間以上</t>
    <phoneticPr fontId="2"/>
  </si>
  <si>
    <t>時間は不明</t>
    <rPh sb="0" eb="2">
      <t>ジカン</t>
    </rPh>
    <rPh sb="3" eb="5">
      <t>フメイ</t>
    </rPh>
    <phoneticPr fontId="2"/>
  </si>
  <si>
    <t>人</t>
    <rPh sb="0" eb="1">
      <t>ニン</t>
    </rPh>
    <phoneticPr fontId="2"/>
  </si>
  <si>
    <t>人</t>
    <rPh sb="0" eb="1">
      <t>ヒト</t>
    </rPh>
    <phoneticPr fontId="2"/>
  </si>
  <si>
    <t>期間は不明</t>
    <rPh sb="0" eb="2">
      <t>キカン</t>
    </rPh>
    <rPh sb="3" eb="5">
      <t>フメイ</t>
    </rPh>
    <phoneticPr fontId="2"/>
  </si>
  <si>
    <t xml:space="preserve">６か月以上
12か月未満 </t>
    <rPh sb="2" eb="3">
      <t>ゲツ</t>
    </rPh>
    <rPh sb="3" eb="5">
      <t>イジョウ</t>
    </rPh>
    <rPh sb="9" eb="10">
      <t>ゲツ</t>
    </rPh>
    <rPh sb="10" eb="12">
      <t>ミマン</t>
    </rPh>
    <phoneticPr fontId="2"/>
  </si>
  <si>
    <t xml:space="preserve">12か月以上
24か月未満 </t>
    <phoneticPr fontId="2"/>
  </si>
  <si>
    <t>24か月以上
36か月未満</t>
    <phoneticPr fontId="2"/>
  </si>
  <si>
    <t>（５）の回答</t>
    <rPh sb="4" eb="6">
      <t>カイトウ</t>
    </rPh>
    <phoneticPr fontId="2"/>
  </si>
  <si>
    <t>人のうち、ハローワークの支援を受けて就職した人数</t>
    <rPh sb="12" eb="14">
      <t>シエン</t>
    </rPh>
    <rPh sb="15" eb="16">
      <t>ウ</t>
    </rPh>
    <rPh sb="18" eb="20">
      <t>シュウショク</t>
    </rPh>
    <rPh sb="22" eb="24">
      <t>ニンズウ</t>
    </rPh>
    <phoneticPr fontId="2"/>
  </si>
  <si>
    <t>01大阪市</t>
  </si>
  <si>
    <t>02堺市</t>
  </si>
  <si>
    <t>03高槻市</t>
  </si>
  <si>
    <t>04東大阪市</t>
  </si>
  <si>
    <t>05豊中市</t>
  </si>
  <si>
    <t>06枚方市</t>
  </si>
  <si>
    <t>07吹田市</t>
  </si>
  <si>
    <t>08岸和田市</t>
  </si>
  <si>
    <t>09池田市</t>
  </si>
  <si>
    <t>10泉大津市</t>
  </si>
  <si>
    <t>11貝塚市</t>
  </si>
  <si>
    <t>12守口市</t>
  </si>
  <si>
    <t>13茨木市</t>
  </si>
  <si>
    <t>14八尾市</t>
  </si>
  <si>
    <t>15泉佐野市</t>
  </si>
  <si>
    <t>16富田林市</t>
  </si>
  <si>
    <t>17寝屋川市</t>
  </si>
  <si>
    <t>18河内長野市</t>
  </si>
  <si>
    <t>19松原市</t>
  </si>
  <si>
    <t>20大東市</t>
  </si>
  <si>
    <t>21和泉市</t>
  </si>
  <si>
    <t>22箕面市</t>
  </si>
  <si>
    <t>23柏原市</t>
  </si>
  <si>
    <t>24羽曳野市</t>
  </si>
  <si>
    <t>25門真市</t>
  </si>
  <si>
    <t>26摂津市</t>
  </si>
  <si>
    <t>27高石市</t>
  </si>
  <si>
    <t>28藤井寺市</t>
  </si>
  <si>
    <t>29泉南市</t>
  </si>
  <si>
    <t>30四條畷市</t>
  </si>
  <si>
    <t>31交野市</t>
  </si>
  <si>
    <t>32大阪狭山市</t>
  </si>
  <si>
    <t>33阪南市</t>
  </si>
  <si>
    <t>34島本町</t>
  </si>
  <si>
    <t>35豊能町</t>
  </si>
  <si>
    <t>36能勢町</t>
  </si>
  <si>
    <t>37忠岡町</t>
  </si>
  <si>
    <t>38熊取町</t>
  </si>
  <si>
    <t>39田尻町</t>
  </si>
  <si>
    <t>40岬町</t>
  </si>
  <si>
    <t>41太子町</t>
  </si>
  <si>
    <t>42河南町</t>
  </si>
  <si>
    <t>43千早赤阪村</t>
  </si>
  <si>
    <t>選択してください。</t>
    <rPh sb="0" eb="2">
      <t>センタク</t>
    </rPh>
    <phoneticPr fontId="18"/>
  </si>
  <si>
    <t>担当者氏名</t>
    <rPh sb="0" eb="3">
      <t>タントウシャ</t>
    </rPh>
    <rPh sb="3" eb="5">
      <t>シメイ</t>
    </rPh>
    <phoneticPr fontId="2"/>
  </si>
  <si>
    <t>　本調査にて回答いただいた内容のうち、黄色セルの項目については、大阪府ホームページに公表します。
　回答にあたっては、誤りのないようご注意願います。</t>
    <phoneticPr fontId="2"/>
  </si>
  <si>
    <t>　【入力要領】
　　・　水色のセルに回答を入力または選択してください。
　　・　グレーのセルについては自動計算されますので、入力不要です。
　　・　多機能型で事業を運営している場合は、各事業ごとに調査票を分けて（エクセルファイルごとコピーして）回答してください。
　　・　シートのコピーはしないでください（正しく集計ができません。）。</t>
    <rPh sb="62" eb="64">
      <t>ニュウリョク</t>
    </rPh>
    <rPh sb="64" eb="66">
      <t>フヨウ</t>
    </rPh>
    <rPh sb="153" eb="154">
      <t>タダ</t>
    </rPh>
    <rPh sb="156" eb="158">
      <t>シュウケイ</t>
    </rPh>
    <phoneticPr fontId="2"/>
  </si>
  <si>
    <t>20時間以上
30時間未満</t>
    <phoneticPr fontId="2"/>
  </si>
  <si>
    <t>（１）事業所について、下記の項目を入力してください。</t>
    <rPh sb="3" eb="6">
      <t>ジギョウショ</t>
    </rPh>
    <rPh sb="11" eb="13">
      <t>カキ</t>
    </rPh>
    <rPh sb="14" eb="16">
      <t>コウモク</t>
    </rPh>
    <phoneticPr fontId="2"/>
  </si>
  <si>
    <t>従たる事業所名（あれば）</t>
    <rPh sb="0" eb="1">
      <t>ジュウ</t>
    </rPh>
    <rPh sb="3" eb="6">
      <t>ジギョウショ</t>
    </rPh>
    <rPh sb="6" eb="7">
      <t>メイ</t>
    </rPh>
    <phoneticPr fontId="2"/>
  </si>
  <si>
    <t>経過措置対象</t>
    <rPh sb="0" eb="4">
      <t>ケイカソチ</t>
    </rPh>
    <rPh sb="4" eb="6">
      <t>タイショウ</t>
    </rPh>
    <phoneticPr fontId="18"/>
  </si>
  <si>
    <t>（８）の回答</t>
    <rPh sb="4" eb="6">
      <t>カイトウ</t>
    </rPh>
    <phoneticPr fontId="2"/>
  </si>
  <si>
    <t>選択してください。</t>
  </si>
  <si>
    <t>① １番目</t>
    <rPh sb="3" eb="5">
      <t>バンメ</t>
    </rPh>
    <phoneticPr fontId="2"/>
  </si>
  <si>
    <t>② ２番目</t>
    <rPh sb="3" eb="4">
      <t>バン</t>
    </rPh>
    <rPh sb="4" eb="5">
      <t>メ</t>
    </rPh>
    <phoneticPr fontId="2"/>
  </si>
  <si>
    <t>③ ３番目</t>
    <rPh sb="3" eb="5">
      <t>バンメ</t>
    </rPh>
    <phoneticPr fontId="2"/>
  </si>
  <si>
    <t>多機能型</t>
    <rPh sb="0" eb="3">
      <t>タキノウ</t>
    </rPh>
    <rPh sb="3" eb="4">
      <t>ガタ</t>
    </rPh>
    <phoneticPr fontId="18"/>
  </si>
  <si>
    <t>（七）就職後６月以上定着率が０割の場合</t>
    <rPh sb="15" eb="16">
      <t>ワリ</t>
    </rPh>
    <phoneticPr fontId="18"/>
  </si>
  <si>
    <t>（六）就職後６月以上定着率が０割超１割未満の場合</t>
  </si>
  <si>
    <t>（五）就職後６月以上定着率が１割以上２割未満の場合</t>
  </si>
  <si>
    <t>（四）就職後６月以上定着率が２割以上３割未満の場合</t>
  </si>
  <si>
    <t>（三）就職後６月以上定着率が３割以上４割未満の場合</t>
  </si>
  <si>
    <t>（一）就職後６月以上定着率が５割以上の場合</t>
  </si>
  <si>
    <t>（二）就職後６月以上定着率が４割以上５割未満の場合</t>
  </si>
  <si>
    <t>高次脳機能</t>
    <rPh sb="0" eb="2">
      <t>コウジ</t>
    </rPh>
    <rPh sb="2" eb="3">
      <t>ノウ</t>
    </rPh>
    <rPh sb="3" eb="5">
      <t>キノウ</t>
    </rPh>
    <phoneticPr fontId="18"/>
  </si>
  <si>
    <t>吹田市</t>
    <rPh sb="0" eb="3">
      <t>スイタシ</t>
    </rPh>
    <phoneticPr fontId="18"/>
  </si>
  <si>
    <t>岸和田市</t>
    <rPh sb="0" eb="4">
      <t>キシワダシ</t>
    </rPh>
    <phoneticPr fontId="18"/>
  </si>
  <si>
    <t>池田市</t>
    <rPh sb="0" eb="3">
      <t>イケダシ</t>
    </rPh>
    <phoneticPr fontId="18"/>
  </si>
  <si>
    <t>人</t>
    <rPh sb="0" eb="1">
      <t>ニン</t>
    </rPh>
    <phoneticPr fontId="2"/>
  </si>
  <si>
    <t>定着期間ごとの内訳</t>
    <rPh sb="0" eb="4">
      <t>テイチャクキカン</t>
    </rPh>
    <rPh sb="7" eb="9">
      <t>ウチワケ</t>
    </rPh>
    <phoneticPr fontId="2"/>
  </si>
  <si>
    <t>一般就労者のうち、６か月以上の就労定着を把握している</t>
    <rPh sb="0" eb="5">
      <t>イッパンシュウロウシャ</t>
    </rPh>
    <phoneticPr fontId="2"/>
  </si>
  <si>
    <t>36か月以上</t>
    <phoneticPr fontId="2"/>
  </si>
  <si>
    <t>左記の者の週の労働時間</t>
    <rPh sb="0" eb="2">
      <t>サキ</t>
    </rPh>
    <rPh sb="3" eb="4">
      <t>モノ</t>
    </rPh>
    <rPh sb="5" eb="6">
      <t>シュウ</t>
    </rPh>
    <rPh sb="7" eb="9">
      <t>ロウドウ</t>
    </rPh>
    <rPh sb="9" eb="11">
      <t>ジカン</t>
    </rPh>
    <phoneticPr fontId="2"/>
  </si>
  <si>
    <t>サービス①</t>
    <phoneticPr fontId="18"/>
  </si>
  <si>
    <t>サービス②</t>
    <phoneticPr fontId="18"/>
  </si>
  <si>
    <t>サービス③</t>
    <phoneticPr fontId="18"/>
  </si>
  <si>
    <t>その他</t>
    <rPh sb="2" eb="3">
      <t>タ</t>
    </rPh>
    <phoneticPr fontId="18"/>
  </si>
  <si>
    <t>（２）（１）のいずれかで「その他」を選択した場合、下の欄に業務を簡単に入力してください。</t>
    <rPh sb="15" eb="16">
      <t>ホカ</t>
    </rPh>
    <rPh sb="18" eb="20">
      <t>センタク</t>
    </rPh>
    <rPh sb="22" eb="24">
      <t>バアイ</t>
    </rPh>
    <rPh sb="25" eb="26">
      <t>シタ</t>
    </rPh>
    <rPh sb="27" eb="28">
      <t>ラン</t>
    </rPh>
    <rPh sb="29" eb="31">
      <t>ギョウム</t>
    </rPh>
    <rPh sb="32" eb="34">
      <t>カンタン</t>
    </rPh>
    <phoneticPr fontId="18"/>
  </si>
  <si>
    <t>ハローワークへの誘導者数</t>
    <phoneticPr fontId="2"/>
  </si>
  <si>
    <t>令和４年度</t>
    <rPh sb="0" eb="2">
      <t>レイワ</t>
    </rPh>
    <rPh sb="3" eb="5">
      <t>ネンド</t>
    </rPh>
    <phoneticPr fontId="2"/>
  </si>
  <si>
    <t>開設から２年以上</t>
    <rPh sb="0" eb="2">
      <t>カイセツ</t>
    </rPh>
    <rPh sb="5" eb="6">
      <t>ネン</t>
    </rPh>
    <rPh sb="6" eb="8">
      <t>イジョウ</t>
    </rPh>
    <phoneticPr fontId="18"/>
  </si>
  <si>
    <t>指定年月日</t>
    <rPh sb="0" eb="2">
      <t>シテイ</t>
    </rPh>
    <rPh sb="2" eb="3">
      <t>ドシ</t>
    </rPh>
    <rPh sb="3" eb="5">
      <t>ガッピ</t>
    </rPh>
    <phoneticPr fontId="2"/>
  </si>
  <si>
    <t>R３:～20h</t>
    <phoneticPr fontId="18"/>
  </si>
  <si>
    <t>R３:30h～</t>
    <phoneticPr fontId="18"/>
  </si>
  <si>
    <t>R３:時間不明</t>
    <rPh sb="3" eb="5">
      <t>ジカン</t>
    </rPh>
    <rPh sb="5" eb="7">
      <t>フメイ</t>
    </rPh>
    <phoneticPr fontId="18"/>
  </si>
  <si>
    <t>人</t>
    <phoneticPr fontId="48"/>
  </si>
  <si>
    <t>人のうち、就労中に改めて就労移行支援又は就労継続支援の支給決定を受けた人数</t>
    <rPh sb="0" eb="1">
      <t>ニン</t>
    </rPh>
    <rPh sb="5" eb="7">
      <t>シュウロウ</t>
    </rPh>
    <rPh sb="7" eb="8">
      <t>チュウ</t>
    </rPh>
    <rPh sb="9" eb="10">
      <t>アラタ</t>
    </rPh>
    <rPh sb="12" eb="14">
      <t>シュウロウ</t>
    </rPh>
    <rPh sb="14" eb="16">
      <t>イコウ</t>
    </rPh>
    <rPh sb="16" eb="18">
      <t>シエン</t>
    </rPh>
    <rPh sb="18" eb="19">
      <t>マタ</t>
    </rPh>
    <rPh sb="20" eb="24">
      <t>シュウロウケイゾク</t>
    </rPh>
    <rPh sb="24" eb="26">
      <t>シエン</t>
    </rPh>
    <rPh sb="27" eb="29">
      <t>シキュウ</t>
    </rPh>
    <rPh sb="29" eb="31">
      <t>ケッテイ</t>
    </rPh>
    <rPh sb="32" eb="33">
      <t>ウ</t>
    </rPh>
    <rPh sb="35" eb="37">
      <t>ニンズウ</t>
    </rPh>
    <phoneticPr fontId="2"/>
  </si>
  <si>
    <t>指定年月日（例：2023/4/1）</t>
    <rPh sb="0" eb="2">
      <t>シテイ</t>
    </rPh>
    <rPh sb="2" eb="5">
      <t>ネンガッピ</t>
    </rPh>
    <rPh sb="6" eb="7">
      <t>レイ</t>
    </rPh>
    <phoneticPr fontId="2"/>
  </si>
  <si>
    <t>FAX</t>
    <phoneticPr fontId="2"/>
  </si>
  <si>
    <t>（２）多機能型で事業所を運営している場合や、就労定着支援事業の指定を併せて受けている場合、
　　　　 令和７年４月１日時点で事業所が提供している事業の欄すべてに、「１」を入力してください（選択式）。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51" eb="53">
      <t>レイワ</t>
    </rPh>
    <rPh sb="62" eb="65">
      <t>ジギョウショ</t>
    </rPh>
    <rPh sb="66" eb="68">
      <t>テイキョウ</t>
    </rPh>
    <rPh sb="72" eb="74">
      <t>ジギョウ</t>
    </rPh>
    <rPh sb="75" eb="76">
      <t>ラン</t>
    </rPh>
    <rPh sb="94" eb="96">
      <t>センタク</t>
    </rPh>
    <rPh sb="96" eb="97">
      <t>シキ</t>
    </rPh>
    <phoneticPr fontId="2"/>
  </si>
  <si>
    <t>（１）令和６年度の事業所の報酬単価を選択してください。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</si>
  <si>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（２）令和７年度の事業所の報酬単価を選択してください。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</si>
  <si>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R7.4.1時点の利用者</t>
    <rPh sb="6" eb="8">
      <t>ジテン</t>
    </rPh>
    <rPh sb="9" eb="12">
      <t>リヨウシャ</t>
    </rPh>
    <phoneticPr fontId="2"/>
  </si>
  <si>
    <t>（５）令和６年度中の利用者のうち、公共職業安定所（ハローワーク）へ行くよう促した利用者の人数を入力してください。</t>
    <phoneticPr fontId="2"/>
  </si>
  <si>
    <t>人のうち、R6.4.1～R6.9.30に一般就労し、R7.4.1時点で６か月以上職場定着している人数</t>
    <rPh sb="0" eb="1">
      <t>ニン</t>
    </rPh>
    <rPh sb="20" eb="24">
      <t>イッパンシュウロウ</t>
    </rPh>
    <rPh sb="32" eb="34">
      <t>ジテン</t>
    </rPh>
    <rPh sb="37" eb="38">
      <t>ゲツ</t>
    </rPh>
    <rPh sb="38" eb="40">
      <t>イジョウ</t>
    </rPh>
    <rPh sb="40" eb="42">
      <t>ショクバ</t>
    </rPh>
    <rPh sb="42" eb="44">
      <t>テイチャク</t>
    </rPh>
    <rPh sb="48" eb="50">
      <t>ニンズウ</t>
    </rPh>
    <phoneticPr fontId="2"/>
  </si>
  <si>
    <t>（９）（８）のうち、令和７年４月１日時点で就労定着支援事業を利用している者の人数を支給決定を受けた市町村別に入力してください。</t>
    <rPh sb="41" eb="45">
      <t>シキュウケッテイ</t>
    </rPh>
    <rPh sb="46" eb="47">
      <t>ウ</t>
    </rPh>
    <phoneticPr fontId="2"/>
  </si>
  <si>
    <t>人のうち、R7.4.1時点で就労定着支援事業を利用している者</t>
    <rPh sb="0" eb="1">
      <t>ニン</t>
    </rPh>
    <rPh sb="11" eb="13">
      <t>ジテン</t>
    </rPh>
    <rPh sb="14" eb="16">
      <t>シュウロウ</t>
    </rPh>
    <rPh sb="16" eb="18">
      <t>テイチャク</t>
    </rPh>
    <rPh sb="18" eb="20">
      <t>シエン</t>
    </rPh>
    <rPh sb="20" eb="22">
      <t>ジギョウ</t>
    </rPh>
    <rPh sb="23" eb="25">
      <t>リヨウ</t>
    </rPh>
    <rPh sb="29" eb="30">
      <t>モノ</t>
    </rPh>
    <phoneticPr fontId="2"/>
  </si>
  <si>
    <t>令和３年度</t>
    <rPh sb="0" eb="2">
      <t>レイワ</t>
    </rPh>
    <rPh sb="3" eb="5">
      <t>ネンド</t>
    </rPh>
    <rPh sb="4" eb="5">
      <t>ド</t>
    </rPh>
    <phoneticPr fontId="2"/>
  </si>
  <si>
    <t>令和５年度</t>
    <rPh sb="0" eb="2">
      <t>レイワ</t>
    </rPh>
    <rPh sb="3" eb="5">
      <t>ネンド</t>
    </rPh>
    <phoneticPr fontId="2"/>
  </si>
  <si>
    <t>令和５年度の一般就労者の６か月以上の職場定着率</t>
    <rPh sb="0" eb="2">
      <t>レイワ</t>
    </rPh>
    <rPh sb="3" eb="5">
      <t>ネンド</t>
    </rPh>
    <rPh sb="4" eb="5">
      <t>ガンネン</t>
    </rPh>
    <rPh sb="6" eb="10">
      <t>イッパンシュウロウ</t>
    </rPh>
    <rPh sb="10" eb="11">
      <t>シャ</t>
    </rPh>
    <rPh sb="14" eb="15">
      <t>ツキ</t>
    </rPh>
    <rPh sb="15" eb="17">
      <t>イジョウ</t>
    </rPh>
    <rPh sb="18" eb="20">
      <t>ショクバ</t>
    </rPh>
    <rPh sb="20" eb="22">
      <t>テイチャク</t>
    </rPh>
    <rPh sb="22" eb="23">
      <t>リツ</t>
    </rPh>
    <phoneticPr fontId="2"/>
  </si>
  <si>
    <t>人のうち、支援学校を卒業してから直接入所した者の人数を入力してください。</t>
    <rPh sb="0" eb="1">
      <t>ニン</t>
    </rPh>
    <phoneticPr fontId="2"/>
  </si>
  <si>
    <t>R7.4.1利用者数計</t>
    <rPh sb="6" eb="9">
      <t>リヨウシャ</t>
    </rPh>
    <rPh sb="9" eb="10">
      <t>スウ</t>
    </rPh>
    <rPh sb="10" eb="11">
      <t>ケイ</t>
    </rPh>
    <phoneticPr fontId="2"/>
  </si>
  <si>
    <t>（３）（２）の回答</t>
    <rPh sb="7" eb="9">
      <t>カイトウ</t>
    </rPh>
    <phoneticPr fontId="2"/>
  </si>
  <si>
    <t>6．就労選択支援事業について</t>
    <rPh sb="2" eb="10">
      <t>シュウロウセンタクシエンジギョウ</t>
    </rPh>
    <phoneticPr fontId="2"/>
  </si>
  <si>
    <t>難病</t>
    <rPh sb="0" eb="2">
      <t>ナンビョウ</t>
    </rPh>
    <phoneticPr fontId="2"/>
  </si>
  <si>
    <t>肢体不自由</t>
    <rPh sb="0" eb="2">
      <t>シタイ</t>
    </rPh>
    <rPh sb="2" eb="5">
      <t>フジユウ</t>
    </rPh>
    <phoneticPr fontId="2"/>
  </si>
  <si>
    <t>７．事業所でのサービス提供内容について</t>
    <rPh sb="2" eb="5">
      <t>ジギョウショ</t>
    </rPh>
    <rPh sb="11" eb="13">
      <t>テイキョウ</t>
    </rPh>
    <rPh sb="13" eb="15">
      <t>ナイヨウ</t>
    </rPh>
    <phoneticPr fontId="2"/>
  </si>
  <si>
    <t>（２）（１）の回答</t>
    <rPh sb="7" eb="9">
      <t>カイトウ</t>
    </rPh>
    <phoneticPr fontId="2"/>
  </si>
  <si>
    <t>一般就労者</t>
    <rPh sb="0" eb="4">
      <t>イッパンシュウロウ</t>
    </rPh>
    <rPh sb="4" eb="5">
      <t>モノ</t>
    </rPh>
    <phoneticPr fontId="2"/>
  </si>
  <si>
    <r>
      <t xml:space="preserve">一般就労者のうち、
６か月以上の
就労定着を
把握していない
</t>
    </r>
    <r>
      <rPr>
        <sz val="10"/>
        <color rgb="FFFF0000"/>
        <rFont val="Meiryo UI"/>
        <family val="3"/>
        <charset val="128"/>
      </rPr>
      <t>※自動計算
　（入力不要）</t>
    </r>
    <phoneticPr fontId="2"/>
  </si>
  <si>
    <t>泉佐野市</t>
    <phoneticPr fontId="2"/>
  </si>
  <si>
    <t>高石市</t>
    <phoneticPr fontId="2"/>
  </si>
  <si>
    <t>就労人数調査（令和６年度実績）
【就労移行支援、就労継続支援（Ａ型・Ｂ型）専用】</t>
    <rPh sb="0" eb="2">
      <t>シュウロウ</t>
    </rPh>
    <rPh sb="2" eb="4">
      <t>ニンズウ</t>
    </rPh>
    <rPh sb="4" eb="6">
      <t>チョウサ</t>
    </rPh>
    <rPh sb="7" eb="9">
      <t>レイワ</t>
    </rPh>
    <rPh sb="10" eb="12">
      <t>ネンド</t>
    </rPh>
    <rPh sb="12" eb="14">
      <t>ジッセキ</t>
    </rPh>
    <phoneticPr fontId="18"/>
  </si>
  <si>
    <r>
      <t xml:space="preserve">事業所番号
</t>
    </r>
    <r>
      <rPr>
        <u/>
        <sz val="10"/>
        <color rgb="FFFF0000"/>
        <rFont val="Meiryo UI"/>
        <family val="3"/>
        <charset val="128"/>
      </rPr>
      <t>（27から始まる10ケタの番号）</t>
    </r>
    <rPh sb="0" eb="3">
      <t>ジギョウショ</t>
    </rPh>
    <rPh sb="3" eb="5">
      <t>バンゴウ</t>
    </rPh>
    <rPh sb="11" eb="12">
      <t>ハジ</t>
    </rPh>
    <rPh sb="19" eb="21">
      <t>バンゴウ</t>
    </rPh>
    <phoneticPr fontId="2"/>
  </si>
  <si>
    <r>
      <t>人のうち、</t>
    </r>
    <r>
      <rPr>
        <u/>
        <sz val="10"/>
        <color theme="1"/>
        <rFont val="Meiryo UI"/>
        <family val="3"/>
        <charset val="128"/>
      </rPr>
      <t>令和７年３月に</t>
    </r>
    <r>
      <rPr>
        <sz val="10"/>
        <color theme="1"/>
        <rFont val="Meiryo UI"/>
        <family val="3"/>
        <charset val="128"/>
      </rPr>
      <t>支援学校を卒業した者の人数を入力してください。</t>
    </r>
    <rPh sb="0" eb="1">
      <t>ヒト</t>
    </rPh>
    <phoneticPr fontId="2"/>
  </si>
  <si>
    <r>
      <t>（４）（１）の一般就労した者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の、サービスの支給決定を受けた市町村別にその人数を入力してください
　　　   （現在の居住地ではなく、一般就労した時点において支給決定されていた市町村を回答してください。）。</t>
    </r>
    <rPh sb="13" eb="14">
      <t>モノ</t>
    </rPh>
    <rPh sb="72" eb="74">
      <t>ゲンザイ</t>
    </rPh>
    <rPh sb="75" eb="78">
      <t>キョジュウチ</t>
    </rPh>
    <rPh sb="83" eb="87">
      <t>イッパンシュウロウ</t>
    </rPh>
    <rPh sb="89" eb="91">
      <t>ジテン</t>
    </rPh>
    <rPh sb="95" eb="99">
      <t>シキュウケッテイ</t>
    </rPh>
    <rPh sb="104" eb="107">
      <t>シチョウソン</t>
    </rPh>
    <rPh sb="108" eb="110">
      <t>カイトウ</t>
    </rPh>
    <phoneticPr fontId="2"/>
  </si>
  <si>
    <r>
      <t>（６）（１）の一般就労した者（上表１・２・３）</t>
    </r>
    <r>
      <rPr>
        <b/>
        <sz val="10"/>
        <color rgb="FFFF0000"/>
        <rFont val="Meiryo UI"/>
        <family val="3"/>
        <charset val="128"/>
      </rPr>
      <t>（表の赤太枠内）</t>
    </r>
    <r>
      <rPr>
        <sz val="10"/>
        <rFont val="Meiryo UI"/>
        <family val="3"/>
        <charset val="128"/>
      </rPr>
      <t>のうち、公共職業安定所（ハローワーク）の支援を受けて就職した人数を入力してください。</t>
    </r>
    <phoneticPr fontId="2"/>
  </si>
  <si>
    <r>
      <t xml:space="preserve">６か月以上の
就労定着を
把握している者
（青太枠内）
</t>
    </r>
    <r>
      <rPr>
        <sz val="10"/>
        <color rgb="FFFF0000"/>
        <rFont val="Meiryo UI"/>
        <family val="3"/>
        <charset val="128"/>
      </rPr>
      <t>※自動計算
　（入力不要）</t>
    </r>
    <rPh sb="2" eb="3">
      <t>ツキ</t>
    </rPh>
    <rPh sb="3" eb="5">
      <t>イジョウ</t>
    </rPh>
    <rPh sb="7" eb="9">
      <t>シュウロウ</t>
    </rPh>
    <rPh sb="9" eb="11">
      <t>テイチャク</t>
    </rPh>
    <rPh sb="13" eb="15">
      <t>ハアク</t>
    </rPh>
    <rPh sb="19" eb="20">
      <t>モノ</t>
    </rPh>
    <rPh sb="22" eb="23">
      <t>アオ</t>
    </rPh>
    <rPh sb="23" eb="25">
      <t>フトワク</t>
    </rPh>
    <rPh sb="25" eb="26">
      <t>ナイ</t>
    </rPh>
    <phoneticPr fontId="2"/>
  </si>
  <si>
    <t>（１）各年度の一般就労者数と、そのうち６か月以上の就労定着していることを把握している人数を定着期間ごとに入力してください。</t>
    <rPh sb="45" eb="49">
      <t>テイチャクキカン</t>
    </rPh>
    <rPh sb="52" eb="54">
      <t>ニュウリョク</t>
    </rPh>
    <phoneticPr fontId="2"/>
  </si>
  <si>
    <t>５．定着支援について  （令和７年４月１日時点）</t>
    <phoneticPr fontId="2"/>
  </si>
  <si>
    <t>（２）（１）の「６か月以上の就労定着を把握している者の人数」の内訳を週の労働時間ごとに入力してください。</t>
    <rPh sb="34" eb="35">
      <t>シュウ</t>
    </rPh>
    <rPh sb="36" eb="40">
      <t>ロウドウジカン</t>
    </rPh>
    <phoneticPr fontId="2"/>
  </si>
  <si>
    <t>（１）令和６年度中（令和６年４月１日～令和７年３月31日）に利用を終了した者の退所理由について、障がい種別ごとに人数を入力してください。</t>
    <rPh sb="3" eb="5">
      <t>レイワ</t>
    </rPh>
    <rPh sb="6" eb="9">
      <t>ネンドチュウ</t>
    </rPh>
    <rPh sb="7" eb="8">
      <t>ド</t>
    </rPh>
    <rPh sb="8" eb="9">
      <t>ナカ</t>
    </rPh>
    <rPh sb="30" eb="32">
      <t>リヨウ</t>
    </rPh>
    <rPh sb="33" eb="35">
      <t>シュウリョウ</t>
    </rPh>
    <rPh sb="37" eb="38">
      <t>モノ</t>
    </rPh>
    <rPh sb="39" eb="41">
      <t>タイショ</t>
    </rPh>
    <rPh sb="41" eb="43">
      <t>リユウ</t>
    </rPh>
    <rPh sb="48" eb="49">
      <t>ショウ</t>
    </rPh>
    <rPh sb="51" eb="53">
      <t>シュベツ</t>
    </rPh>
    <rPh sb="56" eb="58">
      <t>ニンズウ</t>
    </rPh>
    <phoneticPr fontId="2"/>
  </si>
  <si>
    <t>合計</t>
    <rPh sb="0" eb="1">
      <t>ゴウ</t>
    </rPh>
    <rPh sb="1" eb="2">
      <t>ケイ</t>
    </rPh>
    <phoneticPr fontId="48"/>
  </si>
  <si>
    <t>※府内の実態把握のために行います。この回答をもって指定の手続きを行うものではありませんのでご注意ください。申請については、指定権者に行ってください。</t>
    <rPh sb="1" eb="3">
      <t>フナイ</t>
    </rPh>
    <rPh sb="4" eb="8">
      <t>ジッタイハアク</t>
    </rPh>
    <rPh sb="12" eb="13">
      <t>オコナ</t>
    </rPh>
    <rPh sb="19" eb="21">
      <t>カイトウ</t>
    </rPh>
    <rPh sb="25" eb="27">
      <t>シテイ</t>
    </rPh>
    <rPh sb="28" eb="30">
      <t>テツヅ</t>
    </rPh>
    <rPh sb="32" eb="33">
      <t>オコナ</t>
    </rPh>
    <rPh sb="46" eb="48">
      <t>チュウイ</t>
    </rPh>
    <rPh sb="53" eb="55">
      <t>シンセイ</t>
    </rPh>
    <rPh sb="61" eb="65">
      <t>シテイケンジャ</t>
    </rPh>
    <rPh sb="66" eb="67">
      <t>オコナ</t>
    </rPh>
    <phoneticPr fontId="2"/>
  </si>
  <si>
    <t>（３）令和７年４月１日時点の利用者のうち、一般就労へ移行した後に労働時間の増加を図る必要があること又は休職からの復帰を図る必要があることから、
　　　　 改めて就労移行支援又は就労継続支援の利用の支給決定を受けた者の人数を障がい種別ごとに入力してください。</t>
    <phoneticPr fontId="2"/>
  </si>
  <si>
    <r>
      <t>（７）（１）の一般就労した者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のうち、障害者就業・生活支援センターへ誘導した人数を入力してください
　　　　 （実際の相談や利用登録の有無は問いません。）。</t>
    </r>
    <phoneticPr fontId="2"/>
  </si>
  <si>
    <r>
      <t>（８）（１）の一般就労した者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のうち、令和６年４月１日から令和６年９月30日の間に一般就労し、
　　　　 かつ、令和７年４月１日時点で６か月以上職場定着している者の人数を、支給決定を受けた市町村別に入力してください。</t>
    </r>
    <rPh sb="102" eb="106">
      <t>シキュウケッテイ</t>
    </rPh>
    <rPh sb="107" eb="108">
      <t>ウ</t>
    </rPh>
    <rPh sb="110" eb="113">
      <t>シチョウソン</t>
    </rPh>
    <rPh sb="113" eb="114">
      <t>ベツ</t>
    </rPh>
    <phoneticPr fontId="2"/>
  </si>
  <si>
    <r>
      <t>（１）現在、利用者に対して行っている訓練内容について、</t>
    </r>
    <r>
      <rPr>
        <u/>
        <sz val="10"/>
        <rFont val="Meiryo UI"/>
        <family val="3"/>
        <charset val="128"/>
      </rPr>
      <t xml:space="preserve">生産活動を実施している場合は総売上高が高いものから順に、
</t>
    </r>
    <r>
      <rPr>
        <sz val="10"/>
        <rFont val="Meiryo UI"/>
        <family val="3"/>
        <charset val="128"/>
      </rPr>
      <t xml:space="preserve">　　　　 </t>
    </r>
    <r>
      <rPr>
        <u/>
        <sz val="10"/>
        <rFont val="Meiryo UI"/>
        <family val="3"/>
        <charset val="128"/>
      </rPr>
      <t>生産活動を実施していない場合は主に行っているものを選択してください</t>
    </r>
    <r>
      <rPr>
        <sz val="10"/>
        <rFont val="Meiryo UI"/>
        <family val="3"/>
        <charset val="128"/>
      </rPr>
      <t>（具体的な訓練内容・作業内容の例は作業要領をご確認ください。）。</t>
    </r>
    <rPh sb="27" eb="29">
      <t>セイサン</t>
    </rPh>
    <rPh sb="29" eb="31">
      <t>カツドウ</t>
    </rPh>
    <rPh sb="32" eb="34">
      <t>ジッシ</t>
    </rPh>
    <rPh sb="38" eb="40">
      <t>バアイ</t>
    </rPh>
    <rPh sb="41" eb="42">
      <t>ソウ</t>
    </rPh>
    <rPh sb="42" eb="44">
      <t>ウリアゲ</t>
    </rPh>
    <rPh sb="44" eb="45">
      <t>ダカ</t>
    </rPh>
    <rPh sb="46" eb="47">
      <t>タカ</t>
    </rPh>
    <rPh sb="52" eb="53">
      <t>ジュン</t>
    </rPh>
    <rPh sb="61" eb="65">
      <t>セイサンカツドウ</t>
    </rPh>
    <rPh sb="66" eb="68">
      <t>ジッシ</t>
    </rPh>
    <rPh sb="73" eb="75">
      <t>バアイ</t>
    </rPh>
    <rPh sb="76" eb="77">
      <t>オモ</t>
    </rPh>
    <rPh sb="78" eb="79">
      <t>オコナ</t>
    </rPh>
    <rPh sb="86" eb="88">
      <t>センタク</t>
    </rPh>
    <rPh sb="95" eb="98">
      <t>グタイテキ</t>
    </rPh>
    <rPh sb="99" eb="103">
      <t>クンレンナイヨウ</t>
    </rPh>
    <rPh sb="104" eb="106">
      <t>サギョウ</t>
    </rPh>
    <rPh sb="106" eb="108">
      <t>ナイヨウ</t>
    </rPh>
    <rPh sb="109" eb="110">
      <t>レイ</t>
    </rPh>
    <rPh sb="111" eb="113">
      <t>サギョウ</t>
    </rPh>
    <rPh sb="113" eb="115">
      <t>ヨウリョウ</t>
    </rPh>
    <rPh sb="117" eb="119">
      <t>カクニン</t>
    </rPh>
    <phoneticPr fontId="2"/>
  </si>
  <si>
    <t>３．利用者数について</t>
    <rPh sb="2" eb="5">
      <t>リヨウシャ</t>
    </rPh>
    <rPh sb="5" eb="6">
      <t>スウ</t>
    </rPh>
    <phoneticPr fontId="2"/>
  </si>
  <si>
    <t>上記「身体障がい」の内訳を障がい種別ごとに入力してください。
※障がい種別が重複している場合は、主たる障がいで計上してください。</t>
    <rPh sb="0" eb="2">
      <t>ジョウキ</t>
    </rPh>
    <rPh sb="3" eb="5">
      <t>シンタイ</t>
    </rPh>
    <rPh sb="5" eb="6">
      <t>ショウ</t>
    </rPh>
    <rPh sb="10" eb="12">
      <t>ウチワケ</t>
    </rPh>
    <rPh sb="13" eb="14">
      <t>ショウ</t>
    </rPh>
    <rPh sb="16" eb="18">
      <t>シュベツ</t>
    </rPh>
    <phoneticPr fontId="2"/>
  </si>
  <si>
    <r>
      <t>（２）（１）の一般就労した者</t>
    </r>
    <r>
      <rPr>
        <sz val="10"/>
        <color theme="1"/>
        <rFont val="Meiryo UI"/>
        <family val="3"/>
        <charset val="128"/>
      </rPr>
      <t>（上表１・２・３）</t>
    </r>
    <r>
      <rPr>
        <sz val="10"/>
        <rFont val="Meiryo UI"/>
        <family val="3"/>
        <charset val="128"/>
      </rPr>
      <t>のうち、「身体障がい」</t>
    </r>
    <r>
      <rPr>
        <b/>
        <u/>
        <sz val="10"/>
        <rFont val="Meiryo UI"/>
        <family val="3"/>
        <charset val="128"/>
      </rPr>
      <t>（表の黒太枠内）</t>
    </r>
    <r>
      <rPr>
        <sz val="10"/>
        <rFont val="Meiryo UI"/>
        <family val="3"/>
        <charset val="128"/>
      </rPr>
      <t>の内訳を入力してください。
※障がい種別が重複している場合は、主たる障がいで計上してください。</t>
    </r>
    <rPh sb="7" eb="11">
      <t>イッパンシュウロウ</t>
    </rPh>
    <rPh sb="16" eb="17">
      <t>ヒョウ</t>
    </rPh>
    <rPh sb="35" eb="36">
      <t>ヒョウ</t>
    </rPh>
    <rPh sb="37" eb="38">
      <t>クロ</t>
    </rPh>
    <rPh sb="38" eb="40">
      <t>フトワク</t>
    </rPh>
    <rPh sb="40" eb="41">
      <t>ナイ</t>
    </rPh>
    <phoneticPr fontId="2"/>
  </si>
  <si>
    <t>（１）令和７年４月１日時点の利用者数を障がい種別ごとに入力してください（就労アセスメントのみの対象者は除く。）。
※障がい種別が重複している場合は、主たる障がいで計上してください。</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phoneticPr fontId="2"/>
  </si>
  <si>
    <t>R6報酬単価</t>
    <rPh sb="2" eb="4">
      <t>ホウシュウ</t>
    </rPh>
    <rPh sb="4" eb="6">
      <t>タンカ</t>
    </rPh>
    <phoneticPr fontId="18"/>
  </si>
  <si>
    <t>R7報酬単価</t>
    <rPh sb="2" eb="6">
      <t>ホウシュウタンカ</t>
    </rPh>
    <phoneticPr fontId="18"/>
  </si>
  <si>
    <t>R３:20h～</t>
    <phoneticPr fontId="18"/>
  </si>
  <si>
    <t>R4:～20h</t>
    <phoneticPr fontId="18"/>
  </si>
  <si>
    <t>R4:20h～</t>
    <phoneticPr fontId="18"/>
  </si>
  <si>
    <t>R4:30h～</t>
    <phoneticPr fontId="18"/>
  </si>
  <si>
    <t>R4:時間不明</t>
    <rPh sb="3" eb="5">
      <t>ジカン</t>
    </rPh>
    <rPh sb="5" eb="7">
      <t>フメイ</t>
    </rPh>
    <phoneticPr fontId="18"/>
  </si>
  <si>
    <t>R5:～20h</t>
    <phoneticPr fontId="18"/>
  </si>
  <si>
    <t>R5:20h～</t>
    <phoneticPr fontId="18"/>
  </si>
  <si>
    <t>R5:30h～</t>
    <phoneticPr fontId="18"/>
  </si>
  <si>
    <t>R5:時間不明</t>
    <rPh sb="3" eb="5">
      <t>ジカン</t>
    </rPh>
    <rPh sb="5" eb="7">
      <t>フメイ</t>
    </rPh>
    <phoneticPr fontId="18"/>
  </si>
  <si>
    <t>R3一般就労</t>
    <rPh sb="2" eb="6">
      <t>イッパンシュウロウ</t>
    </rPh>
    <phoneticPr fontId="18"/>
  </si>
  <si>
    <t>R3:6月～</t>
    <rPh sb="4" eb="5">
      <t>ツキ</t>
    </rPh>
    <phoneticPr fontId="18"/>
  </si>
  <si>
    <t>R3:12月～</t>
    <rPh sb="5" eb="6">
      <t>ツキ</t>
    </rPh>
    <phoneticPr fontId="18"/>
  </si>
  <si>
    <t>R3:24月～</t>
    <rPh sb="5" eb="6">
      <t>ツキ</t>
    </rPh>
    <phoneticPr fontId="18"/>
  </si>
  <si>
    <t>R3:36月～</t>
    <rPh sb="5" eb="6">
      <t>ツキ</t>
    </rPh>
    <phoneticPr fontId="18"/>
  </si>
  <si>
    <t>R3:期間不明</t>
    <rPh sb="3" eb="5">
      <t>キカン</t>
    </rPh>
    <rPh sb="5" eb="7">
      <t>フメイ</t>
    </rPh>
    <phoneticPr fontId="18"/>
  </si>
  <si>
    <t>R4一般就労</t>
    <rPh sb="2" eb="6">
      <t>イッパンシュウロウ</t>
    </rPh>
    <phoneticPr fontId="18"/>
  </si>
  <si>
    <t>R4:6月～</t>
    <rPh sb="4" eb="5">
      <t>ツキ</t>
    </rPh>
    <phoneticPr fontId="18"/>
  </si>
  <si>
    <t>R4:12月～</t>
    <rPh sb="5" eb="6">
      <t>ツキ</t>
    </rPh>
    <phoneticPr fontId="18"/>
  </si>
  <si>
    <t>R4:24月～</t>
    <rPh sb="5" eb="6">
      <t>ツキ</t>
    </rPh>
    <phoneticPr fontId="18"/>
  </si>
  <si>
    <t>R4:36月～</t>
    <rPh sb="5" eb="6">
      <t>ツキ</t>
    </rPh>
    <phoneticPr fontId="18"/>
  </si>
  <si>
    <t>R4:期間不明</t>
    <rPh sb="3" eb="5">
      <t>キカン</t>
    </rPh>
    <rPh sb="5" eb="7">
      <t>フメイ</t>
    </rPh>
    <phoneticPr fontId="18"/>
  </si>
  <si>
    <t>R5一般就労</t>
    <rPh sb="2" eb="6">
      <t>イッパンシュウロウ</t>
    </rPh>
    <phoneticPr fontId="18"/>
  </si>
  <si>
    <t>R5:6月～</t>
    <rPh sb="4" eb="5">
      <t>ツキ</t>
    </rPh>
    <phoneticPr fontId="18"/>
  </si>
  <si>
    <t>R5:12月～</t>
    <rPh sb="5" eb="6">
      <t>ツキ</t>
    </rPh>
    <phoneticPr fontId="18"/>
  </si>
  <si>
    <t>R5:24月～</t>
    <rPh sb="5" eb="6">
      <t>ツキ</t>
    </rPh>
    <phoneticPr fontId="18"/>
  </si>
  <si>
    <t>R5:36月～</t>
    <rPh sb="5" eb="6">
      <t>ツキ</t>
    </rPh>
    <phoneticPr fontId="18"/>
  </si>
  <si>
    <t>R5:期間不明</t>
    <rPh sb="3" eb="5">
      <t>キカン</t>
    </rPh>
    <rPh sb="5" eb="7">
      <t>フメイ</t>
    </rPh>
    <phoneticPr fontId="18"/>
  </si>
  <si>
    <t>就労選択支援事業の指定を受ける予定の場合、該当のものに「1」と入力してください。</t>
    <rPh sb="0" eb="8">
      <t>シュウロウセンタクシエンジギョウ</t>
    </rPh>
    <rPh sb="9" eb="11">
      <t>シテイ</t>
    </rPh>
    <rPh sb="12" eb="13">
      <t>ウ</t>
    </rPh>
    <rPh sb="15" eb="17">
      <t>ヨテイ</t>
    </rPh>
    <rPh sb="18" eb="20">
      <t>バアイ</t>
    </rPh>
    <rPh sb="21" eb="23">
      <t>ガイトウ</t>
    </rPh>
    <rPh sb="31" eb="33">
      <t>ニュウリョク</t>
    </rPh>
    <phoneticPr fontId="2"/>
  </si>
  <si>
    <t>令和７年度中に指定を受ける予定である</t>
    <rPh sb="7" eb="9">
      <t>シテイ</t>
    </rPh>
    <rPh sb="10" eb="11">
      <t>ウ</t>
    </rPh>
    <rPh sb="13" eb="15">
      <t>ヨテイ</t>
    </rPh>
    <phoneticPr fontId="2"/>
  </si>
  <si>
    <t>令和８年度以降に指定を受ける予定である</t>
    <rPh sb="0" eb="2">
      <t>レイワ</t>
    </rPh>
    <rPh sb="3" eb="7">
      <t>ネンドイコウ</t>
    </rPh>
    <rPh sb="8" eb="10">
      <t>シテイ</t>
    </rPh>
    <rPh sb="11" eb="12">
      <t>ウ</t>
    </rPh>
    <rPh sb="14" eb="16">
      <t>ヨテイ</t>
    </rPh>
    <phoneticPr fontId="2"/>
  </si>
  <si>
    <r>
      <t>　質問は以上です。ご回答いただきありがとうございました。
　市町村へ提出する前に、回答様式の中に「</t>
    </r>
    <r>
      <rPr>
        <b/>
        <sz val="12"/>
        <color rgb="FFFF0000"/>
        <rFont val="Meiryo UI"/>
        <family val="3"/>
        <charset val="128"/>
      </rPr>
      <t>【!!要確認!!】～</t>
    </r>
    <r>
      <rPr>
        <b/>
        <sz val="12"/>
        <color theme="1"/>
        <rFont val="Meiryo UI"/>
        <family val="3"/>
        <charset val="128"/>
      </rPr>
      <t>」（赤太字）のエラー表示が出ていないか、必ず確認してください。
　エラー表示がある場合は、回答を確認・修正のうえ、提出してください。</t>
    </r>
    <rPh sb="1" eb="3">
      <t>シツモン</t>
    </rPh>
    <rPh sb="4" eb="6">
      <t>イジョウ</t>
    </rPh>
    <rPh sb="10" eb="12">
      <t>カイトウ</t>
    </rPh>
    <phoneticPr fontId="2"/>
  </si>
  <si>
    <t>R7選択支援</t>
    <rPh sb="2" eb="6">
      <t>センタクシエン</t>
    </rPh>
    <phoneticPr fontId="18"/>
  </si>
  <si>
    <t>R8～選択支援</t>
    <rPh sb="3" eb="7">
      <t>センタクシエン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</si>
</sst>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m&quot;月&quot;d&quot;日&quot;;@"/>
    <numFmt numFmtId="185" formatCode="0.0%"/>
  </numFmts>
  <fonts count="68">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1"/>
      <color rgb="FFFF0000"/>
      <name val="Meiryo UI"/>
      <family val="3"/>
      <charset val="128"/>
    </font>
    <font>
      <sz val="10"/>
      <color theme="1"/>
      <name val="Meiryo UI"/>
      <family val="3"/>
      <charset val="128"/>
    </font>
    <font>
      <sz val="11"/>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6"/>
      <name val="ＭＳ Ｐゴシック"/>
      <family val="3"/>
      <charset val="128"/>
    </font>
    <font>
      <u/>
      <sz val="11"/>
      <color theme="10"/>
      <name val="ＭＳ Ｐゴシック"/>
      <family val="3"/>
      <charset val="128"/>
    </font>
    <font>
      <b/>
      <u/>
      <sz val="10"/>
      <color rgb="FFFF0000"/>
      <name val="Meiryo UI"/>
      <family val="3"/>
      <charset val="128"/>
    </font>
    <font>
      <b/>
      <u/>
      <sz val="11"/>
      <color rgb="FFFF0000"/>
      <name val="Meiryo UI"/>
      <family val="3"/>
      <charset val="128"/>
    </font>
    <font>
      <sz val="11"/>
      <color indexed="81"/>
      <name val="MS P ゴシック"/>
      <family val="3"/>
      <charset val="128"/>
    </font>
    <font>
      <b/>
      <sz val="11"/>
      <name val="Meiryo UI"/>
      <family val="3"/>
      <charset val="128"/>
    </font>
    <font>
      <b/>
      <sz val="20"/>
      <color theme="1"/>
      <name val="Meiryo UI"/>
      <family val="3"/>
      <charset val="128"/>
    </font>
    <font>
      <b/>
      <sz val="10"/>
      <color theme="1"/>
      <name val="Meiryo UI"/>
      <family val="3"/>
      <charset val="128"/>
    </font>
    <font>
      <sz val="10"/>
      <color rgb="FFFF0000"/>
      <name val="Meiryo UI"/>
      <family val="3"/>
      <charset val="128"/>
    </font>
    <font>
      <b/>
      <sz val="10"/>
      <name val="Meiryo UI"/>
      <family val="3"/>
      <charset val="128"/>
    </font>
    <font>
      <u/>
      <sz val="10"/>
      <color rgb="FFFF0000"/>
      <name val="Meiryo UI"/>
      <family val="3"/>
      <charset val="128"/>
    </font>
    <font>
      <u/>
      <sz val="10"/>
      <color theme="10"/>
      <name val="Meiryo UI"/>
      <family val="3"/>
      <charset val="128"/>
    </font>
    <font>
      <b/>
      <sz val="10"/>
      <color rgb="FFFF0000"/>
      <name val="Meiryo UI"/>
      <family val="3"/>
      <charset val="128"/>
    </font>
    <font>
      <u/>
      <sz val="10"/>
      <name val="Meiryo UI"/>
      <family val="3"/>
      <charset val="128"/>
    </font>
    <font>
      <u/>
      <sz val="10"/>
      <color theme="1"/>
      <name val="Meiryo UI"/>
      <family val="3"/>
      <charset val="128"/>
    </font>
    <font>
      <b/>
      <u/>
      <sz val="10"/>
      <name val="Meiryo UI"/>
      <family val="3"/>
      <charset val="128"/>
    </font>
    <font>
      <b/>
      <i/>
      <u/>
      <sz val="10"/>
      <color rgb="FFFF0000"/>
      <name val="Meiryo UI"/>
      <family val="3"/>
      <charset val="128"/>
    </font>
    <font>
      <b/>
      <sz val="12"/>
      <name val="Meiryo UI"/>
      <family val="3"/>
      <charset val="128"/>
    </font>
    <font>
      <b/>
      <sz val="12"/>
      <color theme="1"/>
      <name val="Meiryo UI"/>
      <family val="3"/>
      <charset val="128"/>
    </font>
    <font>
      <b/>
      <sz val="12"/>
      <color rgb="FFFF0000"/>
      <name val="Meiryo UI"/>
      <family val="3"/>
      <charset val="128"/>
    </font>
  </fonts>
  <fills count="55">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6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right/>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bottom/>
      <diagonal/>
    </border>
    <border>
      <left style="thick">
        <color rgb="FFFF0000"/>
      </left>
      <right/>
      <top/>
      <bottom/>
      <diagonal/>
    </border>
    <border>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right style="double">
        <color rgb="FFFF0000"/>
      </right>
      <top/>
      <bottom/>
      <diagonal/>
    </border>
    <border>
      <left/>
      <right/>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right style="thin">
        <color auto="1"/>
      </right>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 diagonalUp="1">
      <left style="thin">
        <color indexed="64"/>
      </left>
      <right/>
      <top style="thin">
        <color indexed="64"/>
      </top>
      <bottom style="thick">
        <color rgb="FF0070C0"/>
      </bottom>
      <diagonal style="thin">
        <color indexed="64"/>
      </diagonal>
    </border>
    <border diagonalUp="1">
      <left/>
      <right/>
      <top style="thin">
        <color indexed="64"/>
      </top>
      <bottom style="thick">
        <color rgb="FF0070C0"/>
      </bottom>
      <diagonal style="thin">
        <color indexed="64"/>
      </diagonal>
    </border>
    <border>
      <left/>
      <right style="thick">
        <color rgb="FF0070C0"/>
      </right>
      <top style="thin">
        <color indexed="64"/>
      </top>
      <bottom style="thick">
        <color rgb="FF0070C0"/>
      </bottom>
      <diagonal/>
    </border>
    <border>
      <left style="thick">
        <color rgb="FF0070C0"/>
      </left>
      <right/>
      <top style="thin">
        <color indexed="64"/>
      </top>
      <bottom style="double">
        <color indexed="64"/>
      </bottom>
      <diagonal/>
    </border>
    <border>
      <left style="double">
        <color theme="1"/>
      </left>
      <right style="double">
        <color theme="1"/>
      </right>
      <top style="double">
        <color theme="1"/>
      </top>
      <bottom style="double">
        <color theme="1"/>
      </bottom>
      <diagonal/>
    </border>
    <border>
      <left style="double">
        <color rgb="FFFF0000"/>
      </left>
      <right style="double">
        <color theme="1"/>
      </right>
      <top style="double">
        <color rgb="FFFF0000"/>
      </top>
      <bottom style="double">
        <color theme="1"/>
      </bottom>
      <diagonal/>
    </border>
    <border>
      <left style="double">
        <color theme="1"/>
      </left>
      <right style="double">
        <color theme="1"/>
      </right>
      <top style="double">
        <color rgb="FFFF0000"/>
      </top>
      <bottom style="double">
        <color theme="1"/>
      </bottom>
      <diagonal/>
    </border>
    <border>
      <left style="double">
        <color theme="1"/>
      </left>
      <right style="double">
        <color rgb="FFFF0000"/>
      </right>
      <top style="double">
        <color rgb="FFFF0000"/>
      </top>
      <bottom style="double">
        <color theme="1"/>
      </bottom>
      <diagonal/>
    </border>
    <border>
      <left style="double">
        <color rgb="FFFF0000"/>
      </left>
      <right style="double">
        <color theme="1"/>
      </right>
      <top style="double">
        <color theme="1"/>
      </top>
      <bottom style="double">
        <color theme="1"/>
      </bottom>
      <diagonal/>
    </border>
    <border>
      <left style="double">
        <color theme="1"/>
      </left>
      <right style="double">
        <color rgb="FFFF0000"/>
      </right>
      <top style="double">
        <color theme="1"/>
      </top>
      <bottom style="double">
        <color theme="1"/>
      </bottom>
      <diagonal/>
    </border>
    <border>
      <left style="double">
        <color rgb="FFFF0000"/>
      </left>
      <right style="double">
        <color theme="1"/>
      </right>
      <top style="double">
        <color theme="1"/>
      </top>
      <bottom style="double">
        <color rgb="FFFF0000"/>
      </bottom>
      <diagonal/>
    </border>
    <border>
      <left style="double">
        <color theme="1"/>
      </left>
      <right style="double">
        <color theme="1"/>
      </right>
      <top style="double">
        <color theme="1"/>
      </top>
      <bottom style="double">
        <color rgb="FFFF0000"/>
      </bottom>
      <diagonal/>
    </border>
    <border>
      <left style="double">
        <color theme="1"/>
      </left>
      <right style="double">
        <color rgb="FFFF0000"/>
      </right>
      <top style="double">
        <color theme="1"/>
      </top>
      <bottom style="double">
        <color rgb="FFFF0000"/>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theme="1"/>
      </bottom>
      <diagonal/>
    </border>
    <border>
      <left style="medium">
        <color indexed="64"/>
      </left>
      <right style="medium">
        <color indexed="64"/>
      </right>
      <top style="thin">
        <color indexed="64"/>
      </top>
      <bottom style="double">
        <color theme="1"/>
      </bottom>
      <diagonal/>
    </border>
    <border>
      <left style="medium">
        <color indexed="64"/>
      </left>
      <right/>
      <top style="thin">
        <color indexed="64"/>
      </top>
      <bottom style="double">
        <color theme="1"/>
      </bottom>
      <diagonal/>
    </border>
    <border>
      <left style="thin">
        <color indexed="64"/>
      </left>
      <right style="medium">
        <color indexed="64"/>
      </right>
      <top style="thin">
        <color indexed="64"/>
      </top>
      <bottom style="double">
        <color theme="1"/>
      </bottom>
      <diagonal/>
    </border>
    <border>
      <left/>
      <right style="thin">
        <color indexed="64"/>
      </right>
      <top style="thin">
        <color indexed="64"/>
      </top>
      <bottom style="double">
        <color theme="1"/>
      </bottom>
      <diagonal/>
    </border>
    <border>
      <left/>
      <right style="medium">
        <color indexed="64"/>
      </right>
      <top style="thin">
        <color indexed="64"/>
      </top>
      <bottom style="double">
        <color theme="1"/>
      </bottom>
      <diagonal/>
    </border>
    <border>
      <left/>
      <right style="double">
        <color indexed="64"/>
      </right>
      <top style="thin">
        <color indexed="64"/>
      </top>
      <bottom style="double">
        <color theme="1"/>
      </bottom>
      <diagonal/>
    </border>
    <border>
      <left style="medium">
        <color indexed="64"/>
      </left>
      <right style="thin">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theme="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double">
        <color indexed="64"/>
      </top>
      <bottom style="double">
        <color auto="1"/>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top/>
      <bottom style="double">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right style="thick">
        <color indexed="64"/>
      </right>
      <top style="thick">
        <color indexed="64"/>
      </top>
      <bottom style="thin">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style="thick">
        <color indexed="64"/>
      </left>
      <right/>
      <top style="thin">
        <color indexed="64"/>
      </top>
      <bottom style="thin">
        <color indexed="64"/>
      </bottom>
      <diagonal/>
    </border>
    <border>
      <left/>
      <right style="thick">
        <color rgb="FFFF0000"/>
      </right>
      <top style="thin">
        <color indexed="64"/>
      </top>
      <bottom style="thin">
        <color indexed="64"/>
      </bottom>
      <diagonal/>
    </border>
    <border>
      <left style="hair">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156">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0" fillId="23" borderId="0" applyNumberFormat="0" applyBorder="0" applyAlignment="0" applyProtection="0">
      <alignment vertical="center"/>
    </xf>
    <xf numFmtId="0" fontId="20" fillId="24" borderId="0" applyNumberFormat="0" applyBorder="0" applyProtection="0">
      <alignment vertical="center"/>
    </xf>
    <xf numFmtId="0" fontId="20" fillId="17" borderId="0" applyNumberFormat="0" applyBorder="0" applyAlignment="0" applyProtection="0">
      <alignment vertical="center"/>
    </xf>
    <xf numFmtId="0" fontId="20" fillId="18" borderId="0" applyNumberFormat="0" applyBorder="0" applyProtection="0">
      <alignment vertical="center"/>
    </xf>
    <xf numFmtId="0" fontId="20" fillId="19" borderId="0" applyNumberFormat="0" applyBorder="0" applyAlignment="0" applyProtection="0">
      <alignment vertical="center"/>
    </xf>
    <xf numFmtId="0" fontId="20" fillId="20"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29" borderId="0" applyNumberFormat="0" applyBorder="0" applyAlignment="0" applyProtection="0">
      <alignment vertical="center"/>
    </xf>
    <xf numFmtId="0" fontId="20" fillId="30" borderId="0" applyNumberFormat="0" applyBorder="0" applyProtection="0">
      <alignment vertical="center"/>
    </xf>
    <xf numFmtId="0" fontId="15" fillId="0" borderId="0" applyNumberFormat="0" applyFill="0" applyBorder="0" applyProtection="0">
      <alignment vertical="center"/>
    </xf>
    <xf numFmtId="0" fontId="20" fillId="31" borderId="0" applyNumberFormat="0" applyBorder="0" applyProtection="0">
      <alignment vertical="center"/>
    </xf>
    <xf numFmtId="0" fontId="20" fillId="32" borderId="0" applyNumberFormat="0" applyBorder="0" applyProtection="0">
      <alignment vertical="center"/>
    </xf>
    <xf numFmtId="0" fontId="15" fillId="33" borderId="0" applyNumberFormat="0" applyBorder="0" applyProtection="0">
      <alignment vertical="center"/>
    </xf>
    <xf numFmtId="0" fontId="40" fillId="34" borderId="0" applyNumberFormat="0" applyBorder="0" applyProtection="0">
      <alignment vertical="center"/>
    </xf>
    <xf numFmtId="0" fontId="20" fillId="35" borderId="0" applyNumberFormat="0" applyBorder="0" applyProtection="0">
      <alignment vertical="center"/>
    </xf>
    <xf numFmtId="0" fontId="37" fillId="0" borderId="0" applyNumberFormat="0" applyFill="0" applyBorder="0" applyProtection="0">
      <alignment vertical="center"/>
    </xf>
    <xf numFmtId="0" fontId="38"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6" borderId="0" applyNumberFormat="0" applyBorder="0" applyProtection="0">
      <alignment vertical="center"/>
    </xf>
    <xf numFmtId="0" fontId="36" fillId="36" borderId="5"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7" borderId="0" applyNumberFormat="0" applyBorder="0" applyAlignment="0" applyProtection="0">
      <alignment vertical="center"/>
    </xf>
    <xf numFmtId="0" fontId="20" fillId="38" borderId="0" applyNumberFormat="0" applyBorder="0" applyProtection="0">
      <alignment vertical="center"/>
    </xf>
    <xf numFmtId="0" fontId="20" fillId="39" borderId="0" applyNumberFormat="0" applyBorder="0" applyAlignment="0" applyProtection="0">
      <alignment vertical="center"/>
    </xf>
    <xf numFmtId="0" fontId="20" fillId="40" borderId="0" applyNumberFormat="0" applyBorder="0" applyProtection="0">
      <alignment vertical="center"/>
    </xf>
    <xf numFmtId="0" fontId="20" fillId="41" borderId="0" applyNumberFormat="0" applyBorder="0" applyAlignment="0" applyProtection="0">
      <alignment vertical="center"/>
    </xf>
    <xf numFmtId="0" fontId="20" fillId="42"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43" borderId="0" applyNumberFormat="0" applyBorder="0" applyAlignment="0" applyProtection="0">
      <alignment vertical="center"/>
    </xf>
    <xf numFmtId="0" fontId="20" fillId="44"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5" borderId="6" applyNumberFormat="0" applyAlignment="0" applyProtection="0">
      <alignment vertical="center"/>
    </xf>
    <xf numFmtId="0" fontId="22" fillId="46" borderId="6" applyNumberFormat="0" applyProtection="0">
      <alignment vertical="center"/>
    </xf>
    <xf numFmtId="0" fontId="23" fillId="47" borderId="0" applyNumberFormat="0" applyBorder="0" applyAlignment="0" applyProtection="0">
      <alignment vertical="center"/>
    </xf>
    <xf numFmtId="0" fontId="23" fillId="48"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49" borderId="7" applyNumberFormat="0" applyFont="0" applyAlignment="0" applyProtection="0">
      <alignment vertical="center"/>
    </xf>
    <xf numFmtId="0" fontId="8" fillId="36" borderId="7" applyNumberFormat="0" applyProtection="0">
      <alignment vertical="center"/>
    </xf>
    <xf numFmtId="0" fontId="15" fillId="49" borderId="7" applyNumberFormat="0" applyFont="0" applyAlignment="0" applyProtection="0">
      <alignment vertical="center"/>
    </xf>
    <xf numFmtId="0" fontId="8" fillId="36" borderId="7" applyNumberFormat="0" applyProtection="0">
      <alignment vertical="center"/>
    </xf>
    <xf numFmtId="0" fontId="24" fillId="0" borderId="8" applyNumberFormat="0" applyFill="0" applyAlignment="0" applyProtection="0">
      <alignment vertical="center"/>
    </xf>
    <xf numFmtId="0" fontId="24" fillId="0" borderId="8" applyNumberFormat="0" applyFill="0" applyProtection="0">
      <alignment vertical="center"/>
    </xf>
    <xf numFmtId="0" fontId="25" fillId="5" borderId="0" applyNumberFormat="0" applyBorder="0" applyAlignment="0" applyProtection="0">
      <alignment vertical="center"/>
    </xf>
    <xf numFmtId="0" fontId="25" fillId="6" borderId="0" applyNumberFormat="0" applyBorder="0" applyProtection="0">
      <alignment vertical="center"/>
    </xf>
    <xf numFmtId="0" fontId="26" fillId="50" borderId="5" applyNumberFormat="0" applyAlignment="0" applyProtection="0">
      <alignment vertical="center"/>
    </xf>
    <xf numFmtId="0" fontId="26" fillId="51" borderId="5"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9" applyNumberFormat="0" applyFill="0" applyAlignment="0" applyProtection="0">
      <alignment vertical="center"/>
    </xf>
    <xf numFmtId="0" fontId="28" fillId="0" borderId="9" applyNumberFormat="0" applyFill="0" applyProtection="0">
      <alignment vertical="center"/>
    </xf>
    <xf numFmtId="0" fontId="29" fillId="0" borderId="10" applyNumberFormat="0" applyFill="0" applyAlignment="0" applyProtection="0">
      <alignment vertical="center"/>
    </xf>
    <xf numFmtId="0" fontId="29" fillId="0" borderId="10" applyNumberFormat="0" applyFill="0" applyProtection="0">
      <alignment vertical="center"/>
    </xf>
    <xf numFmtId="0" fontId="30" fillId="0" borderId="11" applyNumberFormat="0" applyFill="0" applyAlignment="0" applyProtection="0">
      <alignment vertical="center"/>
    </xf>
    <xf numFmtId="0" fontId="30" fillId="0" borderId="11"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2" applyNumberFormat="0" applyFill="0" applyAlignment="0" applyProtection="0">
      <alignment vertical="center"/>
    </xf>
    <xf numFmtId="0" fontId="31" fillId="0" borderId="12" applyNumberFormat="0" applyFill="0" applyProtection="0">
      <alignment vertical="center"/>
    </xf>
    <xf numFmtId="0" fontId="32" fillId="50" borderId="13" applyNumberFormat="0" applyAlignment="0" applyProtection="0">
      <alignment vertical="center"/>
    </xf>
    <xf numFmtId="0" fontId="32" fillId="51" borderId="13"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3" borderId="5" applyNumberFormat="0" applyAlignment="0" applyProtection="0">
      <alignment vertical="center"/>
    </xf>
    <xf numFmtId="0" fontId="34" fillId="14" borderId="5" applyNumberFormat="0" applyProtection="0">
      <alignment vertical="center"/>
    </xf>
    <xf numFmtId="0" fontId="35" fillId="7" borderId="0" applyNumberFormat="0" applyBorder="0" applyAlignment="0" applyProtection="0">
      <alignment vertical="center"/>
    </xf>
    <xf numFmtId="0" fontId="35" fillId="8" borderId="0" applyNumberFormat="0" applyBorder="0" applyProtection="0">
      <alignment vertical="center"/>
    </xf>
    <xf numFmtId="0" fontId="8" fillId="0" borderId="0">
      <alignment vertical="center"/>
    </xf>
    <xf numFmtId="0" fontId="49" fillId="0" borderId="0" applyNumberFormat="0" applyFill="0" applyBorder="0" applyAlignment="0" applyProtection="0">
      <alignment vertical="top"/>
      <protection locked="0"/>
    </xf>
  </cellStyleXfs>
  <cellXfs count="439">
    <xf numFmtId="0" fontId="0" fillId="0" borderId="0" xfId="0">
      <alignment vertical="center"/>
    </xf>
    <xf numFmtId="0" fontId="41" fillId="0" borderId="0" xfId="0" applyFont="1" applyFill="1" applyBorder="1" applyAlignment="1">
      <alignment horizontal="center" vertical="center" shrinkToFit="1"/>
    </xf>
    <xf numFmtId="0" fontId="0" fillId="52" borderId="0" xfId="0" applyFill="1">
      <alignment vertical="center"/>
    </xf>
    <xf numFmtId="0" fontId="43" fillId="0" borderId="0" xfId="0" applyFont="1" applyFill="1" applyBorder="1" applyAlignment="1">
      <alignment horizontal="center" vertical="center" textRotation="255" shrinkToFit="1"/>
    </xf>
    <xf numFmtId="0" fontId="43" fillId="0" borderId="0" xfId="0" applyFont="1" applyFill="1" applyBorder="1" applyAlignment="1">
      <alignment horizontal="center" vertical="center" textRotation="255" wrapText="1" shrinkToFit="1"/>
    </xf>
    <xf numFmtId="0" fontId="47" fillId="0" borderId="0" xfId="0" applyFont="1" applyFill="1" applyBorder="1" applyAlignment="1">
      <alignment horizontal="center" vertical="center" textRotation="255" wrapText="1" shrinkToFit="1"/>
    </xf>
    <xf numFmtId="184" fontId="41" fillId="0" borderId="0" xfId="0" applyNumberFormat="1"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1" fillId="0" borderId="0" xfId="0" applyFont="1" applyFill="1" applyBorder="1" applyAlignment="1">
      <alignment vertical="center" shrinkToFit="1"/>
    </xf>
    <xf numFmtId="183" fontId="41" fillId="0" borderId="0" xfId="0" applyNumberFormat="1" applyFont="1" applyFill="1" applyBorder="1" applyAlignment="1">
      <alignment vertical="center" shrinkToFit="1"/>
    </xf>
    <xf numFmtId="0" fontId="41" fillId="0" borderId="0" xfId="0" applyFont="1" applyFill="1" applyBorder="1" applyAlignment="1">
      <alignment vertical="center" textRotation="255" shrinkToFit="1"/>
    </xf>
    <xf numFmtId="0" fontId="45" fillId="0" borderId="0" xfId="1" applyFont="1" applyFill="1" applyBorder="1" applyAlignment="1">
      <alignment horizontal="center" vertical="center" textRotation="255" shrinkToFit="1"/>
    </xf>
    <xf numFmtId="183" fontId="43" fillId="0" borderId="0" xfId="1" applyNumberFormat="1" applyFont="1" applyFill="1" applyBorder="1" applyAlignment="1">
      <alignment horizontal="center" vertical="center" textRotation="255" shrinkToFit="1"/>
    </xf>
    <xf numFmtId="14" fontId="41" fillId="0" borderId="0" xfId="0" applyNumberFormat="1" applyFont="1" applyFill="1" applyBorder="1" applyAlignment="1">
      <alignment horizontal="center" vertical="center" shrinkToFit="1"/>
    </xf>
    <xf numFmtId="0" fontId="46" fillId="0" borderId="0" xfId="0" applyFont="1" applyBorder="1" applyAlignment="1" applyProtection="1">
      <alignment horizontal="left" vertical="center"/>
    </xf>
    <xf numFmtId="0" fontId="45" fillId="0" borderId="0" xfId="1"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0" fontId="50" fillId="0" borderId="35" xfId="0" applyFont="1" applyBorder="1" applyAlignment="1" applyProtection="1">
      <alignment vertical="center" wrapText="1" shrinkToFit="1"/>
    </xf>
    <xf numFmtId="0" fontId="50" fillId="0" borderId="0" xfId="0" applyFont="1" applyBorder="1" applyAlignment="1" applyProtection="1">
      <alignment horizontal="center" vertical="center" shrinkToFit="1"/>
    </xf>
    <xf numFmtId="0" fontId="43" fillId="0" borderId="0" xfId="0" applyFont="1" applyFill="1" applyBorder="1" applyAlignment="1" applyProtection="1">
      <alignment vertical="center" textRotation="255" shrinkToFit="1"/>
    </xf>
    <xf numFmtId="0" fontId="45" fillId="54" borderId="64" xfId="0" applyFont="1" applyFill="1" applyBorder="1" applyAlignment="1" applyProtection="1">
      <alignment horizontal="center" vertical="center"/>
    </xf>
    <xf numFmtId="0" fontId="45" fillId="53" borderId="43"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53" fillId="0" borderId="0" xfId="1" applyFont="1" applyAlignment="1" applyProtection="1">
      <alignment vertical="center"/>
    </xf>
    <xf numFmtId="0" fontId="46" fillId="0" borderId="0" xfId="1" applyFont="1" applyBorder="1" applyAlignment="1" applyProtection="1">
      <alignment vertical="center"/>
    </xf>
    <xf numFmtId="0" fontId="43" fillId="0" borderId="0" xfId="1" applyFont="1" applyAlignment="1" applyProtection="1"/>
    <xf numFmtId="0" fontId="43" fillId="0" borderId="0" xfId="1" applyFont="1" applyBorder="1" applyAlignment="1" applyProtection="1"/>
    <xf numFmtId="0" fontId="43" fillId="0" borderId="0" xfId="0" applyFont="1" applyBorder="1" applyAlignment="1" applyProtection="1">
      <alignment vertical="center"/>
    </xf>
    <xf numFmtId="0" fontId="56"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3" fillId="0" borderId="0" xfId="0" applyFont="1" applyBorder="1" applyAlignment="1" applyProtection="1">
      <alignment horizontal="center" vertical="center"/>
    </xf>
    <xf numFmtId="0" fontId="45" fillId="0" borderId="0" xfId="1" applyFont="1" applyAlignment="1" applyProtection="1">
      <alignment horizontal="left" vertical="center"/>
    </xf>
    <xf numFmtId="0" fontId="45" fillId="0" borderId="0" xfId="1" applyFont="1" applyBorder="1" applyAlignment="1" applyProtection="1">
      <alignment horizontal="left" vertical="center"/>
    </xf>
    <xf numFmtId="0" fontId="45" fillId="0" borderId="0" xfId="1" applyFont="1" applyFill="1" applyBorder="1" applyAlignment="1" applyProtection="1">
      <alignment vertical="center"/>
    </xf>
    <xf numFmtId="0" fontId="45" fillId="0" borderId="0" xfId="1" applyFont="1" applyAlignment="1" applyProtection="1"/>
    <xf numFmtId="0" fontId="60" fillId="0" borderId="0" xfId="1" applyFont="1" applyAlignment="1" applyProtection="1">
      <alignment vertical="center"/>
    </xf>
    <xf numFmtId="0" fontId="45" fillId="0" borderId="62" xfId="1" applyFont="1" applyBorder="1" applyAlignment="1" applyProtection="1">
      <alignment vertical="center"/>
    </xf>
    <xf numFmtId="0" fontId="56" fillId="0" borderId="0" xfId="1" applyFont="1" applyAlignment="1" applyProtection="1">
      <alignment horizontal="left" vertical="center"/>
    </xf>
    <xf numFmtId="0" fontId="43" fillId="0" borderId="0" xfId="0" applyFont="1" applyProtection="1">
      <alignment vertical="center"/>
    </xf>
    <xf numFmtId="0" fontId="60" fillId="0" borderId="0" xfId="1" applyFont="1" applyBorder="1" applyAlignment="1" applyProtection="1">
      <alignment horizontal="left" vertical="center" wrapText="1"/>
    </xf>
    <xf numFmtId="0" fontId="60" fillId="0" borderId="0" xfId="1" applyFont="1" applyFill="1" applyBorder="1" applyAlignment="1" applyProtection="1">
      <alignment vertical="center" wrapText="1"/>
    </xf>
    <xf numFmtId="0" fontId="60" fillId="0" borderId="35" xfId="0" applyFont="1" applyBorder="1" applyAlignment="1" applyProtection="1">
      <alignment vertical="center" wrapText="1"/>
    </xf>
    <xf numFmtId="0" fontId="43" fillId="54" borderId="0" xfId="0" applyFont="1" applyFill="1" applyAlignment="1" applyProtection="1">
      <alignment horizontal="center" vertical="center"/>
    </xf>
    <xf numFmtId="0" fontId="45" fillId="0" borderId="0" xfId="0" applyFont="1" applyBorder="1" applyAlignment="1" applyProtection="1">
      <alignment vertical="center" shrinkToFit="1"/>
    </xf>
    <xf numFmtId="0" fontId="43" fillId="0" borderId="0" xfId="0" applyFont="1" applyFill="1" applyAlignment="1" applyProtection="1">
      <alignment vertical="center"/>
    </xf>
    <xf numFmtId="0" fontId="43" fillId="0" borderId="0" xfId="0" applyFont="1" applyFill="1" applyAlignment="1" applyProtection="1">
      <alignment horizontal="center" vertical="top" shrinkToFit="1"/>
    </xf>
    <xf numFmtId="0" fontId="43" fillId="0" borderId="0" xfId="0" applyFont="1" applyFill="1" applyAlignment="1" applyProtection="1">
      <alignment horizontal="center" vertical="center"/>
    </xf>
    <xf numFmtId="0" fontId="45" fillId="0" borderId="0" xfId="0" applyFont="1" applyFill="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56" fillId="0" borderId="0" xfId="0" applyFont="1" applyBorder="1" applyAlignment="1" applyProtection="1">
      <alignment vertical="center"/>
    </xf>
    <xf numFmtId="0" fontId="50" fillId="0" borderId="0" xfId="0" applyFont="1" applyBorder="1" applyAlignment="1" applyProtection="1">
      <alignment horizontal="left" vertical="center"/>
    </xf>
    <xf numFmtId="0" fontId="60" fillId="0" borderId="0" xfId="0" applyFont="1" applyBorder="1" applyAlignment="1" applyProtection="1">
      <alignment vertical="center" wrapText="1"/>
    </xf>
    <xf numFmtId="0" fontId="60" fillId="0" borderId="0" xfId="0" applyFont="1" applyFill="1" applyBorder="1" applyAlignment="1" applyProtection="1">
      <alignment horizontal="left" vertical="center" wrapText="1"/>
    </xf>
    <xf numFmtId="0" fontId="45" fillId="0" borderId="0" xfId="1" applyFont="1" applyBorder="1" applyAlignment="1" applyProtection="1">
      <alignment horizontal="center" vertical="center"/>
    </xf>
    <xf numFmtId="0" fontId="45" fillId="0" borderId="0" xfId="1" applyFont="1" applyBorder="1" applyAlignment="1" applyProtection="1">
      <alignment horizontal="right" vertical="center"/>
    </xf>
    <xf numFmtId="0" fontId="45" fillId="0" borderId="14" xfId="1" applyFont="1" applyBorder="1" applyAlignment="1" applyProtection="1">
      <alignment vertical="center"/>
    </xf>
    <xf numFmtId="0" fontId="50" fillId="0" borderId="35" xfId="0" applyFont="1" applyBorder="1" applyAlignment="1" applyProtection="1">
      <alignment vertical="center" wrapText="1"/>
    </xf>
    <xf numFmtId="0" fontId="50" fillId="0" borderId="0" xfId="0" applyFont="1" applyBorder="1" applyAlignment="1" applyProtection="1">
      <alignment vertical="center" wrapText="1"/>
    </xf>
    <xf numFmtId="0" fontId="50" fillId="0" borderId="0" xfId="0" applyFont="1" applyBorder="1" applyAlignment="1" applyProtection="1">
      <alignment horizontal="center" vertical="center" wrapText="1"/>
    </xf>
    <xf numFmtId="0" fontId="50" fillId="0" borderId="0" xfId="0" applyFont="1" applyBorder="1" applyAlignment="1" applyProtection="1">
      <alignment horizontal="center" vertical="center"/>
    </xf>
    <xf numFmtId="0" fontId="45" fillId="0" borderId="83" xfId="0" applyFont="1" applyBorder="1" applyAlignment="1" applyProtection="1">
      <alignment horizontal="left" vertical="center"/>
    </xf>
    <xf numFmtId="0" fontId="45" fillId="0" borderId="0" xfId="0" applyFont="1" applyBorder="1" applyAlignment="1" applyProtection="1">
      <alignment horizontal="left" vertical="center"/>
    </xf>
    <xf numFmtId="0" fontId="50" fillId="0" borderId="0" xfId="0" applyFont="1" applyFill="1" applyBorder="1" applyAlignment="1" applyProtection="1">
      <alignment vertical="center" wrapText="1"/>
    </xf>
    <xf numFmtId="0" fontId="45" fillId="0" borderId="33" xfId="1" applyFont="1" applyBorder="1" applyAlignment="1" applyProtection="1">
      <alignment horizontal="center" vertical="center" shrinkToFit="1"/>
    </xf>
    <xf numFmtId="0" fontId="45" fillId="0" borderId="15" xfId="1" applyFont="1" applyBorder="1" applyAlignment="1" applyProtection="1">
      <alignment horizontal="center" vertical="center" shrinkToFit="1"/>
    </xf>
    <xf numFmtId="0" fontId="45" fillId="0" borderId="34" xfId="1" applyFont="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xf>
    <xf numFmtId="0" fontId="45" fillId="0" borderId="0" xfId="1"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0" fillId="0" borderId="0" xfId="1" applyFont="1" applyFill="1" applyAlignment="1" applyProtection="1">
      <alignment vertical="center"/>
    </xf>
    <xf numFmtId="0" fontId="50" fillId="0" borderId="0" xfId="1" applyFont="1" applyAlignment="1" applyProtection="1">
      <alignment vertical="center"/>
    </xf>
    <xf numFmtId="0" fontId="50" fillId="0" borderId="0" xfId="1" applyFont="1" applyBorder="1" applyAlignment="1" applyProtection="1">
      <alignment vertical="center"/>
    </xf>
    <xf numFmtId="0" fontId="45" fillId="0" borderId="0" xfId="1" applyFont="1" applyBorder="1" applyAlignment="1" applyProtection="1">
      <alignment vertical="center"/>
    </xf>
    <xf numFmtId="0" fontId="50" fillId="0" borderId="0" xfId="1" applyFont="1" applyAlignment="1" applyProtection="1">
      <alignment horizontal="center" vertical="center"/>
    </xf>
    <xf numFmtId="0" fontId="60" fillId="0" borderId="0" xfId="0" applyFont="1" applyAlignment="1" applyProtection="1">
      <alignment vertical="center" wrapText="1" shrinkToFit="1"/>
    </xf>
    <xf numFmtId="0" fontId="60" fillId="0" borderId="0" xfId="0" applyFont="1" applyBorder="1" applyAlignment="1" applyProtection="1">
      <alignment vertical="center" wrapText="1"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horizontal="center" vertical="center" wrapText="1" shrinkToFit="1"/>
    </xf>
    <xf numFmtId="180" fontId="45" fillId="0" borderId="0" xfId="1" applyNumberFormat="1" applyFont="1" applyBorder="1" applyAlignment="1" applyProtection="1">
      <alignment horizontal="right" vertical="center" shrinkToFit="1"/>
    </xf>
    <xf numFmtId="0" fontId="45" fillId="0" borderId="0" xfId="1" applyFont="1" applyAlignment="1" applyProtection="1">
      <alignment horizontal="left" vertical="center" shrinkToFit="1"/>
    </xf>
    <xf numFmtId="0" fontId="43" fillId="0" borderId="0" xfId="0" applyFont="1" applyBorder="1" applyAlignment="1" applyProtection="1">
      <alignment vertical="center" wrapText="1"/>
    </xf>
    <xf numFmtId="0" fontId="45" fillId="0" borderId="0" xfId="1" applyFont="1" applyBorder="1" applyAlignment="1" applyProtection="1">
      <alignment vertical="center" shrinkToFit="1"/>
    </xf>
    <xf numFmtId="0" fontId="45" fillId="0" borderId="55" xfId="0" applyFont="1" applyBorder="1" applyAlignment="1" applyProtection="1">
      <alignment horizontal="center" vertical="center" wrapText="1" shrinkToFit="1"/>
    </xf>
    <xf numFmtId="0" fontId="43" fillId="0" borderId="19" xfId="0" applyFont="1" applyBorder="1" applyAlignment="1" applyProtection="1">
      <alignment vertical="center"/>
    </xf>
    <xf numFmtId="0" fontId="43" fillId="0" borderId="55" xfId="0" applyFont="1" applyBorder="1" applyAlignment="1" applyProtection="1">
      <alignment horizontal="center" vertical="center"/>
    </xf>
    <xf numFmtId="0" fontId="45" fillId="0" borderId="98" xfId="1" applyFont="1" applyBorder="1" applyAlignment="1" applyProtection="1">
      <alignment horizontal="center" vertical="center" shrinkToFit="1"/>
    </xf>
    <xf numFmtId="0" fontId="45" fillId="0" borderId="97" xfId="1" applyFont="1" applyBorder="1" applyAlignment="1" applyProtection="1">
      <alignment horizontal="center" vertical="center" shrinkToFit="1"/>
    </xf>
    <xf numFmtId="0" fontId="45" fillId="0" borderId="102" xfId="1" applyFont="1" applyBorder="1" applyAlignment="1" applyProtection="1">
      <alignment horizontal="center" vertical="center" shrinkToFit="1"/>
    </xf>
    <xf numFmtId="0" fontId="43" fillId="0" borderId="34" xfId="0" applyFont="1" applyBorder="1" applyAlignment="1" applyProtection="1">
      <alignment horizontal="center" vertical="center"/>
    </xf>
    <xf numFmtId="0" fontId="45" fillId="0" borderId="85" xfId="1" applyFont="1" applyBorder="1" applyAlignment="1" applyProtection="1">
      <alignment vertical="center"/>
    </xf>
    <xf numFmtId="0" fontId="56" fillId="0" borderId="0" xfId="1" applyFont="1" applyBorder="1" applyAlignment="1" applyProtection="1">
      <alignment vertical="center" shrinkToFit="1"/>
    </xf>
    <xf numFmtId="0" fontId="45" fillId="0" borderId="55" xfId="1" applyFont="1" applyBorder="1" applyAlignment="1" applyProtection="1">
      <alignment horizontal="center" vertical="center" shrinkToFit="1"/>
    </xf>
    <xf numFmtId="0" fontId="64" fillId="0" borderId="0" xfId="0" applyFont="1" applyBorder="1" applyAlignment="1" applyProtection="1">
      <alignment vertical="center" wrapText="1" shrinkToFit="1"/>
    </xf>
    <xf numFmtId="0" fontId="64" fillId="0" borderId="0" xfId="0" applyFont="1" applyAlignment="1" applyProtection="1">
      <alignment vertical="center" wrapText="1" shrinkToFit="1"/>
    </xf>
    <xf numFmtId="0" fontId="50" fillId="0" borderId="0" xfId="1" applyFont="1" applyBorder="1" applyAlignment="1" applyProtection="1">
      <alignment vertical="center" shrinkToFit="1"/>
    </xf>
    <xf numFmtId="0" fontId="43" fillId="0" borderId="0" xfId="0" applyFont="1" applyFill="1" applyBorder="1" applyAlignment="1" applyProtection="1">
      <alignment horizontal="left" vertical="center" wrapText="1"/>
    </xf>
    <xf numFmtId="0" fontId="43" fillId="0" borderId="74" xfId="0" applyFont="1" applyBorder="1" applyAlignment="1" applyProtection="1">
      <alignment vertical="center"/>
    </xf>
    <xf numFmtId="0" fontId="45" fillId="54" borderId="139" xfId="0" applyFont="1" applyFill="1" applyBorder="1" applyAlignment="1" applyProtection="1">
      <alignment horizontal="center" vertical="center"/>
    </xf>
    <xf numFmtId="0" fontId="45" fillId="53" borderId="140" xfId="0" applyFont="1" applyFill="1" applyBorder="1" applyAlignment="1" applyProtection="1">
      <alignment horizontal="center" vertical="center"/>
    </xf>
    <xf numFmtId="0" fontId="45" fillId="54" borderId="70" xfId="0" applyFont="1" applyFill="1" applyBorder="1" applyAlignment="1" applyProtection="1">
      <alignment horizontal="center" vertical="center"/>
    </xf>
    <xf numFmtId="0" fontId="45" fillId="53" borderId="50" xfId="0" applyFont="1" applyFill="1" applyBorder="1" applyAlignment="1" applyProtection="1">
      <alignment horizontal="center" vertical="center"/>
    </xf>
    <xf numFmtId="0" fontId="45" fillId="54" borderId="144" xfId="0" applyFont="1" applyFill="1" applyBorder="1" applyAlignment="1" applyProtection="1">
      <alignment horizontal="center" vertical="center"/>
    </xf>
    <xf numFmtId="0" fontId="45" fillId="53" borderId="145" xfId="0" applyFont="1" applyFill="1" applyBorder="1" applyAlignment="1" applyProtection="1">
      <alignment horizontal="center" vertical="center"/>
    </xf>
    <xf numFmtId="0" fontId="45" fillId="54" borderId="146" xfId="0" applyFont="1" applyFill="1" applyBorder="1" applyAlignment="1" applyProtection="1">
      <alignment horizontal="center" vertical="center"/>
    </xf>
    <xf numFmtId="0" fontId="45" fillId="53" borderId="147" xfId="0" applyFont="1" applyFill="1" applyBorder="1" applyAlignment="1" applyProtection="1">
      <alignment horizontal="center" vertical="center"/>
    </xf>
    <xf numFmtId="0" fontId="45" fillId="54" borderId="3" xfId="0" applyFont="1" applyFill="1" applyBorder="1" applyAlignment="1" applyProtection="1">
      <alignment horizontal="center" vertical="center"/>
    </xf>
    <xf numFmtId="0" fontId="45" fillId="53" borderId="148" xfId="0" applyFont="1" applyFill="1" applyBorder="1" applyAlignment="1" applyProtection="1">
      <alignment horizontal="center" vertical="center"/>
    </xf>
    <xf numFmtId="0" fontId="45" fillId="53" borderId="143" xfId="0" applyFont="1" applyFill="1" applyBorder="1" applyAlignment="1" applyProtection="1">
      <alignment horizontal="center" vertical="center"/>
    </xf>
    <xf numFmtId="0" fontId="45" fillId="53" borderId="149" xfId="0" applyFont="1" applyFill="1" applyBorder="1" applyAlignment="1" applyProtection="1">
      <alignment horizontal="center" vertical="center"/>
    </xf>
    <xf numFmtId="0" fontId="45" fillId="2" borderId="150" xfId="0" applyFont="1" applyFill="1" applyBorder="1" applyAlignment="1" applyProtection="1">
      <alignment horizontal="center" vertical="center"/>
      <protection locked="0"/>
    </xf>
    <xf numFmtId="0" fontId="45" fillId="2" borderId="151" xfId="0" applyFont="1" applyFill="1" applyBorder="1" applyAlignment="1" applyProtection="1">
      <alignment horizontal="center" vertical="center"/>
      <protection locked="0"/>
    </xf>
    <xf numFmtId="0" fontId="45" fillId="2" borderId="152"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141" xfId="0" applyFont="1" applyFill="1" applyBorder="1" applyAlignment="1" applyProtection="1">
      <alignment horizontal="center" vertical="center"/>
      <protection locked="0"/>
    </xf>
    <xf numFmtId="0" fontId="45" fillId="53" borderId="46" xfId="0" applyFont="1" applyFill="1" applyBorder="1" applyAlignment="1" applyProtection="1">
      <alignment horizontal="center" vertical="center"/>
    </xf>
    <xf numFmtId="0" fontId="45" fillId="2" borderId="54"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153" xfId="0" applyFont="1" applyFill="1" applyBorder="1" applyAlignment="1" applyProtection="1">
      <alignment horizontal="center" vertical="center"/>
      <protection locked="0"/>
    </xf>
    <xf numFmtId="0" fontId="45" fillId="53" borderId="117" xfId="0" applyFont="1" applyFill="1" applyBorder="1" applyAlignment="1" applyProtection="1">
      <alignment horizontal="center" vertical="center"/>
    </xf>
    <xf numFmtId="0" fontId="45" fillId="2" borderId="49" xfId="0" applyFont="1" applyFill="1" applyBorder="1" applyAlignment="1" applyProtection="1">
      <alignment horizontal="center" vertical="center"/>
      <protection locked="0"/>
    </xf>
    <xf numFmtId="0" fontId="45" fillId="2" borderId="70" xfId="0" applyFont="1" applyFill="1" applyBorder="1" applyAlignment="1" applyProtection="1">
      <alignment horizontal="center" vertical="center"/>
      <protection locked="0"/>
    </xf>
    <xf numFmtId="0" fontId="45" fillId="53" borderId="54" xfId="0" applyFont="1" applyFill="1" applyBorder="1" applyAlignment="1" applyProtection="1">
      <alignment horizontal="center" vertical="center"/>
    </xf>
    <xf numFmtId="0" fontId="45" fillId="53" borderId="154" xfId="0" applyFont="1" applyFill="1" applyBorder="1" applyAlignment="1" applyProtection="1">
      <alignment horizontal="center" vertical="center"/>
    </xf>
    <xf numFmtId="0" fontId="45" fillId="0" borderId="43" xfId="1" applyFont="1" applyBorder="1" applyAlignment="1" applyProtection="1">
      <alignment horizontal="center" vertical="center"/>
    </xf>
    <xf numFmtId="0" fontId="45" fillId="0" borderId="44" xfId="1" applyFont="1" applyBorder="1" applyAlignment="1" applyProtection="1">
      <alignment horizontal="center" vertical="center"/>
    </xf>
    <xf numFmtId="0" fontId="45" fillId="0" borderId="62" xfId="1" applyFont="1" applyBorder="1" applyAlignment="1" applyProtection="1">
      <alignment horizontal="center" vertical="center"/>
    </xf>
    <xf numFmtId="0" fontId="45" fillId="0" borderId="33" xfId="1" applyFont="1" applyBorder="1" applyAlignment="1" applyProtection="1">
      <alignment horizontal="center" vertical="center"/>
    </xf>
    <xf numFmtId="0" fontId="45" fillId="0" borderId="34" xfId="1" applyFont="1" applyBorder="1" applyAlignment="1" applyProtection="1">
      <alignment horizontal="center" vertical="center"/>
    </xf>
    <xf numFmtId="0" fontId="45" fillId="0" borderId="117" xfId="1" applyFont="1" applyBorder="1" applyAlignment="1" applyProtection="1">
      <alignment horizontal="center" vertical="center"/>
    </xf>
    <xf numFmtId="0" fontId="45" fillId="0" borderId="124" xfId="1" applyFont="1" applyBorder="1" applyAlignment="1" applyProtection="1">
      <alignment horizontal="center" vertical="center"/>
    </xf>
    <xf numFmtId="0" fontId="45" fillId="0" borderId="119" xfId="1" applyFont="1" applyBorder="1" applyAlignment="1" applyProtection="1">
      <alignment horizontal="center" vertical="center"/>
    </xf>
    <xf numFmtId="0" fontId="45" fillId="0" borderId="126" xfId="1" applyFont="1" applyBorder="1" applyAlignment="1" applyProtection="1">
      <alignment horizontal="center" vertical="center"/>
    </xf>
    <xf numFmtId="0" fontId="45" fillId="0" borderId="119" xfId="1" applyFont="1" applyBorder="1" applyAlignment="1" applyProtection="1">
      <alignment horizontal="center" vertical="center" shrinkToFit="1"/>
    </xf>
    <xf numFmtId="0" fontId="41" fillId="0" borderId="0" xfId="0" applyFont="1" applyBorder="1" applyAlignment="1" applyProtection="1">
      <alignment vertical="center"/>
    </xf>
    <xf numFmtId="0" fontId="43" fillId="0" borderId="0" xfId="1" applyFont="1" applyAlignment="1" applyProtection="1">
      <alignment horizontal="right" vertical="center"/>
    </xf>
    <xf numFmtId="0" fontId="43" fillId="0" borderId="0" xfId="1" applyFont="1" applyBorder="1" applyAlignment="1" applyProtection="1">
      <alignment vertical="center"/>
    </xf>
    <xf numFmtId="0" fontId="43" fillId="0" borderId="50" xfId="1" applyFont="1" applyBorder="1" applyAlignment="1" applyProtection="1">
      <alignment vertical="center"/>
    </xf>
    <xf numFmtId="0" fontId="45" fillId="0" borderId="0" xfId="1" applyFont="1" applyAlignment="1" applyProtection="1">
      <alignment horizontal="left" vertical="center" wrapText="1"/>
    </xf>
    <xf numFmtId="0" fontId="45" fillId="0" borderId="0" xfId="1" applyFont="1" applyAlignment="1" applyProtection="1">
      <alignment vertical="center" wrapText="1"/>
    </xf>
    <xf numFmtId="0" fontId="43" fillId="0" borderId="0" xfId="0" applyFont="1" applyAlignment="1" applyProtection="1">
      <alignment vertical="center"/>
    </xf>
    <xf numFmtId="0" fontId="45" fillId="0" borderId="46" xfId="1" applyFont="1" applyBorder="1" applyAlignment="1" applyProtection="1">
      <alignment horizontal="center" vertical="center" shrinkToFit="1"/>
    </xf>
    <xf numFmtId="0" fontId="45" fillId="0" borderId="0" xfId="1" applyFont="1" applyAlignment="1" applyProtection="1">
      <alignment vertical="center"/>
    </xf>
    <xf numFmtId="0" fontId="45" fillId="53" borderId="4" xfId="0" applyFont="1" applyFill="1" applyBorder="1" applyAlignment="1" applyProtection="1">
      <alignment horizontal="center" vertical="center"/>
    </xf>
    <xf numFmtId="0" fontId="45" fillId="53" borderId="51" xfId="0" applyFont="1" applyFill="1" applyBorder="1" applyAlignment="1" applyProtection="1">
      <alignment horizontal="center" vertical="center"/>
    </xf>
    <xf numFmtId="0" fontId="45" fillId="0" borderId="117" xfId="1" applyFont="1" applyBorder="1" applyAlignment="1" applyProtection="1">
      <alignment horizontal="center" vertical="center" shrinkToFit="1"/>
    </xf>
    <xf numFmtId="0" fontId="45" fillId="0" borderId="0" xfId="1" applyFont="1" applyBorder="1" applyAlignment="1" applyProtection="1">
      <alignment horizontal="left" vertical="center" shrinkToFit="1"/>
    </xf>
    <xf numFmtId="0" fontId="45" fillId="0" borderId="54" xfId="1" applyFont="1" applyBorder="1" applyAlignment="1" applyProtection="1">
      <alignment horizontal="center" vertical="center" shrinkToFit="1"/>
    </xf>
    <xf numFmtId="0" fontId="45" fillId="0" borderId="38" xfId="1" applyFont="1" applyBorder="1" applyAlignment="1" applyProtection="1">
      <alignment horizontal="center" vertical="center" shrinkToFit="1"/>
    </xf>
    <xf numFmtId="0" fontId="45" fillId="0" borderId="44" xfId="1" applyFont="1" applyBorder="1" applyAlignment="1" applyProtection="1">
      <alignment horizontal="center" vertical="center" shrinkToFit="1"/>
    </xf>
    <xf numFmtId="0" fontId="45" fillId="0" borderId="0" xfId="1" applyFont="1" applyBorder="1" applyAlignment="1" applyProtection="1">
      <alignment horizontal="center" vertical="center" shrinkToFit="1"/>
    </xf>
    <xf numFmtId="0" fontId="62" fillId="0" borderId="0" xfId="1" applyFont="1" applyBorder="1" applyAlignment="1" applyProtection="1">
      <alignment vertical="center" wrapText="1"/>
    </xf>
    <xf numFmtId="0" fontId="45" fillId="0" borderId="93" xfId="1" applyFont="1" applyBorder="1" applyAlignment="1" applyProtection="1">
      <alignment horizontal="center" vertical="center" shrinkToFit="1"/>
    </xf>
    <xf numFmtId="0" fontId="43" fillId="0" borderId="0" xfId="1" applyFont="1" applyFill="1" applyBorder="1" applyAlignment="1" applyProtection="1">
      <alignment horizontal="center" vertical="center" shrinkToFit="1"/>
    </xf>
    <xf numFmtId="0" fontId="43" fillId="0" borderId="86" xfId="0" applyFont="1" applyBorder="1" applyAlignment="1" applyProtection="1">
      <alignment vertical="center"/>
    </xf>
    <xf numFmtId="0" fontId="43" fillId="0" borderId="156" xfId="1" applyFont="1" applyBorder="1" applyAlignment="1" applyProtection="1">
      <alignment vertical="center"/>
    </xf>
    <xf numFmtId="0" fontId="43" fillId="0" borderId="157" xfId="1" applyFont="1" applyBorder="1" applyAlignment="1" applyProtection="1">
      <alignment vertical="center"/>
    </xf>
    <xf numFmtId="0" fontId="43" fillId="0" borderId="158" xfId="1" applyFont="1" applyBorder="1" applyAlignment="1" applyProtection="1">
      <alignment vertical="center"/>
    </xf>
    <xf numFmtId="0" fontId="43" fillId="0" borderId="41" xfId="1" applyFont="1" applyBorder="1" applyAlignment="1" applyProtection="1">
      <alignment vertical="center"/>
    </xf>
    <xf numFmtId="0" fontId="43" fillId="0" borderId="39" xfId="1" applyFont="1" applyBorder="1" applyAlignment="1" applyProtection="1">
      <alignment vertical="center"/>
    </xf>
    <xf numFmtId="0" fontId="43" fillId="0" borderId="137" xfId="1" applyFont="1" applyBorder="1" applyAlignment="1" applyProtection="1">
      <alignment vertical="center"/>
    </xf>
    <xf numFmtId="0" fontId="62" fillId="0" borderId="0" xfId="1" applyFont="1" applyBorder="1" applyAlignment="1" applyProtection="1">
      <alignment vertical="center" wrapText="1"/>
    </xf>
    <xf numFmtId="0" fontId="43" fillId="2" borderId="49" xfId="0" applyFont="1" applyFill="1" applyBorder="1" applyAlignment="1" applyProtection="1">
      <alignment horizontal="center" vertical="center"/>
      <protection locked="0"/>
    </xf>
    <xf numFmtId="0" fontId="43" fillId="2" borderId="54" xfId="0" applyFont="1" applyFill="1" applyBorder="1" applyAlignment="1" applyProtection="1">
      <alignment horizontal="center" vertical="center"/>
      <protection locked="0"/>
    </xf>
    <xf numFmtId="0" fontId="51" fillId="0" borderId="0" xfId="1" applyFont="1" applyFill="1" applyBorder="1" applyAlignment="1" applyProtection="1">
      <alignment vertical="center" wrapText="1"/>
    </xf>
    <xf numFmtId="0" fontId="51" fillId="0" borderId="0" xfId="0" applyFont="1" applyBorder="1" applyAlignment="1" applyProtection="1">
      <alignment vertical="center" wrapText="1"/>
    </xf>
    <xf numFmtId="0" fontId="51" fillId="0" borderId="0" xfId="0" applyFont="1" applyFill="1" applyBorder="1" applyAlignment="1" applyProtection="1">
      <alignment vertical="center" wrapText="1"/>
    </xf>
    <xf numFmtId="0" fontId="51" fillId="0" borderId="0" xfId="1" applyFont="1" applyBorder="1" applyAlignment="1" applyProtection="1">
      <alignment vertical="center" wrapText="1" shrinkToFit="1"/>
    </xf>
    <xf numFmtId="0" fontId="51" fillId="0" borderId="0" xfId="1" applyFont="1" applyBorder="1" applyAlignment="1" applyProtection="1">
      <alignment vertical="center" wrapText="1"/>
    </xf>
    <xf numFmtId="0" fontId="51" fillId="0" borderId="0" xfId="0" applyFont="1" applyBorder="1" applyAlignment="1" applyProtection="1">
      <alignment vertical="center" wrapText="1" shrinkToFit="1"/>
    </xf>
    <xf numFmtId="0" fontId="45" fillId="0" borderId="49" xfId="1" applyFont="1" applyBorder="1" applyAlignment="1" applyProtection="1">
      <alignment horizontal="center" vertical="center" wrapText="1" shrinkToFit="1"/>
    </xf>
    <xf numFmtId="0" fontId="45" fillId="0" borderId="54" xfId="1" applyFont="1" applyBorder="1" applyAlignment="1" applyProtection="1">
      <alignment horizontal="center" vertical="center" wrapText="1" shrinkToFit="1"/>
    </xf>
    <xf numFmtId="0" fontId="45" fillId="0" borderId="55" xfId="1" applyFont="1" applyBorder="1" applyAlignment="1" applyProtection="1">
      <alignment horizontal="center" vertical="center" wrapText="1" shrinkToFit="1"/>
    </xf>
    <xf numFmtId="0" fontId="45" fillId="0" borderId="16" xfId="1" applyFont="1" applyBorder="1" applyAlignment="1" applyProtection="1">
      <alignment horizontal="center" vertical="center" shrinkToFit="1"/>
    </xf>
    <xf numFmtId="0" fontId="43" fillId="0" borderId="46" xfId="0" applyFont="1" applyBorder="1" applyAlignment="1" applyProtection="1">
      <alignment horizontal="center" vertical="center" shrinkToFit="1"/>
    </xf>
    <xf numFmtId="0" fontId="43" fillId="0" borderId="16" xfId="0" applyFont="1" applyBorder="1" applyAlignment="1" applyProtection="1">
      <alignment horizontal="center" vertical="center" shrinkToFit="1"/>
    </xf>
    <xf numFmtId="0" fontId="43" fillId="0" borderId="136" xfId="0" applyFont="1" applyBorder="1" applyAlignment="1" applyProtection="1">
      <alignment horizontal="center" vertical="center" shrinkToFit="1"/>
    </xf>
    <xf numFmtId="0" fontId="43" fillId="0" borderId="44" xfId="0" applyFont="1" applyBorder="1" applyAlignment="1" applyProtection="1">
      <alignment horizontal="center" vertical="center" shrinkToFit="1"/>
    </xf>
    <xf numFmtId="0" fontId="43" fillId="0" borderId="39" xfId="0" applyFont="1" applyBorder="1" applyAlignment="1" applyProtection="1">
      <alignment horizontal="center" vertical="center" shrinkToFit="1"/>
    </xf>
    <xf numFmtId="0" fontId="43" fillId="0" borderId="137" xfId="0" applyFont="1" applyBorder="1" applyAlignment="1" applyProtection="1">
      <alignment horizontal="center" vertical="center" shrinkToFit="1"/>
    </xf>
    <xf numFmtId="0" fontId="57" fillId="53" borderId="64" xfId="0" applyFont="1" applyFill="1" applyBorder="1" applyAlignment="1" applyProtection="1">
      <alignment horizontal="center" vertical="center"/>
    </xf>
    <xf numFmtId="0" fontId="57" fillId="53" borderId="37" xfId="0" applyFont="1" applyFill="1" applyBorder="1" applyAlignment="1" applyProtection="1">
      <alignment horizontal="center" vertical="center"/>
    </xf>
    <xf numFmtId="0" fontId="57" fillId="53" borderId="117" xfId="0" applyFont="1" applyFill="1" applyBorder="1" applyAlignment="1" applyProtection="1">
      <alignment horizontal="center" vertical="center"/>
    </xf>
    <xf numFmtId="0" fontId="45" fillId="54" borderId="54" xfId="0" applyFont="1" applyFill="1" applyBorder="1" applyAlignment="1" applyProtection="1">
      <alignment horizontal="center" vertical="center" wrapText="1" shrinkToFit="1"/>
    </xf>
    <xf numFmtId="0" fontId="45" fillId="54" borderId="92" xfId="0" applyFont="1" applyFill="1" applyBorder="1" applyAlignment="1" applyProtection="1">
      <alignment horizontal="center" vertical="center" wrapText="1" shrinkToFit="1"/>
    </xf>
    <xf numFmtId="0" fontId="45" fillId="54" borderId="103" xfId="0" applyFont="1" applyFill="1" applyBorder="1" applyAlignment="1" applyProtection="1">
      <alignment horizontal="center" vertical="center" wrapText="1" shrinkToFit="1"/>
    </xf>
    <xf numFmtId="0" fontId="45" fillId="54" borderId="38" xfId="0" applyFont="1" applyFill="1" applyBorder="1" applyAlignment="1" applyProtection="1">
      <alignment horizontal="center" vertical="center" wrapText="1" shrinkToFit="1"/>
    </xf>
    <xf numFmtId="0" fontId="43" fillId="0" borderId="60" xfId="0" applyFont="1" applyBorder="1" applyAlignment="1" applyProtection="1">
      <alignment horizontal="center" vertical="center" wrapText="1"/>
    </xf>
    <xf numFmtId="0" fontId="43" fillId="0" borderId="87"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86" xfId="0" applyFont="1" applyBorder="1" applyAlignment="1" applyProtection="1">
      <alignment horizontal="center" vertical="center" wrapText="1"/>
    </xf>
    <xf numFmtId="0" fontId="43" fillId="0" borderId="4" xfId="0" applyFont="1" applyBorder="1" applyAlignment="1" applyProtection="1">
      <alignment horizontal="center" vertical="center" wrapText="1"/>
    </xf>
    <xf numFmtId="0" fontId="43" fillId="0" borderId="88" xfId="0" applyFont="1" applyBorder="1" applyAlignment="1" applyProtection="1">
      <alignment horizontal="center" vertical="center" wrapText="1"/>
    </xf>
    <xf numFmtId="0" fontId="45" fillId="0" borderId="92" xfId="1" applyFont="1" applyBorder="1" applyAlignment="1" applyProtection="1">
      <alignment horizontal="center" vertical="center" shrinkToFit="1"/>
    </xf>
    <xf numFmtId="0" fontId="45" fillId="0" borderId="54" xfId="1" applyFont="1" applyBorder="1" applyAlignment="1" applyProtection="1">
      <alignment horizontal="center" vertical="center" shrinkToFit="1"/>
    </xf>
    <xf numFmtId="0" fontId="45" fillId="0" borderId="93" xfId="1" applyFont="1" applyBorder="1" applyAlignment="1" applyProtection="1">
      <alignment horizontal="center" vertical="center" shrinkToFit="1"/>
    </xf>
    <xf numFmtId="0" fontId="45" fillId="0" borderId="89" xfId="1" applyFont="1" applyBorder="1" applyAlignment="1" applyProtection="1">
      <alignment horizontal="center" vertical="center" wrapText="1"/>
    </xf>
    <xf numFmtId="0" fontId="45" fillId="0" borderId="90" xfId="1" applyFont="1" applyBorder="1" applyAlignment="1" applyProtection="1">
      <alignment horizontal="center" vertical="center" wrapText="1"/>
    </xf>
    <xf numFmtId="0" fontId="45" fillId="0" borderId="91" xfId="1" applyFont="1" applyBorder="1" applyAlignment="1" applyProtection="1">
      <alignment horizontal="center" vertical="center" wrapText="1"/>
    </xf>
    <xf numFmtId="0" fontId="45" fillId="0" borderId="0" xfId="1" applyFont="1" applyBorder="1" applyAlignment="1" applyProtection="1">
      <alignment horizontal="left" vertical="center" wrapText="1"/>
    </xf>
    <xf numFmtId="0" fontId="45" fillId="0" borderId="94" xfId="1" applyFont="1" applyBorder="1" applyAlignment="1" applyProtection="1">
      <alignment horizontal="center" vertical="center" wrapText="1" shrinkToFit="1"/>
    </xf>
    <xf numFmtId="0" fontId="45" fillId="0" borderId="16" xfId="1" applyFont="1" applyBorder="1" applyAlignment="1" applyProtection="1">
      <alignment horizontal="center" vertical="center" wrapText="1" shrinkToFit="1"/>
    </xf>
    <xf numFmtId="0" fontId="45" fillId="0" borderId="95" xfId="1" applyFont="1" applyBorder="1" applyAlignment="1" applyProtection="1">
      <alignment horizontal="center" vertical="center" shrinkToFit="1"/>
    </xf>
    <xf numFmtId="0" fontId="45" fillId="0" borderId="53" xfId="1" applyFont="1" applyBorder="1" applyAlignment="1" applyProtection="1">
      <alignment horizontal="center" vertical="center" shrinkToFit="1"/>
    </xf>
    <xf numFmtId="0" fontId="45" fillId="0" borderId="46" xfId="1" applyFont="1" applyBorder="1" applyAlignment="1" applyProtection="1">
      <alignment horizontal="center" vertical="center" shrinkToFit="1"/>
    </xf>
    <xf numFmtId="0" fontId="43" fillId="2" borderId="99" xfId="0" applyFont="1" applyFill="1" applyBorder="1" applyAlignment="1" applyProtection="1">
      <alignment horizontal="center" vertical="center"/>
      <protection locked="0"/>
    </xf>
    <xf numFmtId="0" fontId="43" fillId="2" borderId="97" xfId="0" applyFont="1" applyFill="1" applyBorder="1" applyAlignment="1" applyProtection="1">
      <alignment horizontal="center" vertical="center"/>
      <protection locked="0"/>
    </xf>
    <xf numFmtId="0" fontId="43" fillId="2" borderId="92" xfId="0" applyFont="1" applyFill="1" applyBorder="1" applyAlignment="1" applyProtection="1">
      <alignment horizontal="center" vertical="center"/>
      <protection locked="0"/>
    </xf>
    <xf numFmtId="0" fontId="43" fillId="2" borderId="96" xfId="0" applyFont="1" applyFill="1" applyBorder="1" applyAlignment="1" applyProtection="1">
      <alignment horizontal="center" vertical="center"/>
      <protection locked="0"/>
    </xf>
    <xf numFmtId="0" fontId="43" fillId="2" borderId="49" xfId="0" applyFont="1" applyFill="1" applyBorder="1" applyAlignment="1" applyProtection="1">
      <alignment horizontal="center" vertical="center" wrapText="1"/>
      <protection locked="0"/>
    </xf>
    <xf numFmtId="0" fontId="45" fillId="0" borderId="78" xfId="1" applyFont="1" applyFill="1" applyBorder="1" applyAlignment="1" applyProtection="1">
      <alignment horizontal="center" vertical="center" wrapText="1"/>
    </xf>
    <xf numFmtId="0" fontId="45" fillId="0" borderId="35" xfId="1" applyFont="1" applyFill="1" applyBorder="1" applyAlignment="1" applyProtection="1">
      <alignment horizontal="center" vertical="center" wrapText="1"/>
    </xf>
    <xf numFmtId="0" fontId="45" fillId="0" borderId="72" xfId="1" applyFont="1" applyFill="1" applyBorder="1" applyAlignment="1" applyProtection="1">
      <alignment horizontal="center" vertical="center" wrapText="1"/>
    </xf>
    <xf numFmtId="0" fontId="45" fillId="0" borderId="19"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wrapText="1"/>
    </xf>
    <xf numFmtId="0" fontId="45" fillId="0" borderId="50" xfId="1" applyFont="1" applyFill="1" applyBorder="1" applyAlignment="1" applyProtection="1">
      <alignment horizontal="center" vertical="center" wrapText="1"/>
    </xf>
    <xf numFmtId="0" fontId="45" fillId="0" borderId="77" xfId="1" applyFont="1" applyFill="1" applyBorder="1" applyAlignment="1" applyProtection="1">
      <alignment horizontal="center" vertical="center" wrapText="1"/>
    </xf>
    <xf numFmtId="0" fontId="45" fillId="0" borderId="4" xfId="1" applyFont="1" applyFill="1" applyBorder="1" applyAlignment="1" applyProtection="1">
      <alignment horizontal="center" vertical="center" wrapText="1"/>
    </xf>
    <xf numFmtId="0" fontId="45" fillId="0" borderId="51" xfId="1" applyFont="1" applyFill="1" applyBorder="1" applyAlignment="1" applyProtection="1">
      <alignment horizontal="center" vertical="center" wrapText="1"/>
    </xf>
    <xf numFmtId="0" fontId="45" fillId="0" borderId="76" xfId="1" applyFont="1" applyBorder="1" applyAlignment="1" applyProtection="1">
      <alignment horizontal="center" vertical="center" shrinkToFit="1"/>
    </xf>
    <xf numFmtId="0" fontId="45" fillId="0" borderId="35" xfId="1" applyFont="1" applyBorder="1" applyAlignment="1" applyProtection="1">
      <alignment horizontal="center" vertical="center" shrinkToFit="1"/>
    </xf>
    <xf numFmtId="0" fontId="45" fillId="0" borderId="70" xfId="1" applyFont="1" applyBorder="1" applyAlignment="1" applyProtection="1">
      <alignment horizontal="center" vertical="center" shrinkToFit="1"/>
    </xf>
    <xf numFmtId="0" fontId="45" fillId="0" borderId="0" xfId="1" applyFont="1" applyBorder="1" applyAlignment="1" applyProtection="1">
      <alignment horizontal="center" vertical="center" shrinkToFit="1"/>
    </xf>
    <xf numFmtId="0" fontId="45" fillId="0" borderId="3" xfId="1" applyFont="1" applyBorder="1" applyAlignment="1" applyProtection="1">
      <alignment horizontal="center" vertical="center" shrinkToFit="1"/>
    </xf>
    <xf numFmtId="0" fontId="45" fillId="0" borderId="4" xfId="1" applyFont="1" applyBorder="1" applyAlignment="1" applyProtection="1">
      <alignment horizontal="center" vertical="center" shrinkToFit="1"/>
    </xf>
    <xf numFmtId="185" fontId="45" fillId="54" borderId="75" xfId="1" applyNumberFormat="1" applyFont="1" applyFill="1" applyBorder="1" applyAlignment="1" applyProtection="1">
      <alignment horizontal="center" vertical="center"/>
    </xf>
    <xf numFmtId="0" fontId="45" fillId="0" borderId="37" xfId="1" applyFont="1" applyBorder="1" applyAlignment="1" applyProtection="1">
      <alignment vertical="center" shrinkToFit="1"/>
    </xf>
    <xf numFmtId="0" fontId="45" fillId="0" borderId="33" xfId="1" applyFont="1" applyBorder="1" applyAlignment="1" applyProtection="1">
      <alignment vertical="center" shrinkToFit="1"/>
    </xf>
    <xf numFmtId="0" fontId="45" fillId="2" borderId="39" xfId="1" applyFont="1" applyFill="1" applyBorder="1" applyAlignment="1" applyProtection="1">
      <alignment horizontal="center" vertical="center"/>
      <protection locked="0"/>
    </xf>
    <xf numFmtId="0" fontId="45" fillId="2" borderId="132" xfId="1" applyFont="1" applyFill="1" applyBorder="1" applyAlignment="1" applyProtection="1">
      <alignment horizontal="center" vertical="center"/>
      <protection locked="0"/>
    </xf>
    <xf numFmtId="0" fontId="43" fillId="2" borderId="63" xfId="0" applyFont="1" applyFill="1" applyBorder="1" applyAlignment="1" applyProtection="1">
      <alignment horizontal="center" vertical="center"/>
      <protection locked="0"/>
    </xf>
    <xf numFmtId="0" fontId="43" fillId="2" borderId="38" xfId="0" applyFont="1" applyFill="1" applyBorder="1" applyAlignment="1" applyProtection="1">
      <alignment horizontal="center" vertical="center"/>
      <protection locked="0"/>
    </xf>
    <xf numFmtId="0" fontId="43" fillId="54" borderId="49" xfId="0" applyFont="1" applyFill="1" applyBorder="1" applyAlignment="1" applyProtection="1">
      <alignment horizontal="center" vertical="center"/>
    </xf>
    <xf numFmtId="0" fontId="43" fillId="54" borderId="54" xfId="0" applyFont="1" applyFill="1" applyBorder="1" applyAlignment="1" applyProtection="1">
      <alignment horizontal="center" vertical="center"/>
    </xf>
    <xf numFmtId="0" fontId="45" fillId="0" borderId="18" xfId="1" applyFont="1" applyBorder="1" applyAlignment="1" applyProtection="1">
      <alignment horizontal="center" vertical="center" shrinkToFit="1"/>
    </xf>
    <xf numFmtId="0" fontId="45" fillId="0" borderId="38" xfId="1" applyFont="1" applyBorder="1" applyAlignment="1" applyProtection="1">
      <alignment horizontal="center" vertical="center" shrinkToFit="1"/>
    </xf>
    <xf numFmtId="0" fontId="45" fillId="0" borderId="44" xfId="1" applyFont="1" applyBorder="1" applyAlignment="1" applyProtection="1">
      <alignment horizontal="center" vertical="center" shrinkToFit="1"/>
    </xf>
    <xf numFmtId="0" fontId="43" fillId="54" borderId="63" xfId="0" applyFont="1" applyFill="1" applyBorder="1" applyAlignment="1" applyProtection="1">
      <alignment horizontal="center" vertical="center"/>
    </xf>
    <xf numFmtId="0" fontId="43" fillId="54" borderId="38" xfId="0" applyFont="1" applyFill="1" applyBorder="1" applyAlignment="1" applyProtection="1">
      <alignment horizontal="center" vertical="center"/>
    </xf>
    <xf numFmtId="0" fontId="45" fillId="0" borderId="35" xfId="1" applyFont="1" applyBorder="1" applyAlignment="1" applyProtection="1">
      <alignment horizontal="center" vertical="center" wrapText="1"/>
    </xf>
    <xf numFmtId="0" fontId="45" fillId="0" borderId="79" xfId="1" applyFont="1" applyBorder="1" applyAlignment="1" applyProtection="1">
      <alignment horizontal="center" vertical="center" wrapText="1"/>
    </xf>
    <xf numFmtId="0" fontId="43" fillId="0" borderId="100" xfId="0" applyFont="1" applyFill="1" applyBorder="1" applyAlignment="1" applyProtection="1">
      <alignment horizontal="center" vertical="center"/>
    </xf>
    <xf numFmtId="0" fontId="43" fillId="0" borderId="101" xfId="0" applyFont="1" applyFill="1" applyBorder="1" applyAlignment="1" applyProtection="1">
      <alignment horizontal="center" vertical="center"/>
    </xf>
    <xf numFmtId="0" fontId="45" fillId="0" borderId="73" xfId="1" applyFont="1" applyBorder="1" applyAlignment="1" applyProtection="1">
      <alignment horizontal="center" vertical="center" shrinkToFit="1"/>
    </xf>
    <xf numFmtId="0" fontId="45" fillId="0" borderId="76" xfId="1" applyFont="1" applyBorder="1" applyAlignment="1" applyProtection="1">
      <alignment horizontal="center" vertical="center" wrapText="1" shrinkToFit="1"/>
    </xf>
    <xf numFmtId="0" fontId="45" fillId="0" borderId="35" xfId="1" applyFont="1" applyBorder="1" applyAlignment="1" applyProtection="1">
      <alignment horizontal="center" vertical="center" wrapText="1" shrinkToFit="1"/>
    </xf>
    <xf numFmtId="0" fontId="45" fillId="0" borderId="70" xfId="1" applyFont="1" applyBorder="1" applyAlignment="1" applyProtection="1">
      <alignment horizontal="center" vertical="center" wrapText="1" shrinkToFit="1"/>
    </xf>
    <xf numFmtId="0" fontId="45" fillId="0" borderId="0" xfId="1" applyFont="1" applyBorder="1" applyAlignment="1" applyProtection="1">
      <alignment horizontal="center" vertical="center" wrapText="1" shrinkToFit="1"/>
    </xf>
    <xf numFmtId="0" fontId="45" fillId="0" borderId="3" xfId="1" applyFont="1" applyBorder="1" applyAlignment="1" applyProtection="1">
      <alignment horizontal="center" vertical="center" wrapText="1" shrinkToFit="1"/>
    </xf>
    <xf numFmtId="0" fontId="45" fillId="0" borderId="4" xfId="1" applyFont="1" applyBorder="1" applyAlignment="1" applyProtection="1">
      <alignment horizontal="center" vertical="center" wrapText="1" shrinkToFit="1"/>
    </xf>
    <xf numFmtId="0" fontId="45" fillId="0" borderId="78" xfId="1" applyFont="1" applyBorder="1" applyAlignment="1" applyProtection="1">
      <alignment horizontal="center" vertical="center" shrinkToFit="1"/>
    </xf>
    <xf numFmtId="0" fontId="45" fillId="0" borderId="19" xfId="1" applyFont="1" applyBorder="1" applyAlignment="1" applyProtection="1">
      <alignment horizontal="center" vertical="center" shrinkToFit="1"/>
    </xf>
    <xf numFmtId="0" fontId="45" fillId="0" borderId="77" xfId="1" applyFont="1" applyBorder="1" applyAlignment="1" applyProtection="1">
      <alignment horizontal="center" vertical="center" shrinkToFit="1"/>
    </xf>
    <xf numFmtId="0" fontId="43" fillId="54" borderId="16" xfId="0" applyFont="1" applyFill="1" applyBorder="1" applyAlignment="1" applyProtection="1">
      <alignment horizontal="center" vertical="center"/>
    </xf>
    <xf numFmtId="0" fontId="55" fillId="52" borderId="83" xfId="0" applyFont="1" applyFill="1" applyBorder="1" applyAlignment="1" applyProtection="1">
      <alignment horizontal="center" vertical="center" shrinkToFit="1"/>
    </xf>
    <xf numFmtId="0" fontId="55" fillId="52" borderId="75" xfId="0" applyFont="1" applyFill="1" applyBorder="1" applyAlignment="1" applyProtection="1">
      <alignment horizontal="center" vertical="center" shrinkToFit="1"/>
    </xf>
    <xf numFmtId="0" fontId="55" fillId="52" borderId="84" xfId="0" applyFont="1" applyFill="1" applyBorder="1" applyAlignment="1" applyProtection="1">
      <alignment horizontal="center" vertical="center" shrinkToFit="1"/>
    </xf>
    <xf numFmtId="0" fontId="43" fillId="0" borderId="40" xfId="0" applyFont="1" applyBorder="1" applyAlignment="1" applyProtection="1">
      <alignment horizontal="center" vertical="center" shrinkToFit="1"/>
    </xf>
    <xf numFmtId="0" fontId="43" fillId="0" borderId="41" xfId="0" applyFont="1" applyBorder="1" applyAlignment="1" applyProtection="1">
      <alignment horizontal="center" vertical="center" shrinkToFit="1"/>
    </xf>
    <xf numFmtId="0" fontId="55" fillId="52" borderId="44" xfId="0" applyFont="1" applyFill="1" applyBorder="1" applyAlignment="1" applyProtection="1">
      <alignment horizontal="center" vertical="center" shrinkToFit="1"/>
    </xf>
    <xf numFmtId="0" fontId="55" fillId="52" borderId="39" xfId="0" applyFont="1" applyFill="1" applyBorder="1" applyAlignment="1" applyProtection="1">
      <alignment horizontal="center" vertical="center" shrinkToFit="1"/>
    </xf>
    <xf numFmtId="0" fontId="55" fillId="52" borderId="137" xfId="0" applyFont="1" applyFill="1" applyBorder="1" applyAlignment="1" applyProtection="1">
      <alignment horizontal="center" vertical="center" shrinkToFit="1"/>
    </xf>
    <xf numFmtId="0" fontId="43" fillId="54" borderId="44" xfId="0" applyFont="1" applyFill="1" applyBorder="1" applyAlignment="1" applyProtection="1">
      <alignment horizontal="center" vertical="center"/>
    </xf>
    <xf numFmtId="0" fontId="45" fillId="0" borderId="40" xfId="1" applyFont="1" applyBorder="1" applyAlignment="1" applyProtection="1">
      <alignment horizontal="center" vertical="center" shrinkToFit="1"/>
    </xf>
    <xf numFmtId="0" fontId="45" fillId="0" borderId="136" xfId="1" applyFont="1" applyBorder="1" applyAlignment="1" applyProtection="1">
      <alignment horizontal="center" vertical="center" shrinkToFit="1"/>
    </xf>
    <xf numFmtId="0" fontId="43" fillId="2" borderId="46" xfId="0" applyFont="1" applyFill="1" applyBorder="1" applyAlignment="1" applyProtection="1">
      <alignment horizontal="center" vertical="center"/>
      <protection locked="0"/>
    </xf>
    <xf numFmtId="0" fontId="43" fillId="0" borderId="40" xfId="0" applyFont="1" applyBorder="1" applyAlignment="1" applyProtection="1">
      <alignment horizontal="center" vertical="center" wrapText="1" shrinkToFit="1"/>
    </xf>
    <xf numFmtId="0" fontId="43" fillId="0" borderId="16" xfId="0" applyFont="1" applyBorder="1" applyAlignment="1" applyProtection="1">
      <alignment horizontal="center" vertical="center" wrapText="1" shrinkToFit="1"/>
    </xf>
    <xf numFmtId="0" fontId="43" fillId="0" borderId="136" xfId="0" applyFont="1" applyBorder="1" applyAlignment="1" applyProtection="1">
      <alignment horizontal="center" vertical="center" wrapText="1" shrinkToFit="1"/>
    </xf>
    <xf numFmtId="0" fontId="43" fillId="0" borderId="0" xfId="0" applyFont="1" applyFill="1" applyBorder="1" applyAlignment="1" applyProtection="1">
      <alignment horizontal="left" vertical="center" shrinkToFit="1"/>
    </xf>
    <xf numFmtId="0" fontId="45" fillId="0" borderId="47" xfId="1" applyFont="1" applyBorder="1" applyAlignment="1" applyProtection="1">
      <alignment horizontal="center" vertical="center"/>
    </xf>
    <xf numFmtId="0" fontId="45" fillId="0" borderId="14" xfId="1" applyFont="1" applyBorder="1" applyAlignment="1" applyProtection="1">
      <alignment horizontal="center" vertical="center"/>
    </xf>
    <xf numFmtId="0" fontId="45" fillId="54" borderId="14" xfId="1" applyFont="1" applyFill="1" applyBorder="1" applyAlignment="1" applyProtection="1">
      <alignment horizontal="center" vertical="center"/>
    </xf>
    <xf numFmtId="0" fontId="43" fillId="0" borderId="14" xfId="0" applyFont="1" applyBorder="1" applyAlignment="1" applyProtection="1">
      <alignment horizontal="left" vertical="center" shrinkToFit="1"/>
    </xf>
    <xf numFmtId="0" fontId="43" fillId="0" borderId="62" xfId="0" applyFont="1" applyBorder="1" applyAlignment="1" applyProtection="1">
      <alignment horizontal="left" vertical="center" shrinkToFit="1"/>
    </xf>
    <xf numFmtId="0" fontId="45" fillId="0" borderId="80" xfId="1" applyFont="1" applyBorder="1" applyAlignment="1" applyProtection="1">
      <alignment horizontal="center" vertical="center" shrinkToFit="1"/>
    </xf>
    <xf numFmtId="0" fontId="45" fillId="0" borderId="81" xfId="1" applyFont="1" applyBorder="1" applyAlignment="1" applyProtection="1">
      <alignment horizontal="center" vertical="center" shrinkToFit="1"/>
    </xf>
    <xf numFmtId="0" fontId="45" fillId="0" borderId="69" xfId="1" applyFont="1" applyBorder="1" applyAlignment="1" applyProtection="1">
      <alignment horizontal="center" vertical="center" shrinkToFit="1"/>
    </xf>
    <xf numFmtId="0" fontId="43" fillId="2" borderId="117" xfId="0" applyFont="1" applyFill="1" applyBorder="1" applyAlignment="1" applyProtection="1">
      <alignment horizontal="center" vertical="center"/>
      <protection locked="0"/>
    </xf>
    <xf numFmtId="0" fontId="43" fillId="2" borderId="64" xfId="0" applyFont="1" applyFill="1" applyBorder="1" applyAlignment="1" applyProtection="1">
      <alignment horizontal="center" vertical="center"/>
      <protection locked="0"/>
    </xf>
    <xf numFmtId="0" fontId="45" fillId="0" borderId="117" xfId="1" applyFont="1" applyBorder="1" applyAlignment="1" applyProtection="1">
      <alignment horizontal="center" vertical="center" shrinkToFit="1"/>
    </xf>
    <xf numFmtId="0" fontId="43" fillId="0" borderId="14" xfId="0" applyFont="1" applyBorder="1" applyAlignment="1" applyProtection="1">
      <alignment vertical="center" shrinkToFit="1"/>
    </xf>
    <xf numFmtId="0" fontId="43" fillId="0" borderId="62" xfId="0" applyFont="1" applyBorder="1" applyAlignment="1" applyProtection="1">
      <alignment vertical="center" shrinkToFit="1"/>
    </xf>
    <xf numFmtId="0" fontId="45" fillId="2" borderId="14" xfId="1" applyFont="1" applyFill="1" applyBorder="1" applyAlignment="1" applyProtection="1">
      <alignment horizontal="center" vertical="center"/>
      <protection locked="0"/>
    </xf>
    <xf numFmtId="0" fontId="45" fillId="2" borderId="48" xfId="1" applyFont="1" applyFill="1" applyBorder="1" applyAlignment="1" applyProtection="1">
      <alignment horizontal="center" vertical="center"/>
      <protection locked="0"/>
    </xf>
    <xf numFmtId="0" fontId="45" fillId="2" borderId="45" xfId="1" applyFont="1" applyFill="1" applyBorder="1" applyAlignment="1" applyProtection="1">
      <alignment horizontal="center" vertical="center"/>
      <protection locked="0"/>
    </xf>
    <xf numFmtId="0" fontId="45" fillId="0" borderId="30" xfId="1" applyFont="1" applyFill="1" applyBorder="1" applyAlignment="1" applyProtection="1">
      <alignment horizontal="center" vertical="center"/>
    </xf>
    <xf numFmtId="0" fontId="45" fillId="0" borderId="27" xfId="1" applyFont="1" applyFill="1" applyBorder="1" applyAlignment="1" applyProtection="1">
      <alignment horizontal="center" vertical="center"/>
    </xf>
    <xf numFmtId="0" fontId="45" fillId="0" borderId="32" xfId="1" applyFont="1" applyFill="1" applyBorder="1" applyAlignment="1" applyProtection="1">
      <alignment horizontal="center" vertical="center"/>
    </xf>
    <xf numFmtId="0" fontId="43" fillId="0" borderId="0" xfId="0" applyFont="1" applyAlignment="1" applyProtection="1">
      <alignment horizontal="left" vertical="center" wrapText="1"/>
    </xf>
    <xf numFmtId="0" fontId="43" fillId="2" borderId="47" xfId="0" applyFont="1" applyFill="1" applyBorder="1" applyAlignment="1" applyProtection="1">
      <alignment horizontal="left" vertical="center" wrapText="1"/>
      <protection locked="0"/>
    </xf>
    <xf numFmtId="0" fontId="43" fillId="2" borderId="14" xfId="0" applyFont="1" applyFill="1" applyBorder="1" applyAlignment="1" applyProtection="1">
      <alignment horizontal="left" vertical="center" wrapText="1"/>
      <protection locked="0"/>
    </xf>
    <xf numFmtId="0" fontId="43" fillId="2" borderId="62" xfId="0" applyFont="1" applyFill="1" applyBorder="1" applyAlignment="1" applyProtection="1">
      <alignment horizontal="left" vertical="center" wrapText="1"/>
      <protection locked="0"/>
    </xf>
    <xf numFmtId="0" fontId="45" fillId="0" borderId="0" xfId="1" applyFont="1" applyFill="1" applyBorder="1" applyAlignment="1" applyProtection="1">
      <alignment horizontal="left" vertical="center" wrapText="1"/>
    </xf>
    <xf numFmtId="0" fontId="45" fillId="52" borderId="80" xfId="1" applyFont="1" applyFill="1" applyBorder="1" applyAlignment="1" applyProtection="1">
      <alignment horizontal="center" vertical="center"/>
    </xf>
    <xf numFmtId="0" fontId="45" fillId="52" borderId="81" xfId="1" applyFont="1" applyFill="1" applyBorder="1" applyAlignment="1" applyProtection="1">
      <alignment horizontal="center" vertical="center"/>
    </xf>
    <xf numFmtId="0" fontId="45" fillId="0" borderId="0" xfId="0" applyFont="1" applyFill="1" applyBorder="1" applyAlignment="1" applyProtection="1">
      <alignment horizontal="left" vertical="center" wrapText="1" shrinkToFit="1"/>
    </xf>
    <xf numFmtId="0" fontId="45" fillId="0" borderId="0" xfId="1" applyFont="1" applyBorder="1" applyAlignment="1" applyProtection="1">
      <alignment horizontal="left" vertical="center" shrinkToFit="1"/>
    </xf>
    <xf numFmtId="0" fontId="55" fillId="0" borderId="44" xfId="0" applyFont="1" applyFill="1" applyBorder="1" applyAlignment="1" applyProtection="1">
      <alignment horizontal="center" vertical="center" shrinkToFit="1"/>
    </xf>
    <xf numFmtId="0" fontId="55" fillId="0" borderId="39" xfId="0" applyFont="1" applyFill="1" applyBorder="1" applyAlignment="1" applyProtection="1">
      <alignment horizontal="center" vertical="center" shrinkToFit="1"/>
    </xf>
    <xf numFmtId="0" fontId="55" fillId="0" borderId="137" xfId="0" applyFont="1" applyFill="1" applyBorder="1" applyAlignment="1" applyProtection="1">
      <alignment horizontal="center" vertical="center" shrinkToFit="1"/>
    </xf>
    <xf numFmtId="0" fontId="43" fillId="0" borderId="47" xfId="0" applyFont="1" applyFill="1" applyBorder="1" applyAlignment="1" applyProtection="1">
      <alignment horizontal="center" vertical="center" shrinkToFit="1"/>
    </xf>
    <xf numFmtId="0" fontId="43" fillId="0" borderId="14" xfId="0" applyFont="1" applyFill="1" applyBorder="1" applyAlignment="1" applyProtection="1">
      <alignment horizontal="center" vertical="center" shrinkToFit="1"/>
    </xf>
    <xf numFmtId="0" fontId="43" fillId="0" borderId="138" xfId="0" applyFont="1" applyFill="1" applyBorder="1" applyAlignment="1" applyProtection="1">
      <alignment horizontal="center" vertical="center" shrinkToFit="1"/>
    </xf>
    <xf numFmtId="0" fontId="45" fillId="2" borderId="65" xfId="1" applyFont="1" applyFill="1" applyBorder="1" applyAlignment="1" applyProtection="1">
      <alignment horizontal="center" vertical="center"/>
      <protection locked="0"/>
    </xf>
    <xf numFmtId="0" fontId="45" fillId="2" borderId="27" xfId="1" applyFont="1" applyFill="1" applyBorder="1" applyAlignment="1" applyProtection="1">
      <alignment horizontal="center" vertical="center"/>
      <protection locked="0"/>
    </xf>
    <xf numFmtId="0" fontId="45" fillId="2" borderId="28" xfId="1" applyFont="1" applyFill="1" applyBorder="1" applyAlignment="1" applyProtection="1">
      <alignment horizontal="center" vertical="center"/>
      <protection locked="0"/>
    </xf>
    <xf numFmtId="0" fontId="45" fillId="2" borderId="118" xfId="1" applyFont="1" applyFill="1" applyBorder="1" applyAlignment="1" applyProtection="1">
      <alignment horizontal="center" vertical="center"/>
      <protection locked="0"/>
    </xf>
    <xf numFmtId="0" fontId="45" fillId="2" borderId="31" xfId="1" applyFont="1" applyFill="1" applyBorder="1" applyAlignment="1" applyProtection="1">
      <alignment horizontal="center" vertical="center"/>
      <protection locked="0"/>
    </xf>
    <xf numFmtId="0" fontId="43" fillId="0" borderId="26" xfId="0" applyFont="1" applyFill="1" applyBorder="1" applyAlignment="1" applyProtection="1">
      <alignment horizontal="center" vertical="center" wrapText="1"/>
    </xf>
    <xf numFmtId="0" fontId="43" fillId="0" borderId="27" xfId="0" applyFont="1" applyFill="1" applyBorder="1" applyAlignment="1" applyProtection="1">
      <alignment horizontal="center" vertical="center"/>
    </xf>
    <xf numFmtId="0" fontId="43" fillId="0" borderId="134" xfId="0" applyFont="1" applyFill="1" applyBorder="1" applyAlignment="1" applyProtection="1">
      <alignment horizontal="center" vertical="center"/>
    </xf>
    <xf numFmtId="0" fontId="45" fillId="2" borderId="30" xfId="1" applyFont="1" applyFill="1" applyBorder="1" applyAlignment="1" applyProtection="1">
      <alignment horizontal="center" vertical="center"/>
      <protection locked="0"/>
    </xf>
    <xf numFmtId="0" fontId="45" fillId="2" borderId="32" xfId="1" applyFont="1" applyFill="1" applyBorder="1" applyAlignment="1" applyProtection="1">
      <alignment horizontal="center" vertical="center"/>
      <protection locked="0"/>
    </xf>
    <xf numFmtId="0" fontId="43" fillId="0" borderId="42" xfId="0" applyFont="1" applyFill="1" applyBorder="1" applyAlignment="1" applyProtection="1">
      <alignment horizontal="center" vertical="center" wrapText="1"/>
    </xf>
    <xf numFmtId="0" fontId="43" fillId="0" borderId="116" xfId="0" applyFont="1" applyFill="1" applyBorder="1" applyAlignment="1" applyProtection="1">
      <alignment horizontal="center" vertical="center"/>
    </xf>
    <xf numFmtId="0" fontId="43" fillId="0" borderId="114" xfId="0" applyFont="1" applyFill="1" applyBorder="1" applyAlignment="1" applyProtection="1">
      <alignment horizontal="center" vertical="center"/>
    </xf>
    <xf numFmtId="0" fontId="43" fillId="0" borderId="133" xfId="0" applyFont="1" applyFill="1" applyBorder="1" applyAlignment="1" applyProtection="1">
      <alignment horizontal="center" vertical="center"/>
    </xf>
    <xf numFmtId="0" fontId="43" fillId="0" borderId="113" xfId="0" applyFont="1" applyFill="1" applyBorder="1" applyAlignment="1" applyProtection="1">
      <alignment horizontal="center" vertical="center"/>
    </xf>
    <xf numFmtId="0" fontId="45" fillId="0" borderId="57" xfId="1" applyFont="1" applyFill="1" applyBorder="1" applyAlignment="1" applyProtection="1">
      <alignment horizontal="center" vertical="center"/>
    </xf>
    <xf numFmtId="0" fontId="45" fillId="0" borderId="58" xfId="1" applyFont="1" applyFill="1" applyBorder="1" applyAlignment="1" applyProtection="1">
      <alignment horizontal="center" vertical="center"/>
    </xf>
    <xf numFmtId="0" fontId="45" fillId="0" borderId="66" xfId="1" applyFont="1" applyFill="1" applyBorder="1" applyAlignment="1" applyProtection="1">
      <alignment horizontal="center" vertical="center"/>
    </xf>
    <xf numFmtId="0" fontId="45" fillId="2" borderId="128" xfId="1" applyFont="1" applyFill="1" applyBorder="1" applyAlignment="1" applyProtection="1">
      <alignment horizontal="center" vertical="center"/>
      <protection locked="0"/>
    </xf>
    <xf numFmtId="0" fontId="45" fillId="2" borderId="129" xfId="1" applyFont="1" applyFill="1" applyBorder="1" applyAlignment="1" applyProtection="1">
      <alignment horizontal="center" vertical="center"/>
      <protection locked="0"/>
    </xf>
    <xf numFmtId="0" fontId="45" fillId="2" borderId="130" xfId="1" applyFont="1" applyFill="1" applyBorder="1" applyAlignment="1" applyProtection="1">
      <alignment horizontal="center" vertical="center"/>
      <protection locked="0"/>
    </xf>
    <xf numFmtId="0" fontId="45" fillId="0" borderId="0" xfId="1" applyFont="1" applyAlignment="1" applyProtection="1">
      <alignment vertical="center" wrapText="1"/>
    </xf>
    <xf numFmtId="0" fontId="45" fillId="0" borderId="0" xfId="1" applyFont="1" applyAlignment="1" applyProtection="1">
      <alignment vertical="center"/>
    </xf>
    <xf numFmtId="0" fontId="45" fillId="2" borderId="125" xfId="1" applyFont="1" applyFill="1" applyBorder="1" applyAlignment="1" applyProtection="1">
      <alignment horizontal="center" vertical="center"/>
      <protection locked="0"/>
    </xf>
    <xf numFmtId="0" fontId="45" fillId="2" borderId="122" xfId="1" applyFont="1" applyFill="1" applyBorder="1" applyAlignment="1" applyProtection="1">
      <alignment horizontal="center" vertical="center"/>
      <protection locked="0"/>
    </xf>
    <xf numFmtId="0" fontId="45" fillId="2" borderId="115" xfId="1" applyFont="1" applyFill="1" applyBorder="1" applyAlignment="1" applyProtection="1">
      <alignment horizontal="center" vertical="center"/>
      <protection locked="0"/>
    </xf>
    <xf numFmtId="0" fontId="43" fillId="0" borderId="120" xfId="0" applyFont="1" applyFill="1" applyBorder="1" applyAlignment="1" applyProtection="1">
      <alignment horizontal="center" vertical="center" wrapText="1"/>
    </xf>
    <xf numFmtId="0" fontId="43" fillId="0" borderId="121" xfId="0" applyFont="1" applyFill="1" applyBorder="1" applyAlignment="1" applyProtection="1">
      <alignment horizontal="center" vertical="center"/>
    </xf>
    <xf numFmtId="0" fontId="43" fillId="0" borderId="135" xfId="0" applyFont="1" applyFill="1" applyBorder="1" applyAlignment="1" applyProtection="1">
      <alignment horizontal="center" vertical="center"/>
    </xf>
    <xf numFmtId="0" fontId="43" fillId="0" borderId="123" xfId="0" applyFont="1" applyFill="1" applyBorder="1" applyAlignment="1" applyProtection="1">
      <alignment horizontal="center" vertical="center" wrapText="1"/>
    </xf>
    <xf numFmtId="0" fontId="43" fillId="0" borderId="0" xfId="0" applyFont="1" applyBorder="1" applyAlignment="1" applyProtection="1">
      <alignment horizontal="left" vertical="center" wrapText="1"/>
    </xf>
    <xf numFmtId="0" fontId="45" fillId="53" borderId="3" xfId="0" applyFont="1" applyFill="1" applyBorder="1" applyAlignment="1" applyProtection="1">
      <alignment vertical="center" shrinkToFit="1"/>
    </xf>
    <xf numFmtId="0" fontId="45" fillId="53" borderId="4" xfId="0" applyFont="1" applyFill="1" applyBorder="1" applyAlignment="1" applyProtection="1">
      <alignment vertical="center" shrinkToFit="1"/>
    </xf>
    <xf numFmtId="0" fontId="45" fillId="53" borderId="51" xfId="0" applyFont="1" applyFill="1" applyBorder="1" applyAlignment="1" applyProtection="1">
      <alignment vertical="center" shrinkToFit="1"/>
    </xf>
    <xf numFmtId="0" fontId="43" fillId="52" borderId="3" xfId="0" applyFont="1" applyFill="1" applyBorder="1" applyAlignment="1" applyProtection="1">
      <alignment vertical="center" shrinkToFit="1"/>
    </xf>
    <xf numFmtId="0" fontId="43" fillId="52" borderId="4" xfId="0" applyFont="1" applyFill="1" applyBorder="1" applyAlignment="1" applyProtection="1">
      <alignment vertical="center" shrinkToFit="1"/>
    </xf>
    <xf numFmtId="0" fontId="43" fillId="52" borderId="143" xfId="0" applyFont="1" applyFill="1" applyBorder="1" applyAlignment="1" applyProtection="1">
      <alignment vertical="center" shrinkToFit="1"/>
    </xf>
    <xf numFmtId="0" fontId="43" fillId="52" borderId="49" xfId="0" applyFont="1" applyFill="1" applyBorder="1" applyAlignment="1" applyProtection="1">
      <alignment vertical="center" shrinkToFit="1"/>
    </xf>
    <xf numFmtId="0" fontId="43" fillId="52" borderId="54" xfId="0" applyFont="1" applyFill="1" applyBorder="1" applyAlignment="1" applyProtection="1">
      <alignment vertical="center" shrinkToFit="1"/>
    </xf>
    <xf numFmtId="0" fontId="43" fillId="52" borderId="142" xfId="0" applyFont="1" applyFill="1" applyBorder="1" applyAlignment="1" applyProtection="1">
      <alignment vertical="center" shrinkToFit="1"/>
    </xf>
    <xf numFmtId="49" fontId="43" fillId="2" borderId="52" xfId="1" applyNumberFormat="1" applyFont="1" applyFill="1" applyBorder="1" applyAlignment="1" applyProtection="1">
      <alignment horizontal="center" vertical="center"/>
      <protection locked="0"/>
    </xf>
    <xf numFmtId="0" fontId="59" fillId="2" borderId="52" xfId="155" applyFont="1" applyFill="1" applyBorder="1" applyAlignment="1" applyProtection="1">
      <alignment horizontal="center" vertical="center"/>
      <protection locked="0"/>
    </xf>
    <xf numFmtId="0" fontId="45" fillId="2" borderId="52" xfId="1" applyFont="1" applyFill="1" applyBorder="1" applyAlignment="1" applyProtection="1">
      <alignment horizontal="center" vertical="center"/>
      <protection locked="0"/>
    </xf>
    <xf numFmtId="0" fontId="45" fillId="0" borderId="52" xfId="1" applyFont="1" applyBorder="1" applyAlignment="1" applyProtection="1">
      <alignment horizontal="center" vertical="center"/>
    </xf>
    <xf numFmtId="14" fontId="43" fillId="2" borderId="53" xfId="1" applyNumberFormat="1" applyFont="1" applyFill="1" applyBorder="1" applyAlignment="1" applyProtection="1">
      <alignment horizontal="center" vertical="center"/>
      <protection locked="0"/>
    </xf>
    <xf numFmtId="14" fontId="43" fillId="2" borderId="54" xfId="1" applyNumberFormat="1" applyFont="1" applyFill="1" applyBorder="1" applyAlignment="1" applyProtection="1">
      <alignment horizontal="center" vertical="center"/>
      <protection locked="0"/>
    </xf>
    <xf numFmtId="14" fontId="43" fillId="2" borderId="55" xfId="1" applyNumberFormat="1" applyFont="1" applyFill="1" applyBorder="1" applyAlignment="1" applyProtection="1">
      <alignment horizontal="center" vertical="center"/>
      <protection locked="0"/>
    </xf>
    <xf numFmtId="0" fontId="45" fillId="52" borderId="52" xfId="1" applyFont="1" applyFill="1" applyBorder="1" applyAlignment="1" applyProtection="1">
      <alignment horizontal="center" vertical="center"/>
    </xf>
    <xf numFmtId="0" fontId="45" fillId="2" borderId="47" xfId="1" applyFont="1" applyFill="1" applyBorder="1" applyAlignment="1" applyProtection="1">
      <alignment horizontal="center" vertical="center"/>
      <protection locked="0"/>
    </xf>
    <xf numFmtId="0" fontId="45" fillId="2" borderId="67" xfId="1" applyFont="1" applyFill="1" applyBorder="1" applyAlignment="1" applyProtection="1">
      <alignment horizontal="center" vertical="center"/>
      <protection locked="0"/>
    </xf>
    <xf numFmtId="0" fontId="45" fillId="2" borderId="114" xfId="1" applyFont="1" applyFill="1" applyBorder="1" applyAlignment="1" applyProtection="1">
      <alignment horizontal="center" vertical="center"/>
      <protection locked="0"/>
    </xf>
    <xf numFmtId="0" fontId="45" fillId="2" borderId="127"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xf>
    <xf numFmtId="0" fontId="45" fillId="0" borderId="24" xfId="1" applyFont="1" applyFill="1" applyBorder="1" applyAlignment="1" applyProtection="1">
      <alignment horizontal="center" vertical="center"/>
    </xf>
    <xf numFmtId="0" fontId="45" fillId="0" borderId="31" xfId="1" applyFont="1" applyFill="1" applyBorder="1" applyAlignment="1" applyProtection="1">
      <alignment horizontal="center" vertical="center"/>
    </xf>
    <xf numFmtId="0" fontId="45" fillId="0" borderId="47" xfId="1" applyFont="1" applyBorder="1" applyAlignment="1" applyProtection="1">
      <alignment horizontal="center" vertical="center" shrinkToFit="1"/>
    </xf>
    <xf numFmtId="0" fontId="45" fillId="0" borderId="14" xfId="1" applyFont="1" applyBorder="1" applyAlignment="1" applyProtection="1">
      <alignment horizontal="center" vertical="center" shrinkToFit="1"/>
    </xf>
    <xf numFmtId="0" fontId="45" fillId="0" borderId="56" xfId="1" applyFont="1" applyBorder="1" applyAlignment="1" applyProtection="1">
      <alignment horizontal="center" vertical="center"/>
    </xf>
    <xf numFmtId="0" fontId="45" fillId="2" borderId="131" xfId="1" applyFont="1" applyFill="1" applyBorder="1" applyAlignment="1" applyProtection="1">
      <alignment horizontal="center" vertical="center"/>
      <protection locked="0"/>
    </xf>
    <xf numFmtId="0" fontId="45" fillId="0" borderId="26" xfId="1" applyFont="1" applyFill="1" applyBorder="1" applyAlignment="1" applyProtection="1">
      <alignment horizontal="center" vertical="center"/>
    </xf>
    <xf numFmtId="0" fontId="45" fillId="0" borderId="118" xfId="1" applyFont="1" applyFill="1" applyBorder="1" applyAlignment="1" applyProtection="1">
      <alignment horizontal="center" vertical="center"/>
    </xf>
    <xf numFmtId="0" fontId="54" fillId="0" borderId="0" xfId="0" applyFont="1" applyBorder="1" applyAlignment="1" applyProtection="1">
      <alignment horizontal="center" vertical="center" wrapText="1" shrinkToFit="1"/>
    </xf>
    <xf numFmtId="0" fontId="54" fillId="0" borderId="0" xfId="0" applyFont="1" applyBorder="1" applyAlignment="1" applyProtection="1">
      <alignment horizontal="center" vertical="center" shrinkToFit="1"/>
    </xf>
    <xf numFmtId="0" fontId="45" fillId="2" borderId="20" xfId="1" applyFont="1" applyFill="1" applyBorder="1" applyAlignment="1" applyProtection="1">
      <alignment horizontal="center" vertical="center"/>
      <protection locked="0"/>
    </xf>
    <xf numFmtId="0" fontId="45" fillId="52" borderId="20" xfId="1" applyFont="1" applyFill="1" applyBorder="1" applyAlignment="1" applyProtection="1">
      <alignment horizontal="center" vertical="center"/>
    </xf>
    <xf numFmtId="0" fontId="45" fillId="52" borderId="52" xfId="1" applyFont="1" applyFill="1" applyBorder="1" applyAlignment="1" applyProtection="1">
      <alignment horizontal="center" vertical="center" wrapText="1"/>
    </xf>
    <xf numFmtId="0" fontId="65" fillId="0" borderId="36" xfId="0" applyFont="1" applyFill="1" applyBorder="1" applyAlignment="1" applyProtection="1">
      <alignment horizontal="left" vertical="center" wrapText="1"/>
    </xf>
    <xf numFmtId="0" fontId="65" fillId="0" borderId="37" xfId="0" applyFont="1" applyFill="1" applyBorder="1" applyAlignment="1" applyProtection="1">
      <alignment horizontal="left" vertical="center" wrapText="1"/>
    </xf>
    <xf numFmtId="0" fontId="65" fillId="0" borderId="33" xfId="0" applyFont="1" applyFill="1" applyBorder="1" applyAlignment="1" applyProtection="1">
      <alignment horizontal="left" vertical="center" wrapText="1"/>
    </xf>
    <xf numFmtId="0" fontId="41" fillId="0" borderId="18" xfId="0" applyFont="1" applyBorder="1" applyAlignment="1" applyProtection="1">
      <alignment horizontal="left" vertical="center" wrapText="1"/>
    </xf>
    <xf numFmtId="0" fontId="41" fillId="0" borderId="38" xfId="0" applyFont="1" applyBorder="1" applyAlignment="1" applyProtection="1">
      <alignment horizontal="left" vertical="center" wrapText="1"/>
    </xf>
    <xf numFmtId="0" fontId="41" fillId="0" borderId="34" xfId="0" applyFont="1" applyBorder="1" applyAlignment="1" applyProtection="1">
      <alignment horizontal="left" vertical="center" wrapText="1"/>
    </xf>
    <xf numFmtId="0" fontId="45" fillId="2" borderId="56" xfId="1" applyFont="1" applyFill="1" applyBorder="1" applyAlignment="1" applyProtection="1">
      <alignment horizontal="center" vertical="center"/>
      <protection locked="0"/>
    </xf>
    <xf numFmtId="182" fontId="43" fillId="2" borderId="52" xfId="1" applyNumberFormat="1" applyFont="1" applyFill="1" applyBorder="1" applyAlignment="1" applyProtection="1">
      <alignment horizontal="center" vertical="center"/>
      <protection locked="0"/>
    </xf>
    <xf numFmtId="0" fontId="45" fillId="52" borderId="52" xfId="1" applyFont="1" applyFill="1" applyBorder="1" applyAlignment="1" applyProtection="1">
      <alignment horizontal="center" vertical="center" shrinkToFit="1"/>
    </xf>
    <xf numFmtId="0" fontId="43" fillId="52" borderId="52" xfId="1" applyFont="1" applyFill="1" applyBorder="1" applyAlignment="1" applyProtection="1">
      <alignment horizontal="center" vertical="center" wrapText="1" shrinkToFit="1"/>
    </xf>
    <xf numFmtId="0" fontId="43" fillId="52" borderId="52" xfId="1" applyFont="1" applyFill="1" applyBorder="1" applyAlignment="1" applyProtection="1">
      <alignment horizontal="center" vertical="center" shrinkToFit="1"/>
    </xf>
    <xf numFmtId="0" fontId="45" fillId="53" borderId="59" xfId="0" applyFont="1" applyFill="1" applyBorder="1" applyAlignment="1" applyProtection="1">
      <alignment horizontal="center" vertical="center"/>
    </xf>
    <xf numFmtId="0" fontId="45" fillId="53" borderId="60" xfId="0" applyFont="1" applyFill="1" applyBorder="1" applyAlignment="1" applyProtection="1">
      <alignment horizontal="center" vertical="center"/>
    </xf>
    <xf numFmtId="0" fontId="45" fillId="53" borderId="61" xfId="0" applyFont="1" applyFill="1" applyBorder="1" applyAlignment="1" applyProtection="1">
      <alignment horizontal="center" vertical="center"/>
    </xf>
    <xf numFmtId="0" fontId="45" fillId="53" borderId="3" xfId="0" applyFont="1" applyFill="1" applyBorder="1" applyAlignment="1" applyProtection="1">
      <alignment horizontal="center" vertical="center"/>
    </xf>
    <xf numFmtId="0" fontId="45" fillId="53" borderId="4" xfId="0" applyFont="1" applyFill="1" applyBorder="1" applyAlignment="1" applyProtection="1">
      <alignment horizontal="center" vertical="center"/>
    </xf>
    <xf numFmtId="0" fontId="45" fillId="53" borderId="51" xfId="0" applyFont="1" applyFill="1" applyBorder="1" applyAlignment="1" applyProtection="1">
      <alignment horizontal="center" vertical="center"/>
    </xf>
    <xf numFmtId="0" fontId="45" fillId="53" borderId="141" xfId="0" applyFont="1" applyFill="1" applyBorder="1" applyAlignment="1" applyProtection="1">
      <alignment vertical="center" shrinkToFit="1"/>
    </xf>
    <xf numFmtId="0" fontId="45" fillId="53" borderId="75" xfId="0" applyFont="1" applyFill="1" applyBorder="1" applyAlignment="1" applyProtection="1">
      <alignment vertical="center" shrinkToFit="1"/>
    </xf>
    <xf numFmtId="0" fontId="45" fillId="53" borderId="84" xfId="0" applyFont="1" applyFill="1" applyBorder="1" applyAlignment="1" applyProtection="1">
      <alignment vertical="center" shrinkToFit="1"/>
    </xf>
    <xf numFmtId="0" fontId="45" fillId="0" borderId="0" xfId="0" applyFont="1" applyAlignment="1" applyProtection="1">
      <alignment vertical="center"/>
    </xf>
    <xf numFmtId="0" fontId="43" fillId="0" borderId="0" xfId="0" applyFont="1" applyAlignment="1" applyProtection="1">
      <alignment vertical="center"/>
    </xf>
    <xf numFmtId="0" fontId="45" fillId="0" borderId="3" xfId="1" applyFont="1" applyFill="1" applyBorder="1" applyAlignment="1" applyProtection="1">
      <alignment horizontal="center" vertical="center" shrinkToFit="1"/>
    </xf>
    <xf numFmtId="0" fontId="45" fillId="0" borderId="51" xfId="1" applyFont="1" applyFill="1" applyBorder="1" applyAlignment="1" applyProtection="1">
      <alignment horizontal="center" vertical="center" shrinkToFit="1"/>
    </xf>
    <xf numFmtId="0" fontId="45" fillId="0" borderId="70" xfId="1" applyFont="1" applyFill="1" applyBorder="1" applyAlignment="1" applyProtection="1">
      <alignment horizontal="center" vertical="center" shrinkToFit="1"/>
    </xf>
    <xf numFmtId="0" fontId="45" fillId="0" borderId="50" xfId="1" applyFont="1" applyFill="1" applyBorder="1" applyAlignment="1" applyProtection="1">
      <alignment horizontal="center" vertical="center" shrinkToFit="1"/>
    </xf>
    <xf numFmtId="0" fontId="45" fillId="2" borderId="45" xfId="1" applyFont="1" applyFill="1" applyBorder="1" applyAlignment="1" applyProtection="1">
      <alignment horizontal="left" vertical="center" shrinkToFit="1"/>
      <protection locked="0"/>
    </xf>
    <xf numFmtId="0" fontId="45" fillId="2" borderId="14" xfId="1" applyFont="1" applyFill="1" applyBorder="1" applyAlignment="1" applyProtection="1">
      <alignment horizontal="left" vertical="center" shrinkToFit="1"/>
      <protection locked="0"/>
    </xf>
    <xf numFmtId="0" fontId="45" fillId="2" borderId="62" xfId="1" applyFont="1" applyFill="1" applyBorder="1" applyAlignment="1" applyProtection="1">
      <alignment horizontal="left" vertical="center" shrinkToFit="1"/>
      <protection locked="0"/>
    </xf>
    <xf numFmtId="0" fontId="43" fillId="52" borderId="47" xfId="0" applyFont="1" applyFill="1" applyBorder="1" applyAlignment="1" applyProtection="1">
      <alignment horizontal="center" vertical="center"/>
    </xf>
    <xf numFmtId="0" fontId="43" fillId="52" borderId="14" xfId="0" applyFont="1" applyFill="1" applyBorder="1" applyAlignment="1" applyProtection="1">
      <alignment horizontal="center" vertical="center"/>
    </xf>
    <xf numFmtId="0" fontId="45" fillId="0" borderId="0" xfId="1" applyFont="1" applyAlignment="1" applyProtection="1">
      <alignment horizontal="left" vertical="center" wrapText="1"/>
    </xf>
    <xf numFmtId="0" fontId="55" fillId="52" borderId="50" xfId="0" applyFont="1" applyFill="1" applyBorder="1" applyAlignment="1" applyProtection="1">
      <alignment horizontal="center" vertical="center" textRotation="255" shrinkToFit="1"/>
    </xf>
    <xf numFmtId="0" fontId="56" fillId="0" borderId="14" xfId="1" applyFont="1" applyBorder="1" applyAlignment="1" applyProtection="1">
      <alignment horizontal="left" vertical="center" shrinkToFit="1"/>
    </xf>
    <xf numFmtId="0" fontId="53" fillId="0" borderId="0" xfId="1" applyFont="1" applyFill="1" applyAlignment="1" applyProtection="1">
      <alignment horizontal="left" vertical="center" wrapText="1"/>
    </xf>
    <xf numFmtId="0" fontId="66" fillId="0" borderId="105" xfId="0" applyFont="1" applyBorder="1" applyAlignment="1" applyProtection="1">
      <alignment vertical="center" wrapText="1"/>
    </xf>
    <xf numFmtId="0" fontId="66" fillId="0" borderId="106" xfId="0" applyFont="1" applyBorder="1" applyAlignment="1" applyProtection="1">
      <alignment vertical="center" wrapText="1"/>
    </xf>
    <xf numFmtId="0" fontId="66" fillId="0" borderId="107" xfId="0" applyFont="1" applyBorder="1" applyAlignment="1" applyProtection="1">
      <alignment vertical="center" wrapText="1"/>
    </xf>
    <xf numFmtId="0" fontId="66" fillId="0" borderId="108" xfId="0" applyFont="1" applyBorder="1" applyAlignment="1" applyProtection="1">
      <alignment vertical="center" wrapText="1"/>
    </xf>
    <xf numFmtId="0" fontId="66" fillId="0" borderId="104" xfId="0" applyFont="1" applyBorder="1" applyAlignment="1" applyProtection="1">
      <alignment vertical="center" wrapText="1"/>
    </xf>
    <xf numFmtId="0" fontId="66" fillId="0" borderId="109" xfId="0" applyFont="1" applyBorder="1" applyAlignment="1" applyProtection="1">
      <alignment vertical="center" wrapText="1"/>
    </xf>
    <xf numFmtId="0" fontId="66" fillId="0" borderId="110" xfId="0" applyFont="1" applyBorder="1" applyAlignment="1" applyProtection="1">
      <alignment vertical="center" wrapText="1"/>
    </xf>
    <xf numFmtId="0" fontId="66" fillId="0" borderId="111" xfId="0" applyFont="1" applyBorder="1" applyAlignment="1" applyProtection="1">
      <alignment vertical="center" wrapText="1"/>
    </xf>
    <xf numFmtId="0" fontId="66" fillId="0" borderId="112" xfId="0" applyFont="1" applyBorder="1" applyAlignment="1" applyProtection="1">
      <alignment vertical="center" wrapText="1"/>
    </xf>
    <xf numFmtId="0" fontId="55" fillId="52" borderId="71" xfId="0" applyFont="1" applyFill="1" applyBorder="1" applyAlignment="1" applyProtection="1">
      <alignment horizontal="center" vertical="center" textRotation="255" shrinkToFit="1"/>
    </xf>
    <xf numFmtId="0" fontId="45" fillId="0" borderId="68" xfId="1" applyFont="1" applyBorder="1" applyAlignment="1" applyProtection="1">
      <alignment horizontal="left" vertical="center" wrapText="1"/>
    </xf>
    <xf numFmtId="0" fontId="45" fillId="52" borderId="82" xfId="1" applyFont="1" applyFill="1" applyBorder="1" applyAlignment="1" applyProtection="1">
      <alignment horizontal="center" vertical="center"/>
    </xf>
    <xf numFmtId="0" fontId="45" fillId="2" borderId="41" xfId="1" applyFont="1" applyFill="1" applyBorder="1" applyAlignment="1" applyProtection="1">
      <alignment horizontal="center" vertical="center"/>
      <protection locked="0"/>
    </xf>
    <xf numFmtId="0" fontId="45" fillId="2" borderId="24" xfId="1" applyFont="1" applyFill="1" applyBorder="1" applyAlignment="1" applyProtection="1">
      <alignment horizontal="center" vertical="center"/>
      <protection locked="0"/>
    </xf>
    <xf numFmtId="0" fontId="45" fillId="2" borderId="25" xfId="1" applyFont="1" applyFill="1" applyBorder="1" applyAlignment="1" applyProtection="1">
      <alignment horizontal="center" vertical="center"/>
      <protection locked="0"/>
    </xf>
    <xf numFmtId="0" fontId="45" fillId="0" borderId="49" xfId="1" applyFont="1" applyBorder="1" applyAlignment="1" applyProtection="1">
      <alignment horizontal="center" vertical="center" wrapText="1"/>
    </xf>
    <xf numFmtId="0" fontId="45" fillId="0" borderId="54" xfId="1" applyFont="1" applyBorder="1" applyAlignment="1" applyProtection="1">
      <alignment horizontal="center" vertical="center" wrapText="1"/>
    </xf>
    <xf numFmtId="0" fontId="45" fillId="0" borderId="46" xfId="1" applyFont="1" applyBorder="1" applyAlignment="1" applyProtection="1">
      <alignment horizontal="center" vertical="center" wrapText="1"/>
    </xf>
    <xf numFmtId="0" fontId="45" fillId="0" borderId="16" xfId="1" applyFont="1" applyBorder="1" applyAlignment="1" applyProtection="1">
      <alignment horizontal="center" vertical="center" wrapText="1"/>
    </xf>
    <xf numFmtId="0" fontId="45" fillId="0" borderId="17" xfId="1" applyFont="1" applyBorder="1" applyAlignment="1" applyProtection="1">
      <alignment horizontal="center" vertical="center" wrapText="1"/>
    </xf>
    <xf numFmtId="0" fontId="43" fillId="52" borderId="21" xfId="0" applyFont="1" applyFill="1" applyBorder="1" applyAlignment="1" applyProtection="1">
      <alignment horizontal="center" vertical="center" wrapText="1"/>
    </xf>
    <xf numFmtId="0" fontId="43" fillId="52" borderId="22" xfId="0" applyFont="1" applyFill="1" applyBorder="1" applyAlignment="1" applyProtection="1">
      <alignment horizontal="center" vertical="center"/>
    </xf>
    <xf numFmtId="0" fontId="43" fillId="52" borderId="29" xfId="0" applyFont="1" applyFill="1" applyBorder="1" applyAlignment="1" applyProtection="1">
      <alignment horizontal="center" vertical="center"/>
    </xf>
    <xf numFmtId="0" fontId="45" fillId="54" borderId="45" xfId="1" applyFont="1" applyFill="1" applyBorder="1" applyAlignment="1" applyProtection="1">
      <alignment horizontal="center" vertical="center" wrapText="1"/>
    </xf>
    <xf numFmtId="0" fontId="43" fillId="52" borderId="48" xfId="0" applyFont="1" applyFill="1" applyBorder="1" applyAlignment="1" applyProtection="1">
      <alignment horizontal="center" vertical="center"/>
    </xf>
    <xf numFmtId="0" fontId="56" fillId="0" borderId="75" xfId="1" applyFont="1" applyBorder="1" applyAlignment="1" applyProtection="1">
      <alignment horizontal="left" vertical="center" shrinkToFit="1"/>
    </xf>
    <xf numFmtId="0" fontId="43" fillId="0" borderId="0" xfId="0" applyFont="1" applyFill="1" applyBorder="1" applyAlignment="1" applyProtection="1">
      <alignment horizontal="left" vertical="center" wrapText="1" shrinkToFit="1"/>
    </xf>
    <xf numFmtId="0" fontId="45" fillId="0" borderId="47" xfId="0" applyFont="1" applyBorder="1" applyAlignment="1" applyProtection="1">
      <alignment horizontal="center" vertical="center"/>
    </xf>
    <xf numFmtId="0" fontId="45" fillId="0" borderId="14" xfId="0" applyFont="1" applyBorder="1" applyAlignment="1" applyProtection="1">
      <alignment horizontal="center" vertical="center"/>
    </xf>
    <xf numFmtId="0" fontId="45" fillId="0" borderId="14" xfId="0" applyFont="1" applyBorder="1" applyAlignment="1" applyProtection="1">
      <alignment vertical="center" shrinkToFit="1"/>
    </xf>
    <xf numFmtId="0" fontId="43" fillId="2" borderId="159" xfId="1" applyFont="1" applyFill="1" applyBorder="1" applyAlignment="1" applyProtection="1">
      <alignment horizontal="center" vertical="center" shrinkToFit="1"/>
      <protection locked="0"/>
    </xf>
    <xf numFmtId="0" fontId="43" fillId="2" borderId="155" xfId="1" applyFont="1" applyFill="1" applyBorder="1" applyAlignment="1" applyProtection="1">
      <alignment horizontal="center" vertical="center" shrinkToFit="1"/>
      <protection locked="0"/>
    </xf>
  </cellXfs>
  <cellStyles count="156">
    <cellStyle name="20% - アクセント 1 2" xfId="28" xr:uid="{00000000-0005-0000-0000-000000000000}"/>
    <cellStyle name="20% - アクセント 1 2 2" xfId="29" xr:uid="{00000000-0005-0000-0000-000001000000}"/>
    <cellStyle name="20% - アクセント 1 2 2 2" xfId="30" xr:uid="{00000000-0005-0000-0000-000002000000}"/>
    <cellStyle name="20% - アクセント 1 2 3" xfId="31" xr:uid="{00000000-0005-0000-0000-000003000000}"/>
    <cellStyle name="20% - アクセント 2 2" xfId="32" xr:uid="{00000000-0005-0000-0000-000004000000}"/>
    <cellStyle name="20% - アクセント 2 2 2" xfId="33" xr:uid="{00000000-0005-0000-0000-000005000000}"/>
    <cellStyle name="20% - アクセント 2 2 2 2" xfId="34" xr:uid="{00000000-0005-0000-0000-000006000000}"/>
    <cellStyle name="20% - アクセント 2 2 3" xfId="35" xr:uid="{00000000-0005-0000-0000-000007000000}"/>
    <cellStyle name="20% - アクセント 3 2" xfId="36" xr:uid="{00000000-0005-0000-0000-000008000000}"/>
    <cellStyle name="20% - アクセント 3 2 2" xfId="37" xr:uid="{00000000-0005-0000-0000-000009000000}"/>
    <cellStyle name="20% - アクセント 3 2 2 2" xfId="38" xr:uid="{00000000-0005-0000-0000-00000A000000}"/>
    <cellStyle name="20% - アクセント 3 2 3" xfId="39" xr:uid="{00000000-0005-0000-0000-00000B000000}"/>
    <cellStyle name="20% - アクセント 4 2" xfId="40" xr:uid="{00000000-0005-0000-0000-00000C000000}"/>
    <cellStyle name="20% - アクセント 4 2 2" xfId="41" xr:uid="{00000000-0005-0000-0000-00000D000000}"/>
    <cellStyle name="20% - アクセント 4 2 2 2" xfId="42" xr:uid="{00000000-0005-0000-0000-00000E000000}"/>
    <cellStyle name="20% - アクセント 4 2 3" xfId="43" xr:uid="{00000000-0005-0000-0000-00000F000000}"/>
    <cellStyle name="20% - アクセント 5 2" xfId="44" xr:uid="{00000000-0005-0000-0000-000010000000}"/>
    <cellStyle name="20% - アクセント 5 2 2" xfId="45" xr:uid="{00000000-0005-0000-0000-000011000000}"/>
    <cellStyle name="20% - アクセント 5 2 2 2" xfId="46" xr:uid="{00000000-0005-0000-0000-000012000000}"/>
    <cellStyle name="20% - アクセント 5 2 3" xfId="47" xr:uid="{00000000-0005-0000-0000-000013000000}"/>
    <cellStyle name="20% - アクセント 6 2" xfId="48" xr:uid="{00000000-0005-0000-0000-000014000000}"/>
    <cellStyle name="20% - アクセント 6 2 2" xfId="49" xr:uid="{00000000-0005-0000-0000-000015000000}"/>
    <cellStyle name="20% - アクセント 6 2 2 2" xfId="50" xr:uid="{00000000-0005-0000-0000-000016000000}"/>
    <cellStyle name="20% - アクセント 6 2 3" xfId="51" xr:uid="{00000000-0005-0000-0000-000017000000}"/>
    <cellStyle name="40% - アクセント 1 2" xfId="52" xr:uid="{00000000-0005-0000-0000-000018000000}"/>
    <cellStyle name="40% - アクセント 1 2 2" xfId="53" xr:uid="{00000000-0005-0000-0000-000019000000}"/>
    <cellStyle name="40% - アクセント 1 2 2 2" xfId="54" xr:uid="{00000000-0005-0000-0000-00001A000000}"/>
    <cellStyle name="40% - アクセント 1 2 3" xfId="55" xr:uid="{00000000-0005-0000-0000-00001B000000}"/>
    <cellStyle name="40% - アクセント 2 2" xfId="56" xr:uid="{00000000-0005-0000-0000-00001C000000}"/>
    <cellStyle name="40% - アクセント 2 2 2" xfId="57" xr:uid="{00000000-0005-0000-0000-00001D000000}"/>
    <cellStyle name="40% - アクセント 2 2 2 2" xfId="58" xr:uid="{00000000-0005-0000-0000-00001E000000}"/>
    <cellStyle name="40% - アクセント 2 2 3" xfId="59" xr:uid="{00000000-0005-0000-0000-00001F000000}"/>
    <cellStyle name="40% - アクセント 3 2" xfId="60" xr:uid="{00000000-0005-0000-0000-000020000000}"/>
    <cellStyle name="40% - アクセント 3 2 2" xfId="61" xr:uid="{00000000-0005-0000-0000-000021000000}"/>
    <cellStyle name="40% - アクセント 3 2 2 2" xfId="62" xr:uid="{00000000-0005-0000-0000-000022000000}"/>
    <cellStyle name="40% - アクセント 3 2 3" xfId="63" xr:uid="{00000000-0005-0000-0000-000023000000}"/>
    <cellStyle name="40% - アクセント 4 2" xfId="64" xr:uid="{00000000-0005-0000-0000-000024000000}"/>
    <cellStyle name="40% - アクセント 4 2 2" xfId="65" xr:uid="{00000000-0005-0000-0000-000025000000}"/>
    <cellStyle name="40% - アクセント 4 2 2 2" xfId="66" xr:uid="{00000000-0005-0000-0000-000026000000}"/>
    <cellStyle name="40% - アクセント 4 2 3" xfId="67" xr:uid="{00000000-0005-0000-0000-000027000000}"/>
    <cellStyle name="40% - アクセント 5 2" xfId="68" xr:uid="{00000000-0005-0000-0000-000028000000}"/>
    <cellStyle name="40% - アクセント 5 2 2" xfId="69" xr:uid="{00000000-0005-0000-0000-000029000000}"/>
    <cellStyle name="40% - アクセント 5 2 2 2" xfId="70" xr:uid="{00000000-0005-0000-0000-00002A000000}"/>
    <cellStyle name="40% - アクセント 5 2 3" xfId="71" xr:uid="{00000000-0005-0000-0000-00002B000000}"/>
    <cellStyle name="40% - アクセント 6 2" xfId="72" xr:uid="{00000000-0005-0000-0000-00002C000000}"/>
    <cellStyle name="40% - アクセント 6 2 2" xfId="73" xr:uid="{00000000-0005-0000-0000-00002D000000}"/>
    <cellStyle name="40% - アクセント 6 2 2 2" xfId="74" xr:uid="{00000000-0005-0000-0000-00002E000000}"/>
    <cellStyle name="40% - アクセント 6 2 3" xfId="75" xr:uid="{00000000-0005-0000-0000-00002F000000}"/>
    <cellStyle name="60% - アクセント 1 2" xfId="76" xr:uid="{00000000-0005-0000-0000-000030000000}"/>
    <cellStyle name="60% - アクセント 1 2 2" xfId="77" xr:uid="{00000000-0005-0000-0000-000031000000}"/>
    <cellStyle name="60% - アクセント 2 2" xfId="78" xr:uid="{00000000-0005-0000-0000-000032000000}"/>
    <cellStyle name="60% - アクセント 2 2 2" xfId="79" xr:uid="{00000000-0005-0000-0000-000033000000}"/>
    <cellStyle name="60% - アクセント 3 2" xfId="80" xr:uid="{00000000-0005-0000-0000-000034000000}"/>
    <cellStyle name="60% - アクセント 3 2 2" xfId="81" xr:uid="{00000000-0005-0000-0000-000035000000}"/>
    <cellStyle name="60% - アクセント 4 2" xfId="82" xr:uid="{00000000-0005-0000-0000-000036000000}"/>
    <cellStyle name="60% - アクセント 4 2 2" xfId="83" xr:uid="{00000000-0005-0000-0000-000037000000}"/>
    <cellStyle name="60% - アクセント 5 2" xfId="84" xr:uid="{00000000-0005-0000-0000-000038000000}"/>
    <cellStyle name="60% - アクセント 5 2 2" xfId="85" xr:uid="{00000000-0005-0000-0000-000039000000}"/>
    <cellStyle name="60% - アクセント 6 2" xfId="86" xr:uid="{00000000-0005-0000-0000-00003A000000}"/>
    <cellStyle name="60% - アクセント 6 2 2" xfId="87" xr:uid="{00000000-0005-0000-0000-00003B000000}"/>
    <cellStyle name="Accent" xfId="88" xr:uid="{00000000-0005-0000-0000-00003C000000}"/>
    <cellStyle name="Accent 1" xfId="89" xr:uid="{00000000-0005-0000-0000-00003D000000}"/>
    <cellStyle name="Accent 2" xfId="90" xr:uid="{00000000-0005-0000-0000-00003E000000}"/>
    <cellStyle name="Accent 3" xfId="91" xr:uid="{00000000-0005-0000-0000-00003F000000}"/>
    <cellStyle name="Bad" xfId="92" xr:uid="{00000000-0005-0000-0000-000040000000}"/>
    <cellStyle name="Calc Currency (0)" xfId="2" xr:uid="{00000000-0005-0000-0000-000041000000}"/>
    <cellStyle name="Calc Currency (0) 2" xfId="25" xr:uid="{00000000-0005-0000-0000-000042000000}"/>
    <cellStyle name="Calc Currency (0)_Sheet1" xfId="21" xr:uid="{00000000-0005-0000-0000-000043000000}"/>
    <cellStyle name="Comma_Full Year FY96" xfId="3" xr:uid="{00000000-0005-0000-0000-000044000000}"/>
    <cellStyle name="Currency [0]_Full Year FY96" xfId="4" xr:uid="{00000000-0005-0000-0000-000045000000}"/>
    <cellStyle name="Currency_Full Year FY96" xfId="5" xr:uid="{00000000-0005-0000-0000-000046000000}"/>
    <cellStyle name="entry" xfId="6" xr:uid="{00000000-0005-0000-0000-000047000000}"/>
    <cellStyle name="Error" xfId="93" xr:uid="{00000000-0005-0000-0000-000048000000}"/>
    <cellStyle name="Footnote" xfId="94" xr:uid="{00000000-0005-0000-0000-000049000000}"/>
    <cellStyle name="Good" xfId="95" xr:uid="{00000000-0005-0000-0000-00004A000000}"/>
    <cellStyle name="Header1" xfId="7" xr:uid="{00000000-0005-0000-0000-00004B000000}"/>
    <cellStyle name="Header2" xfId="8" xr:uid="{00000000-0005-0000-0000-00004C000000}"/>
    <cellStyle name="Heading" xfId="96" xr:uid="{00000000-0005-0000-0000-00004D000000}"/>
    <cellStyle name="Heading 1" xfId="97" xr:uid="{00000000-0005-0000-0000-00004E000000}"/>
    <cellStyle name="Heading 2" xfId="98" xr:uid="{00000000-0005-0000-0000-00004F000000}"/>
    <cellStyle name="IBM(401K)" xfId="9" xr:uid="{00000000-0005-0000-0000-000050000000}"/>
    <cellStyle name="J401K" xfId="10" xr:uid="{00000000-0005-0000-0000-000051000000}"/>
    <cellStyle name="Neutral" xfId="99" xr:uid="{00000000-0005-0000-0000-000052000000}"/>
    <cellStyle name="Normal - Style1" xfId="11" xr:uid="{00000000-0005-0000-0000-000053000000}"/>
    <cellStyle name="Normal_#18-Internet" xfId="12" xr:uid="{00000000-0005-0000-0000-000054000000}"/>
    <cellStyle name="Note" xfId="100" xr:uid="{00000000-0005-0000-0000-000055000000}"/>
    <cellStyle name="price" xfId="13" xr:uid="{00000000-0005-0000-0000-000056000000}"/>
    <cellStyle name="revised" xfId="14" xr:uid="{00000000-0005-0000-0000-000057000000}"/>
    <cellStyle name="section" xfId="15" xr:uid="{00000000-0005-0000-0000-000058000000}"/>
    <cellStyle name="STANDARD" xfId="16" xr:uid="{00000000-0005-0000-0000-000059000000}"/>
    <cellStyle name="Status" xfId="101" xr:uid="{00000000-0005-0000-0000-00005A000000}"/>
    <cellStyle name="subhead" xfId="17" xr:uid="{00000000-0005-0000-0000-00005B000000}"/>
    <cellStyle name="Text" xfId="102" xr:uid="{00000000-0005-0000-0000-00005C000000}"/>
    <cellStyle name="title" xfId="18" xr:uid="{00000000-0005-0000-0000-00005D000000}"/>
    <cellStyle name="Warning" xfId="103" xr:uid="{00000000-0005-0000-0000-00005E000000}"/>
    <cellStyle name="アクセント 1 2" xfId="104" xr:uid="{00000000-0005-0000-0000-00005F000000}"/>
    <cellStyle name="アクセント 1 2 2" xfId="105" xr:uid="{00000000-0005-0000-0000-000060000000}"/>
    <cellStyle name="アクセント 2 2" xfId="106" xr:uid="{00000000-0005-0000-0000-000061000000}"/>
    <cellStyle name="アクセント 2 2 2" xfId="107" xr:uid="{00000000-0005-0000-0000-000062000000}"/>
    <cellStyle name="アクセント 3 2" xfId="108" xr:uid="{00000000-0005-0000-0000-000063000000}"/>
    <cellStyle name="アクセント 3 2 2" xfId="109" xr:uid="{00000000-0005-0000-0000-000064000000}"/>
    <cellStyle name="アクセント 4 2" xfId="110" xr:uid="{00000000-0005-0000-0000-000065000000}"/>
    <cellStyle name="アクセント 4 2 2" xfId="111" xr:uid="{00000000-0005-0000-0000-000066000000}"/>
    <cellStyle name="アクセント 5 2" xfId="112" xr:uid="{00000000-0005-0000-0000-000067000000}"/>
    <cellStyle name="アクセント 5 2 2" xfId="113" xr:uid="{00000000-0005-0000-0000-000068000000}"/>
    <cellStyle name="アクセント 6 2" xfId="114" xr:uid="{00000000-0005-0000-0000-000069000000}"/>
    <cellStyle name="アクセント 6 2 2" xfId="115" xr:uid="{00000000-0005-0000-0000-00006A000000}"/>
    <cellStyle name="タイトル 2" xfId="116" xr:uid="{00000000-0005-0000-0000-00006B000000}"/>
    <cellStyle name="タイトル 2 2" xfId="117" xr:uid="{00000000-0005-0000-0000-00006C000000}"/>
    <cellStyle name="チェック セル 2" xfId="118" xr:uid="{00000000-0005-0000-0000-00006D000000}"/>
    <cellStyle name="チェック セル 2 2" xfId="119" xr:uid="{00000000-0005-0000-0000-00006E000000}"/>
    <cellStyle name="どちらでもない 2" xfId="120" xr:uid="{00000000-0005-0000-0000-00006F000000}"/>
    <cellStyle name="どちらでもない 2 2" xfId="121" xr:uid="{00000000-0005-0000-0000-000070000000}"/>
    <cellStyle name="ハイパーリンク" xfId="155" builtinId="8"/>
    <cellStyle name="ハイパーリンク 2" xfId="122" xr:uid="{00000000-0005-0000-0000-000072000000}"/>
    <cellStyle name="ハイパーリンク 3" xfId="123" xr:uid="{00000000-0005-0000-0000-000073000000}"/>
    <cellStyle name="メモ 2" xfId="124" xr:uid="{00000000-0005-0000-0000-000074000000}"/>
    <cellStyle name="メモ 2 2" xfId="125" xr:uid="{00000000-0005-0000-0000-000075000000}"/>
    <cellStyle name="メモ 3" xfId="126" xr:uid="{00000000-0005-0000-0000-000076000000}"/>
    <cellStyle name="メモ 3 2" xfId="127" xr:uid="{00000000-0005-0000-0000-000077000000}"/>
    <cellStyle name="リンク セル 2" xfId="128" xr:uid="{00000000-0005-0000-0000-000078000000}"/>
    <cellStyle name="リンク セル 2 2" xfId="129" xr:uid="{00000000-0005-0000-0000-000079000000}"/>
    <cellStyle name="悪い 2" xfId="130" xr:uid="{00000000-0005-0000-0000-00007A000000}"/>
    <cellStyle name="悪い 2 2" xfId="131" xr:uid="{00000000-0005-0000-0000-00007B000000}"/>
    <cellStyle name="計算 2" xfId="132" xr:uid="{00000000-0005-0000-0000-00007C000000}"/>
    <cellStyle name="計算 2 2" xfId="133" xr:uid="{00000000-0005-0000-0000-00007D000000}"/>
    <cellStyle name="警告文 2" xfId="134" xr:uid="{00000000-0005-0000-0000-00007E000000}"/>
    <cellStyle name="警告文 2 2" xfId="135" xr:uid="{00000000-0005-0000-0000-00007F000000}"/>
    <cellStyle name="見出し 1 2" xfId="136" xr:uid="{00000000-0005-0000-0000-000080000000}"/>
    <cellStyle name="見出し 1 2 2" xfId="137" xr:uid="{00000000-0005-0000-0000-000081000000}"/>
    <cellStyle name="見出し 2 2" xfId="138" xr:uid="{00000000-0005-0000-0000-000082000000}"/>
    <cellStyle name="見出し 2 2 2" xfId="139" xr:uid="{00000000-0005-0000-0000-000083000000}"/>
    <cellStyle name="見出し 3 2" xfId="140" xr:uid="{00000000-0005-0000-0000-000084000000}"/>
    <cellStyle name="見出し 3 2 2" xfId="141" xr:uid="{00000000-0005-0000-0000-000085000000}"/>
    <cellStyle name="見出し 4 2" xfId="142" xr:uid="{00000000-0005-0000-0000-000086000000}"/>
    <cellStyle name="見出し 4 2 2" xfId="143" xr:uid="{00000000-0005-0000-0000-000087000000}"/>
    <cellStyle name="集計 2" xfId="144" xr:uid="{00000000-0005-0000-0000-000088000000}"/>
    <cellStyle name="集計 2 2" xfId="145" xr:uid="{00000000-0005-0000-0000-000089000000}"/>
    <cellStyle name="出力 2" xfId="146" xr:uid="{00000000-0005-0000-0000-00008A000000}"/>
    <cellStyle name="出力 2 2" xfId="147" xr:uid="{00000000-0005-0000-0000-00008B000000}"/>
    <cellStyle name="説明文 2" xfId="148" xr:uid="{00000000-0005-0000-0000-00008C000000}"/>
    <cellStyle name="説明文 2 2" xfId="149" xr:uid="{00000000-0005-0000-0000-00008D000000}"/>
    <cellStyle name="入力 2" xfId="150" xr:uid="{00000000-0005-0000-0000-00008E000000}"/>
    <cellStyle name="入力 2 2" xfId="151" xr:uid="{00000000-0005-0000-0000-00008F000000}"/>
    <cellStyle name="標準" xfId="0" builtinId="0"/>
    <cellStyle name="標準 2" xfId="19" xr:uid="{00000000-0005-0000-0000-000091000000}"/>
    <cellStyle name="標準 2 2" xfId="26" xr:uid="{00000000-0005-0000-0000-000092000000}"/>
    <cellStyle name="標準 2_Sheet1" xfId="22" xr:uid="{00000000-0005-0000-0000-000093000000}"/>
    <cellStyle name="標準 3" xfId="23" xr:uid="{00000000-0005-0000-0000-000094000000}"/>
    <cellStyle name="標準 4" xfId="24" xr:uid="{00000000-0005-0000-0000-000095000000}"/>
    <cellStyle name="標準 5" xfId="1" xr:uid="{00000000-0005-0000-0000-000096000000}"/>
    <cellStyle name="標準 6" xfId="27" xr:uid="{00000000-0005-0000-0000-000097000000}"/>
    <cellStyle name="標準 7" xfId="154" xr:uid="{00000000-0005-0000-0000-000098000000}"/>
    <cellStyle name="未定義" xfId="20" xr:uid="{00000000-0005-0000-0000-000099000000}"/>
    <cellStyle name="良い 2" xfId="152" xr:uid="{00000000-0005-0000-0000-00009A000000}"/>
    <cellStyle name="良い 2 2" xfId="153" xr:uid="{00000000-0005-0000-0000-00009B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border>
        <left/>
        <right/>
        <top/>
        <bottom/>
      </border>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microsoft.com/office/2017/10/relationships/person" Target="persons/person.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254000</xdr:colOff>
      <xdr:row>54</xdr:row>
      <xdr:rowOff>1</xdr:rowOff>
    </xdr:from>
    <xdr:to>
      <xdr:col>1</xdr:col>
      <xdr:colOff>0</xdr:colOff>
      <xdr:row>57</xdr:row>
      <xdr:rowOff>1</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4000" y="15598141"/>
          <a:ext cx="66040" cy="685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149831</xdr:colOff>
      <xdr:row>36</xdr:row>
      <xdr:rowOff>85617</xdr:rowOff>
    </xdr:from>
    <xdr:to>
      <xdr:col>0</xdr:col>
      <xdr:colOff>331773</xdr:colOff>
      <xdr:row>40</xdr:row>
      <xdr:rowOff>181941</xdr:rowOff>
    </xdr:to>
    <xdr:cxnSp macro="">
      <xdr:nvCxnSpPr>
        <xdr:cNvPr id="21" name="カギ線コネクタ 20">
          <a:extLst>
            <a:ext uri="{FF2B5EF4-FFF2-40B4-BE49-F238E27FC236}">
              <a16:creationId xmlns:a16="http://schemas.microsoft.com/office/drawing/2014/main" id="{00000000-0008-0000-0000-000015000000}"/>
            </a:ext>
          </a:extLst>
        </xdr:cNvPr>
        <xdr:cNvCxnSpPr/>
      </xdr:nvCxnSpPr>
      <xdr:spPr>
        <a:xfrm rot="16200000" flipH="1">
          <a:off x="-369228" y="1108217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160533</xdr:colOff>
      <xdr:row>36</xdr:row>
      <xdr:rowOff>96320</xdr:rowOff>
    </xdr:from>
    <xdr:to>
      <xdr:col>2</xdr:col>
      <xdr:colOff>128427</xdr:colOff>
      <xdr:row>36</xdr:row>
      <xdr:rowOff>96320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60533" y="11335820"/>
          <a:ext cx="6754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180975</xdr:colOff>
      <xdr:row>155</xdr:row>
      <xdr:rowOff>76200</xdr:rowOff>
    </xdr:from>
    <xdr:to>
      <xdr:col>7</xdr:col>
      <xdr:colOff>200025</xdr:colOff>
      <xdr:row>158</xdr:row>
      <xdr:rowOff>104775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295525" y="40128825"/>
          <a:ext cx="371475" cy="106680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54</xdr:row>
      <xdr:rowOff>1</xdr:rowOff>
    </xdr:from>
    <xdr:to>
      <xdr:col>24</xdr:col>
      <xdr:colOff>68580</xdr:colOff>
      <xdr:row>57</xdr:row>
      <xdr:rowOff>1</xdr:rowOff>
    </xdr:to>
    <xdr:sp macro="" textlink="">
      <xdr:nvSpPr>
        <xdr:cNvPr id="7" name="左中かっこ 6">
          <a:extLst>
            <a:ext uri="{FF2B5EF4-FFF2-40B4-BE49-F238E27FC236}">
              <a16:creationId xmlns:a16="http://schemas.microsoft.com/office/drawing/2014/main" id="{1EC09042-F476-4CF7-A8EF-2522449819FA}"/>
            </a:ext>
          </a:extLst>
        </xdr:cNvPr>
        <xdr:cNvSpPr/>
      </xdr:nvSpPr>
      <xdr:spPr>
        <a:xfrm flipH="1">
          <a:off x="7520940" y="15598141"/>
          <a:ext cx="68580" cy="685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7" dT="2022-05-02T03:59:18.56" personId="{A78BB5E0-8E07-4513-B47D-BFD2C1C5D8DE}" id="{71E9D1DC-6FC8-4951-96B9-A0AC2D8A1044}">
    <text>従たる事業所がある事業所については、従たる事業所分も合算して回答してください。</text>
  </threadedComment>
  <threadedComment ref="J18" dT="2021-04-30T01:50:06.08" personId="{A78BB5E0-8E07-4513-B47D-BFD2C1C5D8DE}" id="{24D210EA-C9A7-4CFC-AB88-C666746A0D65}">
    <text>「令和３年度就労人数調査対象事業所一覧」をご確認のうえ、入力してください。</text>
  </threadedComment>
</ThreadedComments>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93"/>
  <sheetViews>
    <sheetView tabSelected="1" zoomScaleNormal="100" zoomScaleSheetLayoutView="85" workbookViewId="0">
      <selection activeCell="J11" sqref="J11:Y11"/>
    </sheetView>
  </sheetViews>
  <sheetFormatPr defaultColWidth="9" defaultRowHeight="14.4"/>
  <cols>
    <col min="1" max="26" width="5.21875" style="142" customWidth="1"/>
    <col min="27" max="27" width="9" style="142" customWidth="1"/>
    <col min="28" max="28" width="9" style="31" customWidth="1"/>
    <col min="29" max="29" width="9" style="31"/>
    <col min="30" max="16384" width="9" style="142"/>
  </cols>
  <sheetData>
    <row r="1" spans="2:29">
      <c r="C1" s="27"/>
      <c r="D1" s="27"/>
      <c r="E1" s="27"/>
      <c r="F1" s="27"/>
      <c r="G1" s="28"/>
      <c r="H1" s="29"/>
      <c r="I1" s="29"/>
      <c r="J1" s="29"/>
      <c r="K1" s="29"/>
      <c r="R1" s="29"/>
      <c r="S1" s="29"/>
      <c r="T1" s="29"/>
      <c r="U1" s="29"/>
      <c r="V1" s="30"/>
      <c r="W1" s="30"/>
      <c r="X1" s="30"/>
      <c r="Y1" s="137" t="s">
        <v>0</v>
      </c>
      <c r="Z1" s="31"/>
      <c r="AA1" s="31"/>
      <c r="AB1" s="142"/>
      <c r="AC1" s="142"/>
    </row>
    <row r="2" spans="2:29" ht="60" customHeight="1" thickBot="1">
      <c r="B2" s="367" t="s">
        <v>306</v>
      </c>
      <c r="C2" s="368"/>
      <c r="D2" s="368"/>
      <c r="E2" s="368"/>
      <c r="F2" s="368"/>
      <c r="G2" s="368"/>
      <c r="H2" s="368"/>
      <c r="I2" s="368"/>
      <c r="J2" s="368"/>
      <c r="K2" s="368"/>
      <c r="L2" s="368"/>
      <c r="M2" s="368"/>
      <c r="N2" s="368"/>
      <c r="O2" s="368"/>
      <c r="P2" s="368"/>
      <c r="Q2" s="368"/>
      <c r="R2" s="368"/>
      <c r="S2" s="368"/>
      <c r="T2" s="368"/>
      <c r="U2" s="368"/>
      <c r="V2" s="368"/>
      <c r="W2" s="368"/>
      <c r="X2" s="368"/>
      <c r="Y2" s="368"/>
    </row>
    <row r="3" spans="2:29" ht="48" customHeight="1" thickTop="1">
      <c r="B3" s="372" t="s">
        <v>239</v>
      </c>
      <c r="C3" s="373"/>
      <c r="D3" s="373"/>
      <c r="E3" s="373"/>
      <c r="F3" s="373"/>
      <c r="G3" s="373"/>
      <c r="H3" s="373"/>
      <c r="I3" s="373"/>
      <c r="J3" s="373"/>
      <c r="K3" s="373"/>
      <c r="L3" s="373"/>
      <c r="M3" s="373"/>
      <c r="N3" s="373"/>
      <c r="O3" s="373"/>
      <c r="P3" s="373"/>
      <c r="Q3" s="373"/>
      <c r="R3" s="373"/>
      <c r="S3" s="373"/>
      <c r="T3" s="373"/>
      <c r="U3" s="373"/>
      <c r="V3" s="373"/>
      <c r="W3" s="373"/>
      <c r="X3" s="373"/>
      <c r="Y3" s="374"/>
    </row>
    <row r="4" spans="2:29" ht="96" customHeight="1" thickBot="1">
      <c r="B4" s="375" t="s">
        <v>240</v>
      </c>
      <c r="C4" s="376"/>
      <c r="D4" s="376"/>
      <c r="E4" s="376"/>
      <c r="F4" s="376"/>
      <c r="G4" s="376"/>
      <c r="H4" s="376"/>
      <c r="I4" s="376"/>
      <c r="J4" s="376"/>
      <c r="K4" s="376"/>
      <c r="L4" s="376"/>
      <c r="M4" s="376"/>
      <c r="N4" s="376"/>
      <c r="O4" s="376"/>
      <c r="P4" s="376"/>
      <c r="Q4" s="376"/>
      <c r="R4" s="376"/>
      <c r="S4" s="376"/>
      <c r="T4" s="376"/>
      <c r="U4" s="376"/>
      <c r="V4" s="376"/>
      <c r="W4" s="376"/>
      <c r="X4" s="376"/>
      <c r="Y4" s="377"/>
    </row>
    <row r="5" spans="2:29" ht="18" customHeight="1" thickTop="1">
      <c r="B5" s="32"/>
      <c r="C5" s="32"/>
      <c r="D5" s="32"/>
      <c r="E5" s="32"/>
      <c r="F5" s="32"/>
      <c r="G5" s="32"/>
      <c r="H5" s="32"/>
      <c r="I5" s="32"/>
      <c r="J5" s="32"/>
      <c r="K5" s="32"/>
      <c r="L5" s="33"/>
      <c r="N5" s="34"/>
      <c r="Q5" s="34"/>
    </row>
    <row r="6" spans="2:29" ht="18" customHeight="1">
      <c r="B6" s="15" t="s">
        <v>1</v>
      </c>
      <c r="C6" s="32"/>
      <c r="D6" s="32"/>
      <c r="E6" s="32"/>
      <c r="F6" s="32"/>
      <c r="G6" s="32"/>
      <c r="H6" s="32"/>
      <c r="I6" s="32"/>
      <c r="J6" s="32"/>
      <c r="K6" s="32"/>
      <c r="L6" s="33"/>
      <c r="N6" s="34"/>
      <c r="Q6" s="34"/>
    </row>
    <row r="7" spans="2:29" ht="18" customHeight="1" thickBot="1">
      <c r="B7" s="34" t="s">
        <v>242</v>
      </c>
      <c r="C7" s="27"/>
      <c r="D7" s="33"/>
      <c r="E7" s="33"/>
      <c r="F7" s="33"/>
      <c r="G7" s="33"/>
      <c r="H7" s="33"/>
      <c r="I7" s="33"/>
      <c r="J7" s="33"/>
      <c r="K7" s="33"/>
      <c r="L7" s="33"/>
      <c r="N7" s="34"/>
      <c r="Q7" s="34"/>
    </row>
    <row r="8" spans="2:29" ht="18" customHeight="1" thickTop="1">
      <c r="B8" s="370" t="s">
        <v>2</v>
      </c>
      <c r="C8" s="370"/>
      <c r="D8" s="370"/>
      <c r="E8" s="370"/>
      <c r="F8" s="370"/>
      <c r="G8" s="370"/>
      <c r="H8" s="370"/>
      <c r="I8" s="370"/>
      <c r="J8" s="369" t="s">
        <v>237</v>
      </c>
      <c r="K8" s="369"/>
      <c r="L8" s="369"/>
      <c r="M8" s="369"/>
      <c r="N8" s="369"/>
      <c r="O8" s="369"/>
      <c r="P8" s="369"/>
      <c r="Q8" s="369"/>
      <c r="R8" s="369"/>
      <c r="S8" s="369"/>
      <c r="T8" s="369"/>
      <c r="U8" s="369"/>
      <c r="V8" s="369"/>
      <c r="W8" s="369"/>
      <c r="X8" s="369"/>
      <c r="Y8" s="369"/>
    </row>
    <row r="9" spans="2:29" ht="18" customHeight="1">
      <c r="B9" s="353" t="s">
        <v>65</v>
      </c>
      <c r="C9" s="353"/>
      <c r="D9" s="353"/>
      <c r="E9" s="353"/>
      <c r="F9" s="353"/>
      <c r="G9" s="353"/>
      <c r="H9" s="353"/>
      <c r="I9" s="353"/>
      <c r="J9" s="348" t="s">
        <v>237</v>
      </c>
      <c r="K9" s="348"/>
      <c r="L9" s="348"/>
      <c r="M9" s="348"/>
      <c r="N9" s="348"/>
      <c r="O9" s="348"/>
      <c r="P9" s="348"/>
      <c r="Q9" s="348"/>
      <c r="R9" s="348"/>
      <c r="S9" s="348"/>
      <c r="T9" s="348"/>
      <c r="U9" s="348"/>
      <c r="V9" s="348"/>
      <c r="W9" s="348"/>
      <c r="X9" s="348"/>
      <c r="Y9" s="348"/>
    </row>
    <row r="10" spans="2:29" ht="18" customHeight="1">
      <c r="B10" s="353" t="s">
        <v>3</v>
      </c>
      <c r="C10" s="353"/>
      <c r="D10" s="353"/>
      <c r="E10" s="353"/>
      <c r="F10" s="353"/>
      <c r="G10" s="353"/>
      <c r="H10" s="353"/>
      <c r="I10" s="353"/>
      <c r="J10" s="348"/>
      <c r="K10" s="348"/>
      <c r="L10" s="348"/>
      <c r="M10" s="348"/>
      <c r="N10" s="348"/>
      <c r="O10" s="348"/>
      <c r="P10" s="348"/>
      <c r="Q10" s="348"/>
      <c r="R10" s="348"/>
      <c r="S10" s="348"/>
      <c r="T10" s="348"/>
      <c r="U10" s="348"/>
      <c r="V10" s="348"/>
      <c r="W10" s="348"/>
      <c r="X10" s="348"/>
      <c r="Y10" s="348"/>
    </row>
    <row r="11" spans="2:29" ht="18" customHeight="1">
      <c r="B11" s="353" t="s">
        <v>4</v>
      </c>
      <c r="C11" s="353"/>
      <c r="D11" s="353"/>
      <c r="E11" s="353"/>
      <c r="F11" s="353"/>
      <c r="G11" s="353"/>
      <c r="H11" s="353"/>
      <c r="I11" s="353"/>
      <c r="J11" s="348"/>
      <c r="K11" s="348"/>
      <c r="L11" s="348"/>
      <c r="M11" s="348"/>
      <c r="N11" s="348"/>
      <c r="O11" s="348"/>
      <c r="P11" s="348"/>
      <c r="Q11" s="348"/>
      <c r="R11" s="348"/>
      <c r="S11" s="348"/>
      <c r="T11" s="348"/>
      <c r="U11" s="348"/>
      <c r="V11" s="348"/>
      <c r="W11" s="348"/>
      <c r="X11" s="348"/>
      <c r="Y11" s="348"/>
    </row>
    <row r="12" spans="2:29" ht="18" customHeight="1">
      <c r="B12" s="349" t="s">
        <v>243</v>
      </c>
      <c r="C12" s="349"/>
      <c r="D12" s="349"/>
      <c r="E12" s="349"/>
      <c r="F12" s="349"/>
      <c r="G12" s="349"/>
      <c r="H12" s="349"/>
      <c r="I12" s="349"/>
      <c r="J12" s="348"/>
      <c r="K12" s="348"/>
      <c r="L12" s="348"/>
      <c r="M12" s="348"/>
      <c r="N12" s="348"/>
      <c r="O12" s="348"/>
      <c r="P12" s="348"/>
      <c r="Q12" s="348"/>
      <c r="R12" s="348"/>
      <c r="S12" s="348"/>
      <c r="T12" s="348"/>
      <c r="U12" s="348"/>
      <c r="V12" s="348"/>
      <c r="W12" s="348"/>
      <c r="X12" s="348"/>
      <c r="Y12" s="348"/>
    </row>
    <row r="13" spans="2:29" ht="36" customHeight="1">
      <c r="B13" s="371" t="s">
        <v>307</v>
      </c>
      <c r="C13" s="353"/>
      <c r="D13" s="353"/>
      <c r="E13" s="353"/>
      <c r="F13" s="353"/>
      <c r="G13" s="353"/>
      <c r="H13" s="353"/>
      <c r="I13" s="353"/>
      <c r="J13" s="348"/>
      <c r="K13" s="348"/>
      <c r="L13" s="348"/>
      <c r="M13" s="348"/>
      <c r="N13" s="348"/>
      <c r="O13" s="348"/>
      <c r="P13" s="348"/>
      <c r="Q13" s="348"/>
      <c r="R13" s="348"/>
      <c r="S13" s="348"/>
      <c r="T13" s="348"/>
      <c r="U13" s="348"/>
      <c r="V13" s="348"/>
      <c r="W13" s="348"/>
      <c r="X13" s="348"/>
      <c r="Y13" s="348"/>
    </row>
    <row r="14" spans="2:29" ht="18" customHeight="1">
      <c r="B14" s="380" t="s">
        <v>170</v>
      </c>
      <c r="C14" s="380"/>
      <c r="D14" s="380"/>
      <c r="E14" s="380"/>
      <c r="F14" s="380"/>
      <c r="G14" s="380"/>
      <c r="H14" s="380"/>
      <c r="I14" s="380"/>
      <c r="J14" s="379" t="s">
        <v>246</v>
      </c>
      <c r="K14" s="379"/>
      <c r="L14" s="379"/>
      <c r="M14" s="379"/>
      <c r="N14" s="379"/>
      <c r="O14" s="379"/>
      <c r="P14" s="379"/>
      <c r="Q14" s="379"/>
      <c r="R14" s="379"/>
      <c r="S14" s="379"/>
      <c r="T14" s="379"/>
      <c r="U14" s="379"/>
      <c r="V14" s="379"/>
      <c r="W14" s="379"/>
      <c r="X14" s="379"/>
      <c r="Y14" s="379"/>
    </row>
    <row r="15" spans="2:29" ht="18" customHeight="1">
      <c r="B15" s="381" t="s">
        <v>281</v>
      </c>
      <c r="C15" s="382"/>
      <c r="D15" s="382"/>
      <c r="E15" s="382"/>
      <c r="F15" s="382"/>
      <c r="G15" s="382"/>
      <c r="H15" s="382"/>
      <c r="I15" s="382"/>
      <c r="J15" s="350"/>
      <c r="K15" s="351"/>
      <c r="L15" s="351"/>
      <c r="M15" s="351"/>
      <c r="N15" s="351"/>
      <c r="O15" s="351"/>
      <c r="P15" s="351"/>
      <c r="Q15" s="351"/>
      <c r="R15" s="351"/>
      <c r="S15" s="351"/>
      <c r="T15" s="351"/>
      <c r="U15" s="351"/>
      <c r="V15" s="351"/>
      <c r="W15" s="351"/>
      <c r="X15" s="351"/>
      <c r="Y15" s="352"/>
    </row>
    <row r="16" spans="2:29" ht="18" customHeight="1">
      <c r="B16" s="349" t="s">
        <v>5</v>
      </c>
      <c r="C16" s="349"/>
      <c r="D16" s="349"/>
      <c r="E16" s="349"/>
      <c r="F16" s="349"/>
      <c r="G16" s="349"/>
      <c r="H16" s="349"/>
      <c r="I16" s="349"/>
      <c r="J16" s="346"/>
      <c r="K16" s="346"/>
      <c r="L16" s="346"/>
      <c r="M16" s="346"/>
      <c r="N16" s="346"/>
      <c r="O16" s="346"/>
      <c r="P16" s="346"/>
      <c r="Q16" s="346"/>
      <c r="R16" s="346"/>
      <c r="S16" s="346"/>
      <c r="T16" s="346"/>
      <c r="U16" s="346"/>
      <c r="V16" s="346"/>
      <c r="W16" s="346"/>
      <c r="X16" s="346"/>
      <c r="Y16" s="346"/>
    </row>
    <row r="17" spans="2:29" ht="18" customHeight="1">
      <c r="B17" s="349" t="s">
        <v>282</v>
      </c>
      <c r="C17" s="349"/>
      <c r="D17" s="349"/>
      <c r="E17" s="349"/>
      <c r="F17" s="349"/>
      <c r="G17" s="349"/>
      <c r="H17" s="349"/>
      <c r="I17" s="349"/>
      <c r="J17" s="346"/>
      <c r="K17" s="346"/>
      <c r="L17" s="346"/>
      <c r="M17" s="346"/>
      <c r="N17" s="346"/>
      <c r="O17" s="346"/>
      <c r="P17" s="346"/>
      <c r="Q17" s="346"/>
      <c r="R17" s="346"/>
      <c r="S17" s="346"/>
      <c r="T17" s="346"/>
      <c r="U17" s="346"/>
      <c r="V17" s="346"/>
      <c r="W17" s="346"/>
      <c r="X17" s="346"/>
      <c r="Y17" s="346"/>
    </row>
    <row r="18" spans="2:29" ht="18" customHeight="1">
      <c r="B18" s="349" t="s">
        <v>7</v>
      </c>
      <c r="C18" s="349"/>
      <c r="D18" s="349"/>
      <c r="E18" s="349"/>
      <c r="F18" s="349"/>
      <c r="G18" s="349"/>
      <c r="H18" s="349"/>
      <c r="I18" s="349"/>
      <c r="J18" s="347"/>
      <c r="K18" s="348"/>
      <c r="L18" s="348"/>
      <c r="M18" s="348"/>
      <c r="N18" s="348"/>
      <c r="O18" s="348"/>
      <c r="P18" s="348"/>
      <c r="Q18" s="348"/>
      <c r="R18" s="348"/>
      <c r="S18" s="348"/>
      <c r="T18" s="348"/>
      <c r="U18" s="348"/>
      <c r="V18" s="348"/>
      <c r="W18" s="348"/>
      <c r="X18" s="348"/>
      <c r="Y18" s="348"/>
    </row>
    <row r="19" spans="2:29" ht="18" customHeight="1">
      <c r="B19" s="353" t="s">
        <v>74</v>
      </c>
      <c r="C19" s="353"/>
      <c r="D19" s="353"/>
      <c r="E19" s="353"/>
      <c r="F19" s="353"/>
      <c r="G19" s="353"/>
      <c r="H19" s="353"/>
      <c r="I19" s="353"/>
      <c r="J19" s="347"/>
      <c r="K19" s="348"/>
      <c r="L19" s="348"/>
      <c r="M19" s="348"/>
      <c r="N19" s="348"/>
      <c r="O19" s="348"/>
      <c r="P19" s="348"/>
      <c r="Q19" s="348"/>
      <c r="R19" s="348"/>
      <c r="S19" s="348"/>
      <c r="T19" s="348"/>
      <c r="U19" s="348"/>
      <c r="V19" s="348"/>
      <c r="W19" s="348"/>
      <c r="X19" s="348"/>
      <c r="Y19" s="348"/>
    </row>
    <row r="20" spans="2:29" ht="18" customHeight="1" thickBot="1">
      <c r="B20" s="363" t="s">
        <v>238</v>
      </c>
      <c r="C20" s="363"/>
      <c r="D20" s="363"/>
      <c r="E20" s="363"/>
      <c r="F20" s="363"/>
      <c r="G20" s="363"/>
      <c r="H20" s="363"/>
      <c r="I20" s="363"/>
      <c r="J20" s="378"/>
      <c r="K20" s="378"/>
      <c r="L20" s="378"/>
      <c r="M20" s="378"/>
      <c r="N20" s="378"/>
      <c r="O20" s="378"/>
      <c r="P20" s="378"/>
      <c r="Q20" s="378"/>
      <c r="R20" s="378"/>
      <c r="S20" s="378"/>
      <c r="T20" s="378"/>
      <c r="U20" s="378"/>
      <c r="V20" s="378"/>
      <c r="W20" s="378"/>
      <c r="X20" s="378"/>
      <c r="Y20" s="378"/>
    </row>
    <row r="21" spans="2:29" ht="18" customHeight="1" thickTop="1">
      <c r="B21" s="33"/>
      <c r="F21" s="35"/>
      <c r="G21" s="35"/>
      <c r="H21" s="35"/>
      <c r="I21" s="35"/>
      <c r="J21" s="35"/>
      <c r="K21" s="35"/>
      <c r="L21" s="34"/>
    </row>
    <row r="22" spans="2:29" ht="18" customHeight="1">
      <c r="B22" s="403" t="s">
        <v>283</v>
      </c>
      <c r="C22" s="403"/>
      <c r="D22" s="403"/>
      <c r="E22" s="403"/>
      <c r="F22" s="403"/>
      <c r="G22" s="403"/>
      <c r="H22" s="403"/>
      <c r="I22" s="403"/>
      <c r="J22" s="403"/>
      <c r="K22" s="403"/>
      <c r="L22" s="403"/>
      <c r="M22" s="403"/>
      <c r="N22" s="403"/>
      <c r="O22" s="403"/>
      <c r="P22" s="403"/>
      <c r="Q22" s="403"/>
      <c r="R22" s="403"/>
      <c r="S22" s="403"/>
      <c r="T22" s="403"/>
      <c r="U22" s="403"/>
      <c r="V22" s="403"/>
      <c r="W22" s="403"/>
      <c r="X22" s="403"/>
      <c r="Y22" s="403"/>
    </row>
    <row r="23" spans="2:29" ht="18" customHeight="1" thickBot="1">
      <c r="B23" s="417"/>
      <c r="C23" s="417"/>
      <c r="D23" s="417"/>
      <c r="E23" s="417"/>
      <c r="F23" s="417"/>
      <c r="G23" s="417"/>
      <c r="H23" s="417"/>
      <c r="I23" s="417"/>
      <c r="J23" s="417"/>
      <c r="K23" s="417"/>
      <c r="L23" s="417"/>
      <c r="M23" s="417"/>
      <c r="N23" s="417"/>
      <c r="O23" s="417"/>
      <c r="P23" s="417"/>
      <c r="Q23" s="417"/>
      <c r="R23" s="417"/>
      <c r="S23" s="417"/>
      <c r="T23" s="417"/>
      <c r="U23" s="417"/>
      <c r="V23" s="417"/>
      <c r="W23" s="417"/>
      <c r="X23" s="417"/>
      <c r="Y23" s="417"/>
    </row>
    <row r="24" spans="2:29" ht="18" customHeight="1" thickTop="1">
      <c r="B24" s="358" t="s">
        <v>8</v>
      </c>
      <c r="C24" s="359"/>
      <c r="D24" s="359"/>
      <c r="E24" s="359"/>
      <c r="F24" s="360"/>
      <c r="G24" s="355"/>
      <c r="H24" s="356"/>
      <c r="I24" s="357"/>
      <c r="J24" s="366" t="s">
        <v>9</v>
      </c>
      <c r="K24" s="359"/>
      <c r="L24" s="359"/>
      <c r="M24" s="359"/>
      <c r="N24" s="360"/>
      <c r="O24" s="355"/>
      <c r="P24" s="356"/>
      <c r="Q24" s="357"/>
      <c r="R24" s="366" t="s">
        <v>10</v>
      </c>
      <c r="S24" s="359"/>
      <c r="T24" s="359"/>
      <c r="U24" s="359"/>
      <c r="V24" s="360"/>
      <c r="W24" s="355"/>
      <c r="X24" s="420"/>
      <c r="Y24" s="421"/>
      <c r="Z24" s="31"/>
      <c r="AA24" s="31"/>
      <c r="AB24" s="142"/>
      <c r="AC24" s="142"/>
    </row>
    <row r="25" spans="2:29" ht="18" customHeight="1" thickBot="1">
      <c r="B25" s="321" t="s">
        <v>11</v>
      </c>
      <c r="C25" s="322"/>
      <c r="D25" s="322"/>
      <c r="E25" s="322"/>
      <c r="F25" s="323"/>
      <c r="G25" s="324"/>
      <c r="H25" s="325"/>
      <c r="I25" s="326"/>
      <c r="J25" s="288" t="s">
        <v>13</v>
      </c>
      <c r="K25" s="289"/>
      <c r="L25" s="289"/>
      <c r="M25" s="289"/>
      <c r="N25" s="290"/>
      <c r="O25" s="306"/>
      <c r="P25" s="307"/>
      <c r="Q25" s="364"/>
      <c r="R25" s="288" t="s">
        <v>12</v>
      </c>
      <c r="S25" s="289"/>
      <c r="T25" s="289"/>
      <c r="U25" s="289"/>
      <c r="V25" s="290"/>
      <c r="W25" s="306"/>
      <c r="X25" s="307"/>
      <c r="Y25" s="308"/>
      <c r="Z25" s="31"/>
      <c r="AA25" s="31"/>
      <c r="AB25" s="142"/>
      <c r="AC25" s="142"/>
    </row>
    <row r="26" spans="2:29" ht="18" customHeight="1" thickTop="1" thickBot="1">
      <c r="B26" s="365" t="s">
        <v>95</v>
      </c>
      <c r="C26" s="289"/>
      <c r="D26" s="289"/>
      <c r="E26" s="289"/>
      <c r="F26" s="290"/>
      <c r="G26" s="306"/>
      <c r="H26" s="307"/>
      <c r="I26" s="308"/>
      <c r="J26" s="31"/>
      <c r="K26" s="31"/>
      <c r="L26" s="31"/>
      <c r="M26" s="31"/>
      <c r="AB26" s="142"/>
      <c r="AC26" s="142"/>
    </row>
    <row r="27" spans="2:29" ht="18" customHeight="1" thickTop="1">
      <c r="B27" s="16"/>
      <c r="C27" s="16"/>
      <c r="D27" s="16"/>
      <c r="E27" s="16"/>
      <c r="F27" s="16"/>
      <c r="G27" s="16"/>
      <c r="H27" s="16"/>
      <c r="I27" s="16"/>
      <c r="J27" s="16"/>
      <c r="K27" s="16"/>
      <c r="L27" s="16"/>
      <c r="M27" s="16"/>
      <c r="N27" s="16"/>
      <c r="O27" s="16"/>
      <c r="P27" s="16"/>
      <c r="Q27" s="16"/>
      <c r="R27" s="16"/>
      <c r="S27" s="16"/>
      <c r="T27" s="16"/>
      <c r="U27" s="16"/>
      <c r="V27" s="16"/>
      <c r="W27" s="16"/>
      <c r="X27" s="16"/>
      <c r="Y27" s="31"/>
      <c r="Z27" s="31"/>
      <c r="AA27" s="31"/>
      <c r="AB27" s="142"/>
      <c r="AC27" s="142"/>
    </row>
    <row r="28" spans="2:29" ht="18" customHeight="1">
      <c r="B28" s="33"/>
      <c r="C28" s="33"/>
      <c r="D28" s="33"/>
      <c r="E28" s="33"/>
      <c r="F28" s="33"/>
      <c r="G28" s="34"/>
      <c r="H28" s="34"/>
      <c r="I28" s="34"/>
      <c r="J28" s="33"/>
      <c r="K28" s="33"/>
      <c r="L28" s="33"/>
      <c r="M28" s="34"/>
      <c r="N28" s="33"/>
      <c r="O28" s="34"/>
      <c r="P28" s="34"/>
      <c r="Q28" s="33"/>
      <c r="R28" s="34"/>
    </row>
    <row r="29" spans="2:29" ht="18" customHeight="1" thickBot="1">
      <c r="B29" s="15" t="s">
        <v>110</v>
      </c>
      <c r="C29" s="33"/>
      <c r="D29" s="33"/>
      <c r="E29" s="33"/>
      <c r="F29" s="33"/>
      <c r="G29" s="34"/>
      <c r="H29" s="34"/>
      <c r="I29" s="34"/>
      <c r="J29" s="33"/>
      <c r="K29" s="33"/>
      <c r="L29" s="33"/>
      <c r="M29" s="432" t="str">
        <f>IF(J14="選択してください。","１．（１）の「事業形態」を回答してから選択してください。","")</f>
        <v>１．（１）の「事業形態」を回答してから選択してください。</v>
      </c>
      <c r="N29" s="432"/>
      <c r="O29" s="432"/>
      <c r="P29" s="432"/>
      <c r="Q29" s="432"/>
      <c r="R29" s="432"/>
      <c r="S29" s="432"/>
      <c r="T29" s="432"/>
      <c r="U29" s="432"/>
      <c r="V29" s="432"/>
      <c r="W29" s="432"/>
      <c r="X29" s="432"/>
      <c r="Y29" s="432"/>
    </row>
    <row r="30" spans="2:29" ht="18" customHeight="1" thickTop="1" thickBot="1">
      <c r="B30" s="328" t="s">
        <v>284</v>
      </c>
      <c r="C30" s="328"/>
      <c r="D30" s="328"/>
      <c r="E30" s="328"/>
      <c r="F30" s="328"/>
      <c r="G30" s="328"/>
      <c r="H30" s="328"/>
      <c r="I30" s="328"/>
      <c r="J30" s="328"/>
      <c r="K30" s="328"/>
      <c r="L30" s="144"/>
      <c r="M30" s="401" t="s">
        <v>106</v>
      </c>
      <c r="N30" s="402"/>
      <c r="O30" s="398"/>
      <c r="P30" s="399"/>
      <c r="Q30" s="399"/>
      <c r="R30" s="399"/>
      <c r="S30" s="399"/>
      <c r="T30" s="399"/>
      <c r="U30" s="399"/>
      <c r="V30" s="399"/>
      <c r="W30" s="399"/>
      <c r="X30" s="399"/>
      <c r="Y30" s="400"/>
    </row>
    <row r="31" spans="2:29" ht="18" customHeight="1" thickTop="1" thickBot="1">
      <c r="B31" s="33"/>
      <c r="C31" s="36"/>
      <c r="D31" s="33"/>
      <c r="E31" s="33"/>
      <c r="F31" s="33"/>
      <c r="G31" s="33"/>
      <c r="H31" s="33"/>
      <c r="I31" s="33"/>
      <c r="J31" s="33"/>
      <c r="K31" s="33"/>
      <c r="L31" s="33"/>
      <c r="M31" s="405" t="str">
        <f>IF(J14="選択してください。","１．（１）の「事業形態」を回答してから選択してください。","")</f>
        <v>１．（１）の「事業形態」を回答してから選択してください。</v>
      </c>
      <c r="N31" s="405"/>
      <c r="O31" s="405"/>
      <c r="P31" s="405"/>
      <c r="Q31" s="405"/>
      <c r="R31" s="405"/>
      <c r="S31" s="405"/>
      <c r="T31" s="405"/>
      <c r="U31" s="405"/>
      <c r="V31" s="405"/>
      <c r="W31" s="405"/>
      <c r="X31" s="405"/>
      <c r="Y31" s="405"/>
    </row>
    <row r="32" spans="2:29" ht="18" customHeight="1" thickTop="1" thickBot="1">
      <c r="B32" s="328" t="s">
        <v>285</v>
      </c>
      <c r="C32" s="328"/>
      <c r="D32" s="328"/>
      <c r="E32" s="328"/>
      <c r="F32" s="328"/>
      <c r="G32" s="328"/>
      <c r="H32" s="328"/>
      <c r="I32" s="328"/>
      <c r="J32" s="328"/>
      <c r="K32" s="328"/>
      <c r="L32" s="144"/>
      <c r="M32" s="401" t="s">
        <v>106</v>
      </c>
      <c r="N32" s="431"/>
      <c r="O32" s="399"/>
      <c r="P32" s="399"/>
      <c r="Q32" s="399"/>
      <c r="R32" s="399"/>
      <c r="S32" s="399"/>
      <c r="T32" s="399"/>
      <c r="U32" s="399"/>
      <c r="V32" s="399"/>
      <c r="W32" s="399"/>
      <c r="X32" s="399"/>
      <c r="Y32" s="400"/>
    </row>
    <row r="33" spans="2:37" ht="18" customHeight="1" thickTop="1">
      <c r="B33" s="37"/>
      <c r="C33" s="144"/>
      <c r="D33" s="144"/>
      <c r="E33" s="144"/>
      <c r="F33" s="144"/>
      <c r="G33" s="144"/>
      <c r="H33" s="144"/>
      <c r="I33" s="144"/>
      <c r="J33" s="144"/>
      <c r="K33" s="144"/>
      <c r="L33" s="33"/>
      <c r="M33" s="34"/>
      <c r="N33" s="33"/>
      <c r="O33" s="34"/>
      <c r="P33" s="34"/>
      <c r="Q33" s="33"/>
      <c r="R33" s="34"/>
    </row>
    <row r="34" spans="2:37" ht="18" customHeight="1">
      <c r="B34" s="37"/>
      <c r="C34" s="144"/>
      <c r="D34" s="144"/>
      <c r="E34" s="144"/>
      <c r="F34" s="144"/>
      <c r="G34" s="144"/>
      <c r="H34" s="144"/>
      <c r="I34" s="144"/>
      <c r="J34" s="144"/>
      <c r="K34" s="144"/>
      <c r="L34" s="33"/>
      <c r="M34" s="34"/>
      <c r="N34" s="33"/>
      <c r="O34" s="34"/>
      <c r="P34" s="34"/>
      <c r="Q34" s="33"/>
      <c r="R34" s="34"/>
    </row>
    <row r="35" spans="2:37" ht="18" customHeight="1">
      <c r="B35" s="17" t="s">
        <v>322</v>
      </c>
      <c r="C35" s="33"/>
      <c r="D35" s="33"/>
      <c r="E35" s="33"/>
      <c r="F35" s="33"/>
      <c r="G35" s="34"/>
      <c r="H35" s="34"/>
      <c r="I35" s="34"/>
      <c r="J35" s="33"/>
      <c r="K35" s="33"/>
      <c r="L35" s="33"/>
      <c r="M35" s="34"/>
      <c r="N35" s="33"/>
      <c r="O35" s="34"/>
      <c r="P35" s="34"/>
      <c r="Q35" s="33"/>
      <c r="R35" s="34"/>
    </row>
    <row r="36" spans="2:37" ht="36" customHeight="1" thickBot="1">
      <c r="B36" s="327" t="s">
        <v>325</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row>
    <row r="37" spans="2:37" ht="18" customHeight="1" thickTop="1">
      <c r="B37" s="320" t="s">
        <v>67</v>
      </c>
      <c r="C37" s="318"/>
      <c r="D37" s="318"/>
      <c r="E37" s="318"/>
      <c r="F37" s="319"/>
      <c r="G37" s="309"/>
      <c r="H37" s="310"/>
      <c r="I37" s="126" t="s">
        <v>14</v>
      </c>
      <c r="J37" s="317" t="s">
        <v>15</v>
      </c>
      <c r="K37" s="318"/>
      <c r="L37" s="318"/>
      <c r="M37" s="318"/>
      <c r="N37" s="319"/>
      <c r="O37" s="309"/>
      <c r="P37" s="310"/>
      <c r="Q37" s="126" t="s">
        <v>14</v>
      </c>
      <c r="R37" s="317" t="s">
        <v>16</v>
      </c>
      <c r="S37" s="318"/>
      <c r="T37" s="318"/>
      <c r="U37" s="318"/>
      <c r="V37" s="319"/>
      <c r="W37" s="309"/>
      <c r="X37" s="310"/>
      <c r="Y37" s="129" t="s">
        <v>14</v>
      </c>
    </row>
    <row r="38" spans="2:37" ht="18" customHeight="1" thickBot="1">
      <c r="B38" s="311" t="s">
        <v>17</v>
      </c>
      <c r="C38" s="312"/>
      <c r="D38" s="312"/>
      <c r="E38" s="312"/>
      <c r="F38" s="313"/>
      <c r="G38" s="314"/>
      <c r="H38" s="315"/>
      <c r="I38" s="127" t="s">
        <v>14</v>
      </c>
      <c r="J38" s="316" t="s">
        <v>66</v>
      </c>
      <c r="K38" s="312"/>
      <c r="L38" s="312"/>
      <c r="M38" s="312"/>
      <c r="N38" s="313"/>
      <c r="O38" s="314"/>
      <c r="P38" s="315"/>
      <c r="Q38" s="127" t="s">
        <v>14</v>
      </c>
      <c r="R38" s="316" t="s">
        <v>298</v>
      </c>
      <c r="S38" s="312"/>
      <c r="T38" s="312"/>
      <c r="U38" s="312"/>
      <c r="V38" s="313"/>
      <c r="W38" s="314"/>
      <c r="X38" s="315"/>
      <c r="Y38" s="130" t="s">
        <v>14</v>
      </c>
    </row>
    <row r="39" spans="2:37" ht="18" customHeight="1" thickTop="1" thickBot="1">
      <c r="B39" s="427" t="s">
        <v>295</v>
      </c>
      <c r="C39" s="428"/>
      <c r="D39" s="428"/>
      <c r="E39" s="428"/>
      <c r="F39" s="429"/>
      <c r="G39" s="430">
        <f>SUM($G$37,$O$37,$W$37,$G$38,$O$38,$W$38)</f>
        <v>0</v>
      </c>
      <c r="H39" s="274"/>
      <c r="I39" s="128" t="s">
        <v>14</v>
      </c>
      <c r="J39" s="144"/>
      <c r="K39" s="144"/>
      <c r="L39" s="33"/>
      <c r="N39" s="34"/>
      <c r="Q39" s="34"/>
    </row>
    <row r="40" spans="2:37" ht="18" customHeight="1" thickTop="1">
      <c r="B40" s="33"/>
      <c r="C40" s="39"/>
      <c r="D40" s="33"/>
      <c r="E40" s="33"/>
      <c r="F40" s="33"/>
      <c r="G40" s="33"/>
      <c r="H40" s="33"/>
      <c r="I40" s="33"/>
      <c r="J40" s="33"/>
      <c r="K40" s="33"/>
      <c r="L40" s="33"/>
      <c r="N40" s="34"/>
      <c r="Q40" s="34"/>
    </row>
    <row r="41" spans="2:37" ht="36" customHeight="1" thickBot="1">
      <c r="B41" s="327" t="s">
        <v>323</v>
      </c>
      <c r="C41" s="328"/>
      <c r="D41" s="328"/>
      <c r="E41" s="328"/>
      <c r="F41" s="328"/>
      <c r="G41" s="328"/>
      <c r="H41" s="328"/>
      <c r="I41" s="328"/>
      <c r="J41" s="328"/>
      <c r="K41" s="328"/>
      <c r="L41" s="328"/>
      <c r="M41" s="328"/>
      <c r="N41" s="328"/>
      <c r="O41" s="328"/>
      <c r="P41" s="328"/>
      <c r="Q41" s="328"/>
      <c r="R41" s="328"/>
      <c r="S41" s="328"/>
      <c r="T41" s="328"/>
      <c r="U41" s="328"/>
      <c r="V41" s="328"/>
      <c r="W41" s="328"/>
      <c r="X41" s="328"/>
      <c r="Y41" s="328"/>
    </row>
    <row r="42" spans="2:37" s="40" customFormat="1" ht="18" customHeight="1" thickTop="1" thickBot="1">
      <c r="B42" s="361" t="s">
        <v>67</v>
      </c>
      <c r="C42" s="362"/>
      <c r="D42" s="362"/>
      <c r="E42" s="362"/>
      <c r="F42" s="362"/>
      <c r="G42" s="274">
        <f>G37</f>
        <v>0</v>
      </c>
      <c r="H42" s="274"/>
      <c r="I42" s="38" t="s">
        <v>174</v>
      </c>
      <c r="J42" s="38"/>
      <c r="L42" s="33"/>
      <c r="M42" s="33"/>
      <c r="N42" s="33"/>
      <c r="O42" s="41"/>
      <c r="P42" s="41"/>
      <c r="Q42" s="41"/>
      <c r="R42" s="41"/>
      <c r="S42" s="41"/>
      <c r="T42" s="41"/>
      <c r="U42" s="41"/>
      <c r="V42" s="41"/>
      <c r="W42" s="41"/>
      <c r="X42" s="41"/>
      <c r="Y42" s="41"/>
      <c r="Z42" s="142"/>
      <c r="AA42" s="166" t="str">
        <f>IF($G$42=SUM($G$43,$O$43,$W$43,$W$44,$O$44,$G$44),"","【!!要確認!!】
身体障がいの内訳の合計人数と上記「身体障がい」の人数が一致していません。入力に誤りがないか確認してください。")</f>
        <v/>
      </c>
      <c r="AB42" s="166"/>
      <c r="AC42" s="166"/>
      <c r="AD42" s="166"/>
      <c r="AE42" s="166"/>
      <c r="AF42" s="166"/>
      <c r="AG42" s="166"/>
    </row>
    <row r="43" spans="2:37" ht="18" customHeight="1" thickTop="1">
      <c r="B43" s="320" t="s">
        <v>68</v>
      </c>
      <c r="C43" s="318"/>
      <c r="D43" s="318"/>
      <c r="E43" s="318"/>
      <c r="F43" s="319"/>
      <c r="G43" s="309"/>
      <c r="H43" s="310"/>
      <c r="I43" s="126" t="s">
        <v>14</v>
      </c>
      <c r="J43" s="317" t="s">
        <v>71</v>
      </c>
      <c r="K43" s="318"/>
      <c r="L43" s="318"/>
      <c r="M43" s="318"/>
      <c r="N43" s="319"/>
      <c r="O43" s="309"/>
      <c r="P43" s="310"/>
      <c r="Q43" s="126" t="s">
        <v>14</v>
      </c>
      <c r="R43" s="317" t="s">
        <v>77</v>
      </c>
      <c r="S43" s="318"/>
      <c r="T43" s="318"/>
      <c r="U43" s="318"/>
      <c r="V43" s="319"/>
      <c r="W43" s="309"/>
      <c r="X43" s="310"/>
      <c r="Y43" s="129" t="s">
        <v>14</v>
      </c>
      <c r="AA43" s="166"/>
      <c r="AB43" s="166"/>
      <c r="AC43" s="166"/>
      <c r="AD43" s="166"/>
      <c r="AE43" s="166"/>
      <c r="AF43" s="166"/>
      <c r="AG43" s="166"/>
      <c r="AH43" s="42"/>
      <c r="AI43" s="42"/>
      <c r="AJ43" s="42"/>
      <c r="AK43" s="42"/>
    </row>
    <row r="44" spans="2:37" ht="18" customHeight="1" thickBot="1">
      <c r="B44" s="311" t="s">
        <v>69</v>
      </c>
      <c r="C44" s="312"/>
      <c r="D44" s="312"/>
      <c r="E44" s="312"/>
      <c r="F44" s="313"/>
      <c r="G44" s="314"/>
      <c r="H44" s="315"/>
      <c r="I44" s="127" t="s">
        <v>14</v>
      </c>
      <c r="J44" s="316" t="s">
        <v>299</v>
      </c>
      <c r="K44" s="312"/>
      <c r="L44" s="312"/>
      <c r="M44" s="312"/>
      <c r="N44" s="313"/>
      <c r="O44" s="314"/>
      <c r="P44" s="315"/>
      <c r="Q44" s="127" t="s">
        <v>14</v>
      </c>
      <c r="R44" s="316" t="s">
        <v>70</v>
      </c>
      <c r="S44" s="312"/>
      <c r="T44" s="312"/>
      <c r="U44" s="312"/>
      <c r="V44" s="313"/>
      <c r="W44" s="314"/>
      <c r="X44" s="315"/>
      <c r="Y44" s="130" t="s">
        <v>14</v>
      </c>
      <c r="AA44" s="166"/>
      <c r="AB44" s="166"/>
      <c r="AC44" s="166"/>
      <c r="AD44" s="166"/>
      <c r="AE44" s="166"/>
      <c r="AF44" s="166"/>
      <c r="AG44" s="166"/>
      <c r="AH44" s="42"/>
      <c r="AI44" s="42"/>
      <c r="AJ44" s="42"/>
      <c r="AK44" s="42"/>
    </row>
    <row r="45" spans="2:37" ht="18" customHeight="1" thickTop="1" thickBot="1">
      <c r="I45" s="43"/>
      <c r="J45" s="43"/>
      <c r="K45" s="43"/>
      <c r="N45" s="18"/>
      <c r="O45" s="18"/>
      <c r="P45" s="18"/>
      <c r="Q45" s="18"/>
      <c r="R45" s="18"/>
      <c r="S45" s="18"/>
      <c r="T45" s="18"/>
      <c r="U45" s="18"/>
      <c r="V45" s="18"/>
      <c r="W45" s="18"/>
      <c r="X45" s="18"/>
      <c r="Y45" s="18"/>
    </row>
    <row r="46" spans="2:37" ht="18" customHeight="1" thickTop="1" thickBot="1">
      <c r="B46" s="393" t="s">
        <v>301</v>
      </c>
      <c r="C46" s="393"/>
      <c r="D46" s="393"/>
      <c r="E46" s="393"/>
      <c r="F46" s="44">
        <f>G39</f>
        <v>0</v>
      </c>
      <c r="G46" s="392" t="s">
        <v>294</v>
      </c>
      <c r="H46" s="392"/>
      <c r="I46" s="392"/>
      <c r="J46" s="392"/>
      <c r="K46" s="392"/>
      <c r="L46" s="392"/>
      <c r="M46" s="392"/>
      <c r="N46" s="392"/>
      <c r="O46" s="392"/>
      <c r="P46" s="392"/>
      <c r="Q46" s="392"/>
      <c r="R46" s="392"/>
      <c r="S46" s="392"/>
      <c r="T46" s="392"/>
      <c r="U46" s="392"/>
      <c r="V46" s="45"/>
      <c r="W46" s="354"/>
      <c r="X46" s="285"/>
      <c r="Y46" s="128" t="s">
        <v>14</v>
      </c>
      <c r="AA46" s="167" t="str">
        <f>IF(W46&gt;F46,"【!!要確認!!】
（１）の回答人数を超えています。入力に誤りがないか確認してください。","")</f>
        <v/>
      </c>
      <c r="AB46" s="167"/>
      <c r="AC46" s="167"/>
      <c r="AD46" s="167"/>
      <c r="AE46" s="167"/>
      <c r="AF46" s="167"/>
      <c r="AG46" s="167"/>
    </row>
    <row r="47" spans="2:37" s="46" customFormat="1" ht="18" customHeight="1" thickTop="1" thickBot="1">
      <c r="B47" s="47"/>
      <c r="D47" s="47"/>
      <c r="E47" s="47"/>
      <c r="F47" s="47"/>
      <c r="G47" s="47"/>
      <c r="H47" s="47"/>
      <c r="I47" s="48"/>
      <c r="J47" s="49"/>
      <c r="K47" s="49"/>
      <c r="L47" s="49"/>
      <c r="M47" s="49"/>
      <c r="N47" s="49"/>
      <c r="O47" s="49"/>
      <c r="P47" s="49"/>
      <c r="Q47" s="49"/>
      <c r="R47" s="49"/>
      <c r="S47" s="49"/>
      <c r="T47" s="49"/>
      <c r="U47" s="49"/>
      <c r="V47" s="50"/>
      <c r="AA47" s="167"/>
      <c r="AB47" s="167"/>
      <c r="AC47" s="167"/>
      <c r="AD47" s="167"/>
      <c r="AE47" s="167"/>
      <c r="AF47" s="167"/>
      <c r="AG47" s="167"/>
    </row>
    <row r="48" spans="2:37" ht="18" customHeight="1" thickTop="1" thickBot="1">
      <c r="B48" s="393" t="s">
        <v>296</v>
      </c>
      <c r="C48" s="393"/>
      <c r="D48" s="393"/>
      <c r="E48" s="393"/>
      <c r="F48" s="44">
        <f>W46</f>
        <v>0</v>
      </c>
      <c r="G48" s="393" t="s">
        <v>308</v>
      </c>
      <c r="H48" s="393"/>
      <c r="I48" s="393"/>
      <c r="J48" s="393"/>
      <c r="K48" s="393"/>
      <c r="L48" s="393"/>
      <c r="M48" s="393"/>
      <c r="N48" s="393"/>
      <c r="O48" s="393"/>
      <c r="P48" s="393"/>
      <c r="Q48" s="393"/>
      <c r="R48" s="393"/>
      <c r="S48" s="393"/>
      <c r="T48" s="393"/>
      <c r="U48" s="393"/>
      <c r="V48" s="19"/>
      <c r="W48" s="354"/>
      <c r="X48" s="285"/>
      <c r="Y48" s="128" t="s">
        <v>14</v>
      </c>
      <c r="AA48" s="167" t="str">
        <f>IF(W48&gt;F48,"【!!要確認!!】
（２）の回答人数を超えています。入力に誤りがないか確認してください。","")</f>
        <v/>
      </c>
      <c r="AB48" s="167"/>
      <c r="AC48" s="167"/>
      <c r="AD48" s="167"/>
      <c r="AE48" s="167"/>
      <c r="AF48" s="167"/>
      <c r="AG48" s="167"/>
    </row>
    <row r="49" spans="1:33" ht="18" customHeight="1" thickTop="1">
      <c r="D49" s="51"/>
      <c r="E49" s="51"/>
      <c r="F49" s="51"/>
      <c r="G49" s="51"/>
      <c r="H49" s="51"/>
      <c r="I49" s="51"/>
      <c r="J49" s="51"/>
      <c r="K49" s="51"/>
      <c r="L49" s="51"/>
      <c r="M49" s="51"/>
      <c r="N49" s="51"/>
      <c r="O49" s="51"/>
      <c r="P49" s="51"/>
      <c r="Q49" s="51"/>
      <c r="R49" s="51"/>
      <c r="S49" s="51"/>
      <c r="T49" s="51"/>
      <c r="U49" s="51"/>
      <c r="V49" s="51"/>
      <c r="W49" s="51"/>
      <c r="X49" s="51"/>
      <c r="Y49" s="51"/>
      <c r="AA49" s="167"/>
      <c r="AB49" s="167"/>
      <c r="AC49" s="167"/>
      <c r="AD49" s="167"/>
      <c r="AE49" s="167"/>
      <c r="AF49" s="167"/>
      <c r="AG49" s="167"/>
    </row>
    <row r="50" spans="1:33" ht="18" customHeight="1">
      <c r="C50" s="52"/>
      <c r="D50" s="52"/>
      <c r="E50" s="52"/>
      <c r="F50" s="52"/>
      <c r="G50" s="52"/>
      <c r="H50" s="52"/>
      <c r="I50" s="52"/>
      <c r="J50" s="52"/>
      <c r="K50" s="52"/>
      <c r="L50" s="52"/>
      <c r="M50" s="52"/>
      <c r="N50" s="52"/>
      <c r="O50" s="52"/>
      <c r="P50" s="52"/>
      <c r="Q50" s="52"/>
      <c r="R50" s="52"/>
      <c r="S50" s="52"/>
      <c r="T50" s="52"/>
      <c r="U50" s="52"/>
      <c r="V50" s="52"/>
      <c r="W50" s="52"/>
      <c r="X50" s="52"/>
      <c r="Y50" s="52"/>
    </row>
    <row r="51" spans="1:33" ht="18" customHeight="1">
      <c r="B51" s="406" t="s">
        <v>111</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row>
    <row r="52" spans="1:33" ht="18" customHeight="1">
      <c r="B52" s="403" t="s">
        <v>315</v>
      </c>
      <c r="C52" s="403"/>
      <c r="D52" s="403"/>
      <c r="E52" s="403"/>
      <c r="F52" s="403"/>
      <c r="G52" s="403"/>
      <c r="H52" s="403"/>
      <c r="I52" s="403"/>
      <c r="J52" s="403"/>
      <c r="K52" s="403"/>
      <c r="L52" s="403"/>
      <c r="M52" s="403"/>
      <c r="N52" s="403"/>
      <c r="O52" s="403"/>
      <c r="P52" s="403"/>
      <c r="Q52" s="403"/>
      <c r="R52" s="403"/>
      <c r="S52" s="403"/>
      <c r="T52" s="403"/>
      <c r="U52" s="403"/>
      <c r="V52" s="403"/>
      <c r="W52" s="403"/>
      <c r="X52" s="403"/>
      <c r="Y52" s="403"/>
    </row>
    <row r="53" spans="1:33" ht="18" customHeight="1">
      <c r="B53" s="383" t="s">
        <v>96</v>
      </c>
      <c r="C53" s="384"/>
      <c r="D53" s="384"/>
      <c r="E53" s="384"/>
      <c r="F53" s="384"/>
      <c r="G53" s="384"/>
      <c r="H53" s="384"/>
      <c r="I53" s="384"/>
      <c r="J53" s="385"/>
      <c r="K53" s="422" t="s">
        <v>117</v>
      </c>
      <c r="L53" s="423"/>
      <c r="M53" s="423"/>
      <c r="N53" s="423"/>
      <c r="O53" s="423"/>
      <c r="P53" s="423"/>
      <c r="Q53" s="423"/>
      <c r="R53" s="423"/>
      <c r="S53" s="423"/>
      <c r="T53" s="423"/>
      <c r="U53" s="423"/>
      <c r="V53" s="424"/>
      <c r="W53" s="425" t="s">
        <v>140</v>
      </c>
      <c r="X53" s="425"/>
      <c r="Y53" s="140"/>
      <c r="Z53" s="140"/>
      <c r="AA53" s="140"/>
      <c r="AD53" s="31"/>
      <c r="AE53" s="31"/>
      <c r="AF53" s="31"/>
    </row>
    <row r="54" spans="1:33" ht="18" customHeight="1" thickBot="1">
      <c r="B54" s="386"/>
      <c r="C54" s="387"/>
      <c r="D54" s="387"/>
      <c r="E54" s="387"/>
      <c r="F54" s="387"/>
      <c r="G54" s="387"/>
      <c r="H54" s="387"/>
      <c r="I54" s="387"/>
      <c r="J54" s="388"/>
      <c r="K54" s="396" t="s">
        <v>67</v>
      </c>
      <c r="L54" s="397"/>
      <c r="M54" s="394" t="s">
        <v>15</v>
      </c>
      <c r="N54" s="395"/>
      <c r="O54" s="394" t="s">
        <v>16</v>
      </c>
      <c r="P54" s="395"/>
      <c r="Q54" s="394" t="s">
        <v>17</v>
      </c>
      <c r="R54" s="395"/>
      <c r="S54" s="394" t="s">
        <v>97</v>
      </c>
      <c r="T54" s="395"/>
      <c r="U54" s="394" t="s">
        <v>98</v>
      </c>
      <c r="V54" s="395"/>
      <c r="W54" s="426"/>
      <c r="X54" s="426"/>
      <c r="AB54" s="142"/>
      <c r="AC54" s="142"/>
    </row>
    <row r="55" spans="1:33" ht="18" customHeight="1" thickTop="1">
      <c r="A55" s="404" t="s">
        <v>99</v>
      </c>
      <c r="B55" s="343" t="s">
        <v>176</v>
      </c>
      <c r="C55" s="344"/>
      <c r="D55" s="344"/>
      <c r="E55" s="344"/>
      <c r="F55" s="344"/>
      <c r="G55" s="344"/>
      <c r="H55" s="344"/>
      <c r="I55" s="344"/>
      <c r="J55" s="345"/>
      <c r="K55" s="112"/>
      <c r="L55" s="109" t="s">
        <v>100</v>
      </c>
      <c r="M55" s="118"/>
      <c r="N55" s="117" t="s">
        <v>100</v>
      </c>
      <c r="O55" s="122"/>
      <c r="P55" s="117" t="s">
        <v>100</v>
      </c>
      <c r="Q55" s="122"/>
      <c r="R55" s="117" t="s">
        <v>100</v>
      </c>
      <c r="S55" s="122"/>
      <c r="T55" s="117" t="s">
        <v>100</v>
      </c>
      <c r="U55" s="122"/>
      <c r="V55" s="124" t="s">
        <v>100</v>
      </c>
      <c r="W55" s="104">
        <f>SUM(K55:U55)</f>
        <v>0</v>
      </c>
      <c r="X55" s="105" t="s">
        <v>100</v>
      </c>
      <c r="Y55" s="416" t="s">
        <v>99</v>
      </c>
      <c r="Z55" s="20"/>
      <c r="AB55" s="142"/>
      <c r="AC55" s="142"/>
    </row>
    <row r="56" spans="1:33" ht="18" customHeight="1">
      <c r="A56" s="404"/>
      <c r="B56" s="340" t="s">
        <v>177</v>
      </c>
      <c r="C56" s="341"/>
      <c r="D56" s="341"/>
      <c r="E56" s="341"/>
      <c r="F56" s="341"/>
      <c r="G56" s="341"/>
      <c r="H56" s="341"/>
      <c r="I56" s="341"/>
      <c r="J56" s="342"/>
      <c r="K56" s="113"/>
      <c r="L56" s="110" t="s">
        <v>100</v>
      </c>
      <c r="M56" s="119"/>
      <c r="N56" s="146" t="s">
        <v>100</v>
      </c>
      <c r="O56" s="115"/>
      <c r="P56" s="146" t="s">
        <v>279</v>
      </c>
      <c r="Q56" s="115"/>
      <c r="R56" s="146" t="s">
        <v>100</v>
      </c>
      <c r="S56" s="115"/>
      <c r="T56" s="146" t="s">
        <v>100</v>
      </c>
      <c r="U56" s="115"/>
      <c r="V56" s="145" t="s">
        <v>100</v>
      </c>
      <c r="W56" s="106">
        <f t="shared" ref="W56:W69" si="0">SUM(K56:U56)</f>
        <v>0</v>
      </c>
      <c r="X56" s="107" t="s">
        <v>100</v>
      </c>
      <c r="Y56" s="416"/>
      <c r="Z56" s="20"/>
      <c r="AA56" s="51"/>
      <c r="AB56" s="51"/>
      <c r="AC56" s="51"/>
      <c r="AD56" s="51"/>
    </row>
    <row r="57" spans="1:33" ht="18" customHeight="1" thickBot="1">
      <c r="A57" s="404"/>
      <c r="B57" s="340" t="s">
        <v>113</v>
      </c>
      <c r="C57" s="341"/>
      <c r="D57" s="341"/>
      <c r="E57" s="341"/>
      <c r="F57" s="341"/>
      <c r="G57" s="341"/>
      <c r="H57" s="341"/>
      <c r="I57" s="341"/>
      <c r="J57" s="342"/>
      <c r="K57" s="114"/>
      <c r="L57" s="111" t="s">
        <v>100</v>
      </c>
      <c r="M57" s="120"/>
      <c r="N57" s="117" t="s">
        <v>100</v>
      </c>
      <c r="O57" s="122"/>
      <c r="P57" s="117" t="s">
        <v>100</v>
      </c>
      <c r="Q57" s="122"/>
      <c r="R57" s="117" t="s">
        <v>100</v>
      </c>
      <c r="S57" s="122"/>
      <c r="T57" s="117" t="s">
        <v>100</v>
      </c>
      <c r="U57" s="122"/>
      <c r="V57" s="125" t="s">
        <v>100</v>
      </c>
      <c r="W57" s="100">
        <f t="shared" si="0"/>
        <v>0</v>
      </c>
      <c r="X57" s="101" t="s">
        <v>100</v>
      </c>
      <c r="Y57" s="416"/>
      <c r="Z57" s="20"/>
      <c r="AA57" s="51"/>
      <c r="AB57" s="51"/>
      <c r="AC57" s="51"/>
      <c r="AD57" s="51"/>
    </row>
    <row r="58" spans="1:33" ht="18" customHeight="1" thickTop="1">
      <c r="B58" s="337" t="s">
        <v>112</v>
      </c>
      <c r="C58" s="338"/>
      <c r="D58" s="338"/>
      <c r="E58" s="338"/>
      <c r="F58" s="338"/>
      <c r="G58" s="338"/>
      <c r="H58" s="338"/>
      <c r="I58" s="338"/>
      <c r="J58" s="339"/>
      <c r="K58" s="115"/>
      <c r="L58" s="146" t="s">
        <v>100</v>
      </c>
      <c r="M58" s="115"/>
      <c r="N58" s="146" t="s">
        <v>100</v>
      </c>
      <c r="O58" s="115"/>
      <c r="P58" s="146" t="s">
        <v>100</v>
      </c>
      <c r="Q58" s="115"/>
      <c r="R58" s="146" t="s">
        <v>100</v>
      </c>
      <c r="S58" s="115"/>
      <c r="T58" s="146" t="s">
        <v>100</v>
      </c>
      <c r="U58" s="115"/>
      <c r="V58" s="146" t="s">
        <v>100</v>
      </c>
      <c r="W58" s="108">
        <f t="shared" si="0"/>
        <v>0</v>
      </c>
      <c r="X58" s="146" t="s">
        <v>100</v>
      </c>
      <c r="AA58" s="51"/>
      <c r="AB58" s="51"/>
      <c r="AC58" s="51"/>
      <c r="AD58" s="51"/>
    </row>
    <row r="59" spans="1:33" ht="18" customHeight="1">
      <c r="B59" s="337" t="s">
        <v>101</v>
      </c>
      <c r="C59" s="338"/>
      <c r="D59" s="338"/>
      <c r="E59" s="338"/>
      <c r="F59" s="338"/>
      <c r="G59" s="338"/>
      <c r="H59" s="338"/>
      <c r="I59" s="338"/>
      <c r="J59" s="339"/>
      <c r="K59" s="115"/>
      <c r="L59" s="146" t="s">
        <v>100</v>
      </c>
      <c r="M59" s="115"/>
      <c r="N59" s="146" t="s">
        <v>100</v>
      </c>
      <c r="O59" s="115"/>
      <c r="P59" s="146" t="s">
        <v>100</v>
      </c>
      <c r="Q59" s="115"/>
      <c r="R59" s="146" t="s">
        <v>100</v>
      </c>
      <c r="S59" s="115"/>
      <c r="T59" s="146" t="s">
        <v>100</v>
      </c>
      <c r="U59" s="115"/>
      <c r="V59" s="146" t="s">
        <v>100</v>
      </c>
      <c r="W59" s="108">
        <f t="shared" si="0"/>
        <v>0</v>
      </c>
      <c r="X59" s="146" t="s">
        <v>100</v>
      </c>
      <c r="AA59" s="51"/>
      <c r="AB59" s="51"/>
      <c r="AC59" s="51"/>
      <c r="AD59" s="51"/>
    </row>
    <row r="60" spans="1:33" ht="18" customHeight="1">
      <c r="B60" s="337" t="s">
        <v>102</v>
      </c>
      <c r="C60" s="338"/>
      <c r="D60" s="338"/>
      <c r="E60" s="338"/>
      <c r="F60" s="338"/>
      <c r="G60" s="338"/>
      <c r="H60" s="338"/>
      <c r="I60" s="338"/>
      <c r="J60" s="339"/>
      <c r="K60" s="115"/>
      <c r="L60" s="146" t="s">
        <v>100</v>
      </c>
      <c r="M60" s="115"/>
      <c r="N60" s="146" t="s">
        <v>100</v>
      </c>
      <c r="O60" s="115"/>
      <c r="P60" s="146" t="s">
        <v>100</v>
      </c>
      <c r="Q60" s="115"/>
      <c r="R60" s="146" t="s">
        <v>100</v>
      </c>
      <c r="S60" s="115"/>
      <c r="T60" s="146" t="s">
        <v>100</v>
      </c>
      <c r="U60" s="115"/>
      <c r="V60" s="146" t="s">
        <v>100</v>
      </c>
      <c r="W60" s="108">
        <f t="shared" si="0"/>
        <v>0</v>
      </c>
      <c r="X60" s="146" t="s">
        <v>100</v>
      </c>
      <c r="AA60" s="51"/>
      <c r="AB60" s="51"/>
      <c r="AC60" s="51"/>
      <c r="AD60" s="51"/>
      <c r="AE60" s="53"/>
    </row>
    <row r="61" spans="1:33" ht="18" customHeight="1">
      <c r="B61" s="337" t="s">
        <v>103</v>
      </c>
      <c r="C61" s="338"/>
      <c r="D61" s="338"/>
      <c r="E61" s="338"/>
      <c r="F61" s="338"/>
      <c r="G61" s="338"/>
      <c r="H61" s="338"/>
      <c r="I61" s="338"/>
      <c r="J61" s="339"/>
      <c r="K61" s="115"/>
      <c r="L61" s="146" t="s">
        <v>100</v>
      </c>
      <c r="M61" s="115"/>
      <c r="N61" s="146" t="s">
        <v>100</v>
      </c>
      <c r="O61" s="115"/>
      <c r="P61" s="146" t="s">
        <v>100</v>
      </c>
      <c r="Q61" s="115"/>
      <c r="R61" s="146" t="s">
        <v>100</v>
      </c>
      <c r="S61" s="115"/>
      <c r="T61" s="146" t="s">
        <v>100</v>
      </c>
      <c r="U61" s="115"/>
      <c r="V61" s="146" t="s">
        <v>100</v>
      </c>
      <c r="W61" s="108">
        <f t="shared" si="0"/>
        <v>0</v>
      </c>
      <c r="X61" s="146" t="s">
        <v>100</v>
      </c>
      <c r="AA61" s="51"/>
      <c r="AB61" s="51"/>
      <c r="AC61" s="51"/>
      <c r="AD61" s="51"/>
      <c r="AE61" s="53"/>
    </row>
    <row r="62" spans="1:33" ht="18" customHeight="1">
      <c r="B62" s="337" t="s">
        <v>104</v>
      </c>
      <c r="C62" s="338"/>
      <c r="D62" s="338"/>
      <c r="E62" s="338"/>
      <c r="F62" s="338"/>
      <c r="G62" s="338"/>
      <c r="H62" s="338"/>
      <c r="I62" s="338"/>
      <c r="J62" s="339"/>
      <c r="K62" s="115"/>
      <c r="L62" s="146" t="s">
        <v>100</v>
      </c>
      <c r="M62" s="115"/>
      <c r="N62" s="146" t="s">
        <v>100</v>
      </c>
      <c r="O62" s="115"/>
      <c r="P62" s="146" t="s">
        <v>100</v>
      </c>
      <c r="Q62" s="115"/>
      <c r="R62" s="146" t="s">
        <v>100</v>
      </c>
      <c r="S62" s="115"/>
      <c r="T62" s="146" t="s">
        <v>100</v>
      </c>
      <c r="U62" s="115"/>
      <c r="V62" s="146" t="s">
        <v>100</v>
      </c>
      <c r="W62" s="108">
        <f t="shared" si="0"/>
        <v>0</v>
      </c>
      <c r="X62" s="146" t="s">
        <v>100</v>
      </c>
      <c r="AA62" s="51"/>
      <c r="AB62" s="51"/>
      <c r="AC62" s="51"/>
      <c r="AD62" s="51"/>
      <c r="AE62" s="53"/>
    </row>
    <row r="63" spans="1:33" ht="18" customHeight="1">
      <c r="B63" s="337" t="s">
        <v>105</v>
      </c>
      <c r="C63" s="338"/>
      <c r="D63" s="338"/>
      <c r="E63" s="338"/>
      <c r="F63" s="338"/>
      <c r="G63" s="338"/>
      <c r="H63" s="338"/>
      <c r="I63" s="338"/>
      <c r="J63" s="339"/>
      <c r="K63" s="115"/>
      <c r="L63" s="146" t="s">
        <v>100</v>
      </c>
      <c r="M63" s="115"/>
      <c r="N63" s="146" t="s">
        <v>100</v>
      </c>
      <c r="O63" s="115"/>
      <c r="P63" s="146" t="s">
        <v>100</v>
      </c>
      <c r="Q63" s="115"/>
      <c r="R63" s="146" t="s">
        <v>100</v>
      </c>
      <c r="S63" s="115"/>
      <c r="T63" s="146" t="s">
        <v>100</v>
      </c>
      <c r="U63" s="115"/>
      <c r="V63" s="146" t="s">
        <v>100</v>
      </c>
      <c r="W63" s="108">
        <f t="shared" si="0"/>
        <v>0</v>
      </c>
      <c r="X63" s="146" t="s">
        <v>100</v>
      </c>
      <c r="AA63" s="51"/>
      <c r="AB63" s="51"/>
      <c r="AC63" s="51"/>
      <c r="AD63" s="51"/>
      <c r="AE63" s="53"/>
    </row>
    <row r="64" spans="1:33" ht="18" customHeight="1">
      <c r="B64" s="337" t="s">
        <v>118</v>
      </c>
      <c r="C64" s="338"/>
      <c r="D64" s="338"/>
      <c r="E64" s="338"/>
      <c r="F64" s="338"/>
      <c r="G64" s="338"/>
      <c r="H64" s="338"/>
      <c r="I64" s="338"/>
      <c r="J64" s="339"/>
      <c r="K64" s="115"/>
      <c r="L64" s="146" t="s">
        <v>100</v>
      </c>
      <c r="M64" s="115"/>
      <c r="N64" s="146" t="s">
        <v>100</v>
      </c>
      <c r="O64" s="115"/>
      <c r="P64" s="146" t="s">
        <v>100</v>
      </c>
      <c r="Q64" s="115"/>
      <c r="R64" s="146" t="s">
        <v>100</v>
      </c>
      <c r="S64" s="115"/>
      <c r="T64" s="146" t="s">
        <v>100</v>
      </c>
      <c r="U64" s="115"/>
      <c r="V64" s="146" t="s">
        <v>100</v>
      </c>
      <c r="W64" s="108">
        <f t="shared" si="0"/>
        <v>0</v>
      </c>
      <c r="X64" s="146" t="s">
        <v>100</v>
      </c>
      <c r="AA64" s="51"/>
      <c r="AB64" s="51"/>
      <c r="AC64" s="51"/>
      <c r="AD64" s="51"/>
      <c r="AE64" s="53"/>
    </row>
    <row r="65" spans="1:33" ht="18" customHeight="1">
      <c r="B65" s="337" t="s">
        <v>119</v>
      </c>
      <c r="C65" s="338"/>
      <c r="D65" s="338"/>
      <c r="E65" s="338"/>
      <c r="F65" s="338"/>
      <c r="G65" s="338"/>
      <c r="H65" s="338"/>
      <c r="I65" s="338"/>
      <c r="J65" s="339"/>
      <c r="K65" s="115"/>
      <c r="L65" s="146" t="s">
        <v>100</v>
      </c>
      <c r="M65" s="115"/>
      <c r="N65" s="146" t="s">
        <v>100</v>
      </c>
      <c r="O65" s="115"/>
      <c r="P65" s="146" t="s">
        <v>100</v>
      </c>
      <c r="Q65" s="115"/>
      <c r="R65" s="146" t="s">
        <v>100</v>
      </c>
      <c r="S65" s="115"/>
      <c r="T65" s="146" t="s">
        <v>100</v>
      </c>
      <c r="U65" s="115"/>
      <c r="V65" s="146" t="s">
        <v>100</v>
      </c>
      <c r="W65" s="108">
        <f t="shared" si="0"/>
        <v>0</v>
      </c>
      <c r="X65" s="146" t="s">
        <v>100</v>
      </c>
      <c r="AA65" s="51"/>
      <c r="AB65" s="51"/>
      <c r="AC65" s="51"/>
      <c r="AD65" s="51"/>
      <c r="AE65" s="53"/>
    </row>
    <row r="66" spans="1:33" ht="18" customHeight="1">
      <c r="B66" s="337" t="s">
        <v>120</v>
      </c>
      <c r="C66" s="338"/>
      <c r="D66" s="338"/>
      <c r="E66" s="338"/>
      <c r="F66" s="338"/>
      <c r="G66" s="338"/>
      <c r="H66" s="338"/>
      <c r="I66" s="338"/>
      <c r="J66" s="339"/>
      <c r="K66" s="115"/>
      <c r="L66" s="146" t="s">
        <v>100</v>
      </c>
      <c r="M66" s="115"/>
      <c r="N66" s="146" t="s">
        <v>100</v>
      </c>
      <c r="O66" s="115"/>
      <c r="P66" s="146" t="s">
        <v>100</v>
      </c>
      <c r="Q66" s="115"/>
      <c r="R66" s="146" t="s">
        <v>100</v>
      </c>
      <c r="S66" s="115"/>
      <c r="T66" s="146" t="s">
        <v>100</v>
      </c>
      <c r="U66" s="115"/>
      <c r="V66" s="146" t="s">
        <v>100</v>
      </c>
      <c r="W66" s="108">
        <f t="shared" si="0"/>
        <v>0</v>
      </c>
      <c r="X66" s="146" t="s">
        <v>100</v>
      </c>
      <c r="AA66" s="51"/>
      <c r="AB66" s="51"/>
      <c r="AC66" s="51"/>
      <c r="AD66" s="51"/>
      <c r="AE66" s="53"/>
    </row>
    <row r="67" spans="1:33" ht="18" customHeight="1">
      <c r="B67" s="337" t="s">
        <v>121</v>
      </c>
      <c r="C67" s="338"/>
      <c r="D67" s="338"/>
      <c r="E67" s="338"/>
      <c r="F67" s="338"/>
      <c r="G67" s="338"/>
      <c r="H67" s="338"/>
      <c r="I67" s="338"/>
      <c r="J67" s="339"/>
      <c r="K67" s="115"/>
      <c r="L67" s="146" t="s">
        <v>100</v>
      </c>
      <c r="M67" s="115"/>
      <c r="N67" s="146" t="s">
        <v>100</v>
      </c>
      <c r="O67" s="115"/>
      <c r="P67" s="146" t="s">
        <v>100</v>
      </c>
      <c r="Q67" s="115"/>
      <c r="R67" s="146" t="s">
        <v>100</v>
      </c>
      <c r="S67" s="115"/>
      <c r="T67" s="146" t="s">
        <v>100</v>
      </c>
      <c r="U67" s="115"/>
      <c r="V67" s="146" t="s">
        <v>100</v>
      </c>
      <c r="W67" s="108">
        <f t="shared" si="0"/>
        <v>0</v>
      </c>
      <c r="X67" s="146" t="s">
        <v>100</v>
      </c>
      <c r="AB67" s="142"/>
      <c r="AC67" s="53"/>
      <c r="AD67" s="53"/>
      <c r="AE67" s="53"/>
      <c r="AF67" s="53"/>
      <c r="AG67" s="53"/>
    </row>
    <row r="68" spans="1:33" ht="18" customHeight="1">
      <c r="B68" s="337" t="s">
        <v>122</v>
      </c>
      <c r="C68" s="338"/>
      <c r="D68" s="338"/>
      <c r="E68" s="338"/>
      <c r="F68" s="338"/>
      <c r="G68" s="338"/>
      <c r="H68" s="338"/>
      <c r="I68" s="338"/>
      <c r="J68" s="339"/>
      <c r="K68" s="115"/>
      <c r="L68" s="146" t="s">
        <v>100</v>
      </c>
      <c r="M68" s="115"/>
      <c r="N68" s="146" t="s">
        <v>100</v>
      </c>
      <c r="O68" s="115"/>
      <c r="P68" s="146" t="s">
        <v>100</v>
      </c>
      <c r="Q68" s="115"/>
      <c r="R68" s="146" t="s">
        <v>100</v>
      </c>
      <c r="S68" s="115"/>
      <c r="T68" s="146" t="s">
        <v>100</v>
      </c>
      <c r="U68" s="115"/>
      <c r="V68" s="146" t="s">
        <v>100</v>
      </c>
      <c r="W68" s="108">
        <f t="shared" si="0"/>
        <v>0</v>
      </c>
      <c r="X68" s="146" t="s">
        <v>100</v>
      </c>
      <c r="AB68" s="53"/>
      <c r="AC68" s="53"/>
      <c r="AD68" s="53"/>
      <c r="AE68" s="53"/>
      <c r="AF68" s="53"/>
      <c r="AG68" s="53"/>
    </row>
    <row r="69" spans="1:33" ht="18" customHeight="1" thickBot="1">
      <c r="B69" s="389" t="s">
        <v>123</v>
      </c>
      <c r="C69" s="390"/>
      <c r="D69" s="390"/>
      <c r="E69" s="390"/>
      <c r="F69" s="390"/>
      <c r="G69" s="390"/>
      <c r="H69" s="390"/>
      <c r="I69" s="390"/>
      <c r="J69" s="391"/>
      <c r="K69" s="116"/>
      <c r="L69" s="103" t="s">
        <v>100</v>
      </c>
      <c r="M69" s="116"/>
      <c r="N69" s="103" t="s">
        <v>100</v>
      </c>
      <c r="O69" s="123"/>
      <c r="P69" s="103" t="s">
        <v>100</v>
      </c>
      <c r="Q69" s="123"/>
      <c r="R69" s="103" t="s">
        <v>100</v>
      </c>
      <c r="S69" s="123"/>
      <c r="T69" s="103" t="s">
        <v>100</v>
      </c>
      <c r="U69" s="123"/>
      <c r="V69" s="103" t="s">
        <v>100</v>
      </c>
      <c r="W69" s="102">
        <f t="shared" si="0"/>
        <v>0</v>
      </c>
      <c r="X69" s="103" t="s">
        <v>100</v>
      </c>
      <c r="AA69" s="136"/>
      <c r="AB69" s="136"/>
      <c r="AC69" s="136"/>
      <c r="AD69" s="136"/>
      <c r="AE69" s="136"/>
      <c r="AF69" s="136"/>
      <c r="AG69" s="136"/>
    </row>
    <row r="70" spans="1:33" ht="18" customHeight="1" thickTop="1">
      <c r="B70" s="182" t="s">
        <v>316</v>
      </c>
      <c r="C70" s="183"/>
      <c r="D70" s="183"/>
      <c r="E70" s="183"/>
      <c r="F70" s="183"/>
      <c r="G70" s="183"/>
      <c r="H70" s="183"/>
      <c r="I70" s="183"/>
      <c r="J70" s="184"/>
      <c r="K70" s="21">
        <f>SUM(K55:K69)</f>
        <v>0</v>
      </c>
      <c r="L70" s="121" t="s">
        <v>100</v>
      </c>
      <c r="M70" s="21">
        <f>SUM(M55:M69)</f>
        <v>0</v>
      </c>
      <c r="N70" s="121" t="s">
        <v>100</v>
      </c>
      <c r="O70" s="21">
        <f>SUM(O55:O69)</f>
        <v>0</v>
      </c>
      <c r="P70" s="121" t="s">
        <v>100</v>
      </c>
      <c r="Q70" s="21">
        <f>SUM(Q55:Q69)</f>
        <v>0</v>
      </c>
      <c r="R70" s="121" t="s">
        <v>100</v>
      </c>
      <c r="S70" s="21">
        <f>SUM(S55:S69)</f>
        <v>0</v>
      </c>
      <c r="T70" s="121" t="s">
        <v>100</v>
      </c>
      <c r="U70" s="21">
        <f>SUM(U55:U69)</f>
        <v>0</v>
      </c>
      <c r="V70" s="121" t="s">
        <v>100</v>
      </c>
      <c r="W70" s="21">
        <f>SUM(W55:W69)</f>
        <v>0</v>
      </c>
      <c r="X70" s="22" t="s">
        <v>100</v>
      </c>
      <c r="AA70" s="136"/>
      <c r="AB70" s="136"/>
      <c r="AC70" s="136"/>
      <c r="AD70" s="136"/>
      <c r="AE70" s="136"/>
      <c r="AF70" s="136"/>
      <c r="AG70" s="136"/>
    </row>
    <row r="71" spans="1:33" s="46" customFormat="1" ht="18" customHeight="1">
      <c r="B71" s="23" t="s">
        <v>175</v>
      </c>
      <c r="C71" s="24"/>
      <c r="D71" s="24"/>
      <c r="E71" s="24"/>
      <c r="F71" s="24"/>
      <c r="G71" s="24"/>
      <c r="H71" s="24"/>
      <c r="I71" s="24"/>
      <c r="J71" s="24"/>
      <c r="K71" s="24"/>
      <c r="L71" s="24"/>
      <c r="M71" s="24"/>
      <c r="N71" s="24"/>
      <c r="O71" s="24"/>
      <c r="P71" s="24"/>
      <c r="Q71" s="24"/>
      <c r="R71" s="24"/>
      <c r="S71" s="24"/>
      <c r="T71" s="24"/>
      <c r="U71" s="24"/>
      <c r="V71" s="24"/>
      <c r="W71" s="54"/>
      <c r="X71" s="54"/>
      <c r="Y71" s="54"/>
      <c r="Z71" s="54"/>
      <c r="AA71" s="142"/>
      <c r="AB71" s="142"/>
      <c r="AC71" s="142"/>
      <c r="AD71" s="142"/>
      <c r="AE71" s="142"/>
      <c r="AF71" s="142"/>
    </row>
    <row r="72" spans="1:33" ht="18" customHeight="1">
      <c r="B72" s="33"/>
      <c r="C72" s="55"/>
      <c r="D72" s="56"/>
      <c r="E72" s="34"/>
      <c r="F72" s="33"/>
      <c r="G72" s="33"/>
      <c r="H72" s="33"/>
      <c r="I72" s="33"/>
      <c r="J72" s="33"/>
      <c r="K72" s="33"/>
      <c r="M72" s="34"/>
      <c r="N72" s="34"/>
      <c r="O72" s="34"/>
      <c r="P72" s="34"/>
      <c r="Q72" s="34"/>
      <c r="R72" s="34"/>
    </row>
    <row r="73" spans="1:33" ht="36" customHeight="1" thickBot="1">
      <c r="B73" s="403" t="s">
        <v>324</v>
      </c>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141"/>
    </row>
    <row r="74" spans="1:33" ht="18" customHeight="1" thickTop="1" thickBot="1">
      <c r="B74" s="361" t="s">
        <v>171</v>
      </c>
      <c r="C74" s="362"/>
      <c r="D74" s="362"/>
      <c r="E74" s="362"/>
      <c r="F74" s="362"/>
      <c r="G74" s="274">
        <f>SUM($K$55:$K$57)</f>
        <v>0</v>
      </c>
      <c r="H74" s="274"/>
      <c r="I74" s="57" t="s">
        <v>172</v>
      </c>
      <c r="J74" s="38"/>
      <c r="K74" s="144"/>
      <c r="L74" s="33"/>
      <c r="M74" s="34"/>
      <c r="N74" s="33"/>
      <c r="O74" s="34"/>
      <c r="P74" s="34"/>
      <c r="Q74" s="33"/>
      <c r="R74" s="34"/>
      <c r="AA74" s="167" t="str">
        <f>IF(SUM(K55:K57)=SUM(G75,O75,W75,G76,O76,W76),"","【!!要確認!!】
内訳の合計人数と(1)の「一般就労」の「身体障がい」の合計人数（表の黒太枠内）一致していません。入力に誤りがないか確認してください。")</f>
        <v/>
      </c>
      <c r="AB74" s="167"/>
      <c r="AC74" s="167"/>
      <c r="AD74" s="167"/>
      <c r="AE74" s="167"/>
      <c r="AF74" s="167"/>
      <c r="AG74" s="167"/>
    </row>
    <row r="75" spans="1:33" ht="18" customHeight="1" thickTop="1">
      <c r="B75" s="320" t="s">
        <v>68</v>
      </c>
      <c r="C75" s="318"/>
      <c r="D75" s="318"/>
      <c r="E75" s="318"/>
      <c r="F75" s="319"/>
      <c r="G75" s="309"/>
      <c r="H75" s="310"/>
      <c r="I75" s="126" t="s">
        <v>14</v>
      </c>
      <c r="J75" s="317" t="s">
        <v>71</v>
      </c>
      <c r="K75" s="318"/>
      <c r="L75" s="318"/>
      <c r="M75" s="318"/>
      <c r="N75" s="319"/>
      <c r="O75" s="309"/>
      <c r="P75" s="310"/>
      <c r="Q75" s="126" t="s">
        <v>14</v>
      </c>
      <c r="R75" s="317" t="s">
        <v>77</v>
      </c>
      <c r="S75" s="318"/>
      <c r="T75" s="318"/>
      <c r="U75" s="318"/>
      <c r="V75" s="319"/>
      <c r="W75" s="309"/>
      <c r="X75" s="310"/>
      <c r="Y75" s="129" t="s">
        <v>14</v>
      </c>
      <c r="AA75" s="167"/>
      <c r="AB75" s="167"/>
      <c r="AC75" s="167"/>
      <c r="AD75" s="167"/>
      <c r="AE75" s="167"/>
      <c r="AF75" s="167"/>
      <c r="AG75" s="167"/>
    </row>
    <row r="76" spans="1:33" ht="18" customHeight="1" thickBot="1">
      <c r="B76" s="311" t="s">
        <v>69</v>
      </c>
      <c r="C76" s="312"/>
      <c r="D76" s="312"/>
      <c r="E76" s="312"/>
      <c r="F76" s="313"/>
      <c r="G76" s="314"/>
      <c r="H76" s="315"/>
      <c r="I76" s="127" t="s">
        <v>14</v>
      </c>
      <c r="J76" s="316" t="s">
        <v>72</v>
      </c>
      <c r="K76" s="312"/>
      <c r="L76" s="312"/>
      <c r="M76" s="312"/>
      <c r="N76" s="313"/>
      <c r="O76" s="314"/>
      <c r="P76" s="315"/>
      <c r="Q76" s="127" t="s">
        <v>14</v>
      </c>
      <c r="R76" s="316" t="s">
        <v>70</v>
      </c>
      <c r="S76" s="312"/>
      <c r="T76" s="312"/>
      <c r="U76" s="312"/>
      <c r="V76" s="313"/>
      <c r="W76" s="314"/>
      <c r="X76" s="315"/>
      <c r="Y76" s="130" t="s">
        <v>14</v>
      </c>
      <c r="AA76" s="167"/>
      <c r="AB76" s="167"/>
      <c r="AC76" s="167"/>
      <c r="AD76" s="167"/>
      <c r="AE76" s="167"/>
      <c r="AF76" s="167"/>
      <c r="AG76" s="167"/>
    </row>
    <row r="77" spans="1:33" ht="18" customHeight="1" thickTop="1">
      <c r="C77" s="58"/>
      <c r="D77" s="58"/>
      <c r="E77" s="58"/>
      <c r="F77" s="58"/>
      <c r="G77" s="58"/>
      <c r="H77" s="58"/>
      <c r="I77" s="58"/>
      <c r="J77" s="58"/>
      <c r="K77" s="58"/>
      <c r="L77" s="58"/>
      <c r="M77" s="58"/>
      <c r="N77" s="58"/>
      <c r="O77" s="58"/>
      <c r="P77" s="58"/>
      <c r="Q77" s="58"/>
      <c r="R77" s="58"/>
      <c r="S77" s="58"/>
      <c r="T77" s="58"/>
      <c r="U77" s="58"/>
      <c r="V77" s="58"/>
      <c r="W77" s="58"/>
      <c r="X77" s="58"/>
      <c r="Y77" s="58"/>
      <c r="Z77" s="59"/>
    </row>
    <row r="78" spans="1:33" ht="36" customHeight="1" thickBot="1">
      <c r="A78" s="60"/>
      <c r="B78" s="336" t="s">
        <v>318</v>
      </c>
      <c r="C78" s="336"/>
      <c r="D78" s="336"/>
      <c r="E78" s="336"/>
      <c r="F78" s="336"/>
      <c r="G78" s="336"/>
      <c r="H78" s="336"/>
      <c r="I78" s="336"/>
      <c r="J78" s="336"/>
      <c r="K78" s="336"/>
      <c r="L78" s="336"/>
      <c r="M78" s="336"/>
      <c r="N78" s="336"/>
      <c r="O78" s="336"/>
      <c r="P78" s="336"/>
      <c r="Q78" s="336"/>
      <c r="R78" s="336"/>
      <c r="S78" s="336"/>
      <c r="T78" s="336"/>
      <c r="U78" s="336"/>
      <c r="V78" s="336"/>
      <c r="W78" s="336"/>
      <c r="X78" s="336"/>
      <c r="Y78" s="336"/>
      <c r="Z78" s="60"/>
    </row>
    <row r="79" spans="1:33" ht="18" customHeight="1" thickTop="1" thickBot="1">
      <c r="A79" s="61"/>
      <c r="B79" s="434" t="s">
        <v>286</v>
      </c>
      <c r="C79" s="435"/>
      <c r="D79" s="435"/>
      <c r="E79" s="435"/>
      <c r="F79" s="274">
        <f>G39</f>
        <v>0</v>
      </c>
      <c r="G79" s="274"/>
      <c r="H79" s="436" t="s">
        <v>280</v>
      </c>
      <c r="I79" s="436"/>
      <c r="J79" s="436"/>
      <c r="K79" s="436"/>
      <c r="L79" s="436"/>
      <c r="M79" s="436"/>
      <c r="N79" s="436"/>
      <c r="O79" s="436"/>
      <c r="P79" s="436"/>
      <c r="Q79" s="436"/>
      <c r="R79" s="436"/>
      <c r="S79" s="436"/>
      <c r="T79" s="436"/>
      <c r="U79" s="436"/>
      <c r="V79" s="436"/>
      <c r="W79" s="62"/>
      <c r="X79" s="63"/>
      <c r="Y79" s="63"/>
      <c r="Z79" s="61"/>
      <c r="AA79" s="168" t="str">
        <f>IF(G80+O80+W80+G81+O81+W81&gt;F79,"【!!要確認!!】
R6.4.1時点の利用者数の合計を超えています。入力に誤りがないか確認してください。","")</f>
        <v/>
      </c>
      <c r="AB79" s="168"/>
      <c r="AC79" s="168"/>
      <c r="AD79" s="168"/>
      <c r="AE79" s="168"/>
      <c r="AF79" s="168"/>
      <c r="AG79" s="168"/>
    </row>
    <row r="80" spans="1:33" ht="18" customHeight="1" thickTop="1">
      <c r="A80" s="60"/>
      <c r="B80" s="320" t="s">
        <v>67</v>
      </c>
      <c r="C80" s="318"/>
      <c r="D80" s="318"/>
      <c r="E80" s="318"/>
      <c r="F80" s="319"/>
      <c r="G80" s="309"/>
      <c r="H80" s="331"/>
      <c r="I80" s="131" t="s">
        <v>14</v>
      </c>
      <c r="J80" s="317" t="s">
        <v>15</v>
      </c>
      <c r="K80" s="318"/>
      <c r="L80" s="318"/>
      <c r="M80" s="318"/>
      <c r="N80" s="319"/>
      <c r="O80" s="309"/>
      <c r="P80" s="331"/>
      <c r="Q80" s="131" t="s">
        <v>14</v>
      </c>
      <c r="R80" s="317" t="s">
        <v>16</v>
      </c>
      <c r="S80" s="318"/>
      <c r="T80" s="318"/>
      <c r="U80" s="318"/>
      <c r="V80" s="319"/>
      <c r="W80" s="309"/>
      <c r="X80" s="331"/>
      <c r="Y80" s="133" t="s">
        <v>14</v>
      </c>
      <c r="Z80" s="60"/>
      <c r="AA80" s="168"/>
      <c r="AB80" s="168"/>
      <c r="AC80" s="168"/>
      <c r="AD80" s="168"/>
      <c r="AE80" s="168"/>
      <c r="AF80" s="168"/>
      <c r="AG80" s="168"/>
    </row>
    <row r="81" spans="1:33" ht="18" customHeight="1" thickBot="1">
      <c r="A81" s="60"/>
      <c r="B81" s="332" t="s">
        <v>17</v>
      </c>
      <c r="C81" s="333"/>
      <c r="D81" s="333"/>
      <c r="E81" s="333"/>
      <c r="F81" s="334"/>
      <c r="G81" s="329"/>
      <c r="H81" s="330"/>
      <c r="I81" s="132" t="s">
        <v>14</v>
      </c>
      <c r="J81" s="335" t="s">
        <v>66</v>
      </c>
      <c r="K81" s="333"/>
      <c r="L81" s="333"/>
      <c r="M81" s="333"/>
      <c r="N81" s="334"/>
      <c r="O81" s="329"/>
      <c r="P81" s="330"/>
      <c r="Q81" s="132" t="s">
        <v>14</v>
      </c>
      <c r="R81" s="335" t="s">
        <v>298</v>
      </c>
      <c r="S81" s="333"/>
      <c r="T81" s="333"/>
      <c r="U81" s="333"/>
      <c r="V81" s="334"/>
      <c r="W81" s="329"/>
      <c r="X81" s="330"/>
      <c r="Y81" s="134" t="s">
        <v>14</v>
      </c>
      <c r="Z81" s="60"/>
      <c r="AA81" s="168"/>
      <c r="AB81" s="168"/>
      <c r="AC81" s="168"/>
      <c r="AD81" s="168"/>
      <c r="AE81" s="168"/>
      <c r="AF81" s="168"/>
      <c r="AG81" s="168"/>
    </row>
    <row r="82" spans="1:33" ht="18" customHeight="1" thickTop="1">
      <c r="A82" s="60"/>
      <c r="C82" s="64"/>
      <c r="D82" s="64"/>
      <c r="E82" s="64"/>
      <c r="F82" s="64"/>
      <c r="G82" s="64"/>
      <c r="H82" s="64"/>
      <c r="I82" s="64"/>
      <c r="J82" s="64"/>
      <c r="K82" s="64"/>
      <c r="L82" s="64"/>
      <c r="M82" s="64"/>
      <c r="N82" s="64"/>
      <c r="O82" s="64"/>
      <c r="P82" s="64"/>
      <c r="Q82" s="64"/>
      <c r="R82" s="64"/>
      <c r="S82" s="64"/>
      <c r="T82" s="64"/>
      <c r="U82" s="64"/>
      <c r="V82" s="64"/>
      <c r="W82" s="64"/>
      <c r="X82" s="64"/>
      <c r="Y82" s="64"/>
      <c r="Z82" s="60"/>
    </row>
    <row r="83" spans="1:33" ht="36" customHeight="1" thickBot="1">
      <c r="B83" s="327" t="s">
        <v>309</v>
      </c>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141"/>
    </row>
    <row r="84" spans="1:33" ht="18" customHeight="1" thickTop="1" thickBot="1">
      <c r="B84" s="272" t="s">
        <v>173</v>
      </c>
      <c r="C84" s="273"/>
      <c r="D84" s="273"/>
      <c r="E84" s="274">
        <f>SUM($W$55:$W$57)</f>
        <v>0</v>
      </c>
      <c r="F84" s="274"/>
      <c r="G84" s="57" t="s">
        <v>172</v>
      </c>
      <c r="H84" s="38"/>
      <c r="K84" s="144"/>
      <c r="L84" s="33"/>
      <c r="M84" s="34"/>
      <c r="N84" s="33"/>
      <c r="O84" s="34"/>
      <c r="P84" s="34"/>
      <c r="Q84" s="33"/>
      <c r="R84" s="34"/>
    </row>
    <row r="85" spans="1:33" ht="18" customHeight="1" thickTop="1">
      <c r="B85" s="277" t="s">
        <v>18</v>
      </c>
      <c r="C85" s="278"/>
      <c r="D85" s="279"/>
      <c r="E85" s="280"/>
      <c r="F85" s="281"/>
      <c r="G85" s="147" t="s">
        <v>14</v>
      </c>
      <c r="H85" s="282" t="s">
        <v>19</v>
      </c>
      <c r="I85" s="278"/>
      <c r="J85" s="279"/>
      <c r="K85" s="280"/>
      <c r="L85" s="281"/>
      <c r="M85" s="147" t="s">
        <v>14</v>
      </c>
      <c r="N85" s="282" t="s">
        <v>20</v>
      </c>
      <c r="O85" s="278"/>
      <c r="P85" s="279"/>
      <c r="Q85" s="280"/>
      <c r="R85" s="281"/>
      <c r="S85" s="65" t="s">
        <v>14</v>
      </c>
      <c r="X85" s="31"/>
      <c r="Y85" s="31"/>
      <c r="Z85" s="31"/>
    </row>
    <row r="86" spans="1:33" ht="18" customHeight="1">
      <c r="B86" s="265" t="s">
        <v>21</v>
      </c>
      <c r="C86" s="175"/>
      <c r="D86" s="266"/>
      <c r="E86" s="267"/>
      <c r="F86" s="164"/>
      <c r="G86" s="143" t="s">
        <v>14</v>
      </c>
      <c r="H86" s="206" t="s">
        <v>22</v>
      </c>
      <c r="I86" s="175"/>
      <c r="J86" s="266"/>
      <c r="K86" s="165"/>
      <c r="L86" s="165"/>
      <c r="M86" s="143" t="s">
        <v>14</v>
      </c>
      <c r="N86" s="206" t="s">
        <v>23</v>
      </c>
      <c r="O86" s="175"/>
      <c r="P86" s="266"/>
      <c r="Q86" s="165"/>
      <c r="R86" s="165"/>
      <c r="S86" s="66" t="s">
        <v>14</v>
      </c>
      <c r="X86" s="31"/>
      <c r="Y86" s="31"/>
      <c r="Z86" s="31"/>
    </row>
    <row r="87" spans="1:33" ht="18" customHeight="1">
      <c r="B87" s="268" t="s">
        <v>24</v>
      </c>
      <c r="C87" s="269"/>
      <c r="D87" s="270"/>
      <c r="E87" s="267"/>
      <c r="F87" s="164"/>
      <c r="G87" s="143" t="s">
        <v>14</v>
      </c>
      <c r="H87" s="176" t="s">
        <v>25</v>
      </c>
      <c r="I87" s="177"/>
      <c r="J87" s="178"/>
      <c r="K87" s="165"/>
      <c r="L87" s="165"/>
      <c r="M87" s="143" t="s">
        <v>14</v>
      </c>
      <c r="N87" s="176" t="s">
        <v>26</v>
      </c>
      <c r="O87" s="177"/>
      <c r="P87" s="178"/>
      <c r="Q87" s="165"/>
      <c r="R87" s="165"/>
      <c r="S87" s="66" t="s">
        <v>14</v>
      </c>
      <c r="X87" s="31"/>
      <c r="Y87" s="31"/>
      <c r="Z87" s="31"/>
      <c r="AA87" s="59"/>
      <c r="AB87" s="59"/>
      <c r="AC87" s="59"/>
      <c r="AD87" s="59"/>
      <c r="AE87" s="59"/>
      <c r="AF87" s="59"/>
      <c r="AG87" s="59"/>
    </row>
    <row r="88" spans="1:33" ht="18" customHeight="1">
      <c r="B88" s="259" t="s">
        <v>27</v>
      </c>
      <c r="C88" s="177"/>
      <c r="D88" s="178"/>
      <c r="E88" s="165"/>
      <c r="F88" s="165"/>
      <c r="G88" s="143" t="s">
        <v>14</v>
      </c>
      <c r="H88" s="176" t="s">
        <v>28</v>
      </c>
      <c r="I88" s="177"/>
      <c r="J88" s="178"/>
      <c r="K88" s="165"/>
      <c r="L88" s="165"/>
      <c r="M88" s="143" t="s">
        <v>14</v>
      </c>
      <c r="N88" s="176" t="s">
        <v>29</v>
      </c>
      <c r="O88" s="177"/>
      <c r="P88" s="178"/>
      <c r="Q88" s="165"/>
      <c r="R88" s="165"/>
      <c r="S88" s="66" t="s">
        <v>14</v>
      </c>
      <c r="X88" s="31"/>
      <c r="Y88" s="31"/>
      <c r="Z88" s="31"/>
      <c r="AA88" s="59"/>
      <c r="AB88" s="59"/>
      <c r="AC88" s="59"/>
      <c r="AD88" s="59"/>
      <c r="AE88" s="59"/>
      <c r="AF88" s="59"/>
      <c r="AG88" s="59"/>
    </row>
    <row r="89" spans="1:33" ht="18" customHeight="1">
      <c r="B89" s="259" t="s">
        <v>30</v>
      </c>
      <c r="C89" s="177"/>
      <c r="D89" s="178"/>
      <c r="E89" s="165"/>
      <c r="F89" s="165"/>
      <c r="G89" s="143" t="s">
        <v>14</v>
      </c>
      <c r="H89" s="176" t="s">
        <v>31</v>
      </c>
      <c r="I89" s="177"/>
      <c r="J89" s="178"/>
      <c r="K89" s="165"/>
      <c r="L89" s="165"/>
      <c r="M89" s="143" t="s">
        <v>14</v>
      </c>
      <c r="N89" s="176" t="s">
        <v>32</v>
      </c>
      <c r="O89" s="177"/>
      <c r="P89" s="178"/>
      <c r="Q89" s="165"/>
      <c r="R89" s="165"/>
      <c r="S89" s="66" t="s">
        <v>14</v>
      </c>
      <c r="X89" s="31"/>
      <c r="Y89" s="31"/>
      <c r="Z89" s="31"/>
      <c r="AA89" s="59"/>
      <c r="AB89" s="59"/>
      <c r="AC89" s="59"/>
      <c r="AD89" s="59"/>
      <c r="AE89" s="59"/>
      <c r="AF89" s="59"/>
      <c r="AG89" s="59"/>
    </row>
    <row r="90" spans="1:33" ht="18" customHeight="1">
      <c r="B90" s="259" t="s">
        <v>33</v>
      </c>
      <c r="C90" s="177"/>
      <c r="D90" s="178"/>
      <c r="E90" s="165"/>
      <c r="F90" s="165"/>
      <c r="G90" s="143" t="s">
        <v>14</v>
      </c>
      <c r="H90" s="176" t="s">
        <v>34</v>
      </c>
      <c r="I90" s="177"/>
      <c r="J90" s="178"/>
      <c r="K90" s="165"/>
      <c r="L90" s="165"/>
      <c r="M90" s="143" t="s">
        <v>14</v>
      </c>
      <c r="N90" s="176" t="s">
        <v>35</v>
      </c>
      <c r="O90" s="177"/>
      <c r="P90" s="178"/>
      <c r="Q90" s="165"/>
      <c r="R90" s="165"/>
      <c r="S90" s="66" t="s">
        <v>14</v>
      </c>
      <c r="X90" s="31"/>
      <c r="Y90" s="31"/>
      <c r="Z90" s="31"/>
      <c r="AA90" s="59"/>
      <c r="AB90" s="59"/>
      <c r="AC90" s="59"/>
      <c r="AD90" s="59"/>
      <c r="AE90" s="59"/>
      <c r="AF90" s="59"/>
      <c r="AG90" s="59"/>
    </row>
    <row r="91" spans="1:33" ht="18" customHeight="1">
      <c r="B91" s="259" t="s">
        <v>178</v>
      </c>
      <c r="C91" s="177"/>
      <c r="D91" s="178"/>
      <c r="E91" s="165"/>
      <c r="F91" s="165"/>
      <c r="G91" s="143" t="s">
        <v>14</v>
      </c>
      <c r="H91" s="176" t="s">
        <v>36</v>
      </c>
      <c r="I91" s="177"/>
      <c r="J91" s="178"/>
      <c r="K91" s="165"/>
      <c r="L91" s="165"/>
      <c r="M91" s="143" t="s">
        <v>14</v>
      </c>
      <c r="N91" s="176" t="s">
        <v>37</v>
      </c>
      <c r="O91" s="177"/>
      <c r="P91" s="178"/>
      <c r="Q91" s="165"/>
      <c r="R91" s="165"/>
      <c r="S91" s="66" t="s">
        <v>14</v>
      </c>
      <c r="X91" s="31"/>
      <c r="Y91" s="31"/>
      <c r="Z91" s="31"/>
      <c r="AA91" s="59"/>
      <c r="AB91" s="59"/>
      <c r="AC91" s="59"/>
      <c r="AD91" s="59"/>
      <c r="AE91" s="59"/>
      <c r="AF91" s="59"/>
      <c r="AG91" s="59"/>
    </row>
    <row r="92" spans="1:33" ht="18" customHeight="1">
      <c r="B92" s="259" t="s">
        <v>179</v>
      </c>
      <c r="C92" s="177"/>
      <c r="D92" s="178"/>
      <c r="E92" s="165"/>
      <c r="F92" s="165"/>
      <c r="G92" s="143" t="s">
        <v>14</v>
      </c>
      <c r="H92" s="176" t="s">
        <v>38</v>
      </c>
      <c r="I92" s="177"/>
      <c r="J92" s="178"/>
      <c r="K92" s="165"/>
      <c r="L92" s="165"/>
      <c r="M92" s="143" t="s">
        <v>14</v>
      </c>
      <c r="N92" s="176" t="s">
        <v>39</v>
      </c>
      <c r="O92" s="177"/>
      <c r="P92" s="178"/>
      <c r="Q92" s="165"/>
      <c r="R92" s="165"/>
      <c r="S92" s="66" t="s">
        <v>14</v>
      </c>
      <c r="X92" s="31"/>
      <c r="Y92" s="31"/>
      <c r="Z92" s="31"/>
      <c r="AA92" s="59"/>
      <c r="AB92" s="59"/>
      <c r="AC92" s="59"/>
      <c r="AD92" s="59"/>
      <c r="AE92" s="59"/>
      <c r="AF92" s="59"/>
      <c r="AG92" s="59"/>
    </row>
    <row r="93" spans="1:33" ht="18" customHeight="1">
      <c r="B93" s="259" t="s">
        <v>180</v>
      </c>
      <c r="C93" s="177"/>
      <c r="D93" s="178"/>
      <c r="E93" s="165"/>
      <c r="F93" s="165"/>
      <c r="G93" s="143" t="s">
        <v>14</v>
      </c>
      <c r="H93" s="176" t="s">
        <v>40</v>
      </c>
      <c r="I93" s="177"/>
      <c r="J93" s="178"/>
      <c r="K93" s="165"/>
      <c r="L93" s="165"/>
      <c r="M93" s="143" t="s">
        <v>14</v>
      </c>
      <c r="N93" s="176" t="s">
        <v>41</v>
      </c>
      <c r="O93" s="177"/>
      <c r="P93" s="178"/>
      <c r="Q93" s="165"/>
      <c r="R93" s="165"/>
      <c r="S93" s="66" t="s">
        <v>14</v>
      </c>
    </row>
    <row r="94" spans="1:33" ht="18" customHeight="1">
      <c r="B94" s="259" t="s">
        <v>42</v>
      </c>
      <c r="C94" s="177"/>
      <c r="D94" s="178"/>
      <c r="E94" s="165"/>
      <c r="F94" s="165"/>
      <c r="G94" s="143" t="s">
        <v>14</v>
      </c>
      <c r="H94" s="176" t="s">
        <v>43</v>
      </c>
      <c r="I94" s="177"/>
      <c r="J94" s="178"/>
      <c r="K94" s="165"/>
      <c r="L94" s="165"/>
      <c r="M94" s="143" t="s">
        <v>14</v>
      </c>
      <c r="N94" s="176" t="s">
        <v>44</v>
      </c>
      <c r="O94" s="177"/>
      <c r="P94" s="178"/>
      <c r="Q94" s="165"/>
      <c r="R94" s="165"/>
      <c r="S94" s="66" t="s">
        <v>14</v>
      </c>
    </row>
    <row r="95" spans="1:33" ht="18" customHeight="1">
      <c r="B95" s="259" t="s">
        <v>45</v>
      </c>
      <c r="C95" s="177"/>
      <c r="D95" s="178"/>
      <c r="E95" s="165"/>
      <c r="F95" s="165"/>
      <c r="G95" s="143" t="s">
        <v>14</v>
      </c>
      <c r="H95" s="176" t="s">
        <v>46</v>
      </c>
      <c r="I95" s="177"/>
      <c r="J95" s="178"/>
      <c r="K95" s="165"/>
      <c r="L95" s="165"/>
      <c r="M95" s="143" t="s">
        <v>14</v>
      </c>
      <c r="N95" s="176" t="s">
        <v>47</v>
      </c>
      <c r="O95" s="177"/>
      <c r="P95" s="178"/>
      <c r="Q95" s="165"/>
      <c r="R95" s="165"/>
      <c r="S95" s="66" t="s">
        <v>14</v>
      </c>
    </row>
    <row r="96" spans="1:33" ht="18" customHeight="1">
      <c r="B96" s="259" t="s">
        <v>48</v>
      </c>
      <c r="C96" s="177"/>
      <c r="D96" s="178"/>
      <c r="E96" s="165"/>
      <c r="F96" s="165"/>
      <c r="G96" s="143" t="s">
        <v>14</v>
      </c>
      <c r="H96" s="176" t="s">
        <v>305</v>
      </c>
      <c r="I96" s="177"/>
      <c r="J96" s="178"/>
      <c r="K96" s="165"/>
      <c r="L96" s="165"/>
      <c r="M96" s="143" t="s">
        <v>14</v>
      </c>
      <c r="N96" s="176" t="s">
        <v>50</v>
      </c>
      <c r="O96" s="177"/>
      <c r="P96" s="178"/>
      <c r="Q96" s="165"/>
      <c r="R96" s="165"/>
      <c r="S96" s="66" t="s">
        <v>14</v>
      </c>
    </row>
    <row r="97" spans="1:50" ht="18" customHeight="1">
      <c r="B97" s="259" t="s">
        <v>51</v>
      </c>
      <c r="C97" s="177"/>
      <c r="D97" s="178"/>
      <c r="E97" s="165"/>
      <c r="F97" s="165"/>
      <c r="G97" s="143" t="s">
        <v>14</v>
      </c>
      <c r="H97" s="176" t="s">
        <v>52</v>
      </c>
      <c r="I97" s="177"/>
      <c r="J97" s="178"/>
      <c r="K97" s="165"/>
      <c r="L97" s="165"/>
      <c r="M97" s="143" t="s">
        <v>14</v>
      </c>
      <c r="N97" s="176" t="s">
        <v>53</v>
      </c>
      <c r="O97" s="177"/>
      <c r="P97" s="178"/>
      <c r="Q97" s="165"/>
      <c r="R97" s="165"/>
      <c r="S97" s="66" t="s">
        <v>14</v>
      </c>
      <c r="AA97" s="167" t="str">
        <f>IF(SUM(W55:W57)=$Q$99,"","【!!要確認!!】
市町村別内訳の合計人数と（１）の「一般就労」の合計人数（表の赤太枠内）が一致していません。入力に誤りがないか確認してください。")</f>
        <v/>
      </c>
      <c r="AB97" s="167"/>
      <c r="AC97" s="167"/>
      <c r="AD97" s="167"/>
      <c r="AE97" s="167"/>
      <c r="AF97" s="167"/>
      <c r="AG97" s="167"/>
    </row>
    <row r="98" spans="1:50" ht="18" customHeight="1">
      <c r="B98" s="259" t="s">
        <v>54</v>
      </c>
      <c r="C98" s="177"/>
      <c r="D98" s="178"/>
      <c r="E98" s="165"/>
      <c r="F98" s="165"/>
      <c r="G98" s="143" t="s">
        <v>14</v>
      </c>
      <c r="H98" s="176" t="s">
        <v>55</v>
      </c>
      <c r="I98" s="177"/>
      <c r="J98" s="178"/>
      <c r="K98" s="165"/>
      <c r="L98" s="165"/>
      <c r="M98" s="143" t="s">
        <v>14</v>
      </c>
      <c r="N98" s="176" t="s">
        <v>56</v>
      </c>
      <c r="O98" s="177"/>
      <c r="P98" s="178"/>
      <c r="Q98" s="165"/>
      <c r="R98" s="165"/>
      <c r="S98" s="66" t="s">
        <v>14</v>
      </c>
      <c r="AA98" s="167"/>
      <c r="AB98" s="167"/>
      <c r="AC98" s="167"/>
      <c r="AD98" s="167"/>
      <c r="AE98" s="167"/>
      <c r="AF98" s="167"/>
      <c r="AG98" s="167"/>
    </row>
    <row r="99" spans="1:50" ht="18" customHeight="1" thickBot="1">
      <c r="B99" s="260" t="s">
        <v>304</v>
      </c>
      <c r="C99" s="180"/>
      <c r="D99" s="181"/>
      <c r="E99" s="233"/>
      <c r="F99" s="233"/>
      <c r="G99" s="151" t="s">
        <v>14</v>
      </c>
      <c r="H99" s="179" t="s">
        <v>58</v>
      </c>
      <c r="I99" s="180"/>
      <c r="J99" s="181"/>
      <c r="K99" s="233"/>
      <c r="L99" s="233"/>
      <c r="M99" s="151" t="s">
        <v>14</v>
      </c>
      <c r="N99" s="300" t="s">
        <v>59</v>
      </c>
      <c r="O99" s="301"/>
      <c r="P99" s="302"/>
      <c r="Q99" s="264">
        <f>SUM($E$85:$F$99,$K$85:$L$99,$Q$85:$R$98)</f>
        <v>0</v>
      </c>
      <c r="R99" s="239"/>
      <c r="S99" s="67" t="s">
        <v>14</v>
      </c>
      <c r="AA99" s="167"/>
      <c r="AB99" s="167"/>
      <c r="AC99" s="167"/>
      <c r="AD99" s="167"/>
      <c r="AE99" s="167"/>
      <c r="AF99" s="167"/>
      <c r="AG99" s="167"/>
    </row>
    <row r="100" spans="1:50" s="46" customFormat="1" ht="18" customHeight="1" thickTop="1">
      <c r="B100" s="68"/>
      <c r="C100" s="68"/>
      <c r="D100" s="68"/>
      <c r="E100" s="69"/>
      <c r="F100" s="69"/>
      <c r="G100" s="70"/>
      <c r="H100" s="68"/>
      <c r="I100" s="68"/>
      <c r="J100" s="68"/>
      <c r="K100" s="69"/>
      <c r="L100" s="69"/>
      <c r="M100" s="70"/>
      <c r="N100" s="71"/>
      <c r="O100" s="71"/>
      <c r="P100" s="71"/>
      <c r="Q100" s="33"/>
      <c r="R100" s="69"/>
      <c r="S100" s="70"/>
      <c r="T100" s="69"/>
      <c r="U100" s="48"/>
      <c r="V100" s="48"/>
      <c r="W100" s="48"/>
      <c r="X100" s="48"/>
      <c r="Y100" s="48"/>
      <c r="Z100" s="31"/>
    </row>
    <row r="101" spans="1:50" s="46" customFormat="1" ht="18" customHeight="1" thickBot="1">
      <c r="B101" s="433" t="s">
        <v>287</v>
      </c>
      <c r="C101" s="433"/>
      <c r="D101" s="433"/>
      <c r="E101" s="433"/>
      <c r="F101" s="433"/>
      <c r="G101" s="433"/>
      <c r="H101" s="433"/>
      <c r="I101" s="433"/>
      <c r="J101" s="433"/>
      <c r="K101" s="433"/>
      <c r="L101" s="433"/>
      <c r="M101" s="433"/>
      <c r="N101" s="433"/>
      <c r="O101" s="433"/>
      <c r="P101" s="433"/>
      <c r="Q101" s="433"/>
      <c r="R101" s="433"/>
      <c r="S101" s="433"/>
      <c r="T101" s="433"/>
      <c r="U101" s="433"/>
      <c r="V101" s="433"/>
      <c r="W101" s="433"/>
      <c r="X101" s="433"/>
      <c r="Y101" s="433"/>
      <c r="Z101" s="31"/>
      <c r="AA101" s="31"/>
    </row>
    <row r="102" spans="1:50" ht="18" customHeight="1" thickTop="1" thickBot="1">
      <c r="A102" s="29"/>
      <c r="B102" s="144"/>
      <c r="C102" s="144"/>
      <c r="D102" s="144"/>
      <c r="E102" s="144"/>
      <c r="F102" s="144"/>
      <c r="G102" s="144"/>
      <c r="H102" s="144"/>
      <c r="I102" s="144"/>
      <c r="J102" s="31"/>
      <c r="K102" s="35"/>
      <c r="L102" s="35"/>
      <c r="M102" s="35"/>
      <c r="N102" s="35"/>
      <c r="O102" s="35"/>
      <c r="P102" s="35"/>
      <c r="Q102" s="46"/>
      <c r="R102" s="303" t="s">
        <v>272</v>
      </c>
      <c r="S102" s="304"/>
      <c r="T102" s="304"/>
      <c r="U102" s="304"/>
      <c r="V102" s="305"/>
      <c r="W102" s="285"/>
      <c r="X102" s="285"/>
      <c r="Y102" s="128" t="s">
        <v>14</v>
      </c>
    </row>
    <row r="103" spans="1:50" s="46" customFormat="1" ht="18" customHeight="1" thickTop="1">
      <c r="A103" s="31"/>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35"/>
    </row>
    <row r="104" spans="1:50" ht="18" customHeight="1" thickBot="1">
      <c r="A104" s="29"/>
      <c r="B104" s="327" t="s">
        <v>310</v>
      </c>
      <c r="C104" s="327"/>
      <c r="D104" s="327"/>
      <c r="E104" s="327"/>
      <c r="F104" s="327"/>
      <c r="G104" s="327"/>
      <c r="H104" s="327"/>
      <c r="I104" s="327"/>
      <c r="J104" s="327"/>
      <c r="K104" s="327"/>
      <c r="L104" s="327"/>
      <c r="M104" s="327"/>
      <c r="N104" s="327"/>
      <c r="O104" s="327"/>
      <c r="P104" s="327"/>
      <c r="Q104" s="327"/>
      <c r="R104" s="327"/>
      <c r="S104" s="327"/>
      <c r="T104" s="327"/>
      <c r="U104" s="327"/>
      <c r="V104" s="327"/>
      <c r="W104" s="327"/>
      <c r="X104" s="327"/>
      <c r="Y104" s="327"/>
      <c r="AA104" s="170" t="str">
        <f>IF(W105&gt;W102,"【!!要確認!!】
（５）の人数を超えています。入力に誤りがないか確認してください。","")</f>
        <v/>
      </c>
      <c r="AB104" s="170"/>
      <c r="AC104" s="170"/>
      <c r="AD104" s="170"/>
      <c r="AE104" s="170"/>
      <c r="AF104" s="170"/>
      <c r="AG104" s="170"/>
    </row>
    <row r="105" spans="1:50" ht="18" customHeight="1" thickTop="1" thickBot="1">
      <c r="C105" s="73"/>
      <c r="D105" s="73"/>
      <c r="E105" s="73"/>
      <c r="F105" s="73"/>
      <c r="G105" s="73"/>
      <c r="H105" s="73"/>
      <c r="I105" s="73"/>
      <c r="J105" s="272" t="s">
        <v>192</v>
      </c>
      <c r="K105" s="273"/>
      <c r="L105" s="273"/>
      <c r="M105" s="274">
        <f>W102</f>
        <v>0</v>
      </c>
      <c r="N105" s="274"/>
      <c r="O105" s="304" t="s">
        <v>193</v>
      </c>
      <c r="P105" s="304"/>
      <c r="Q105" s="304"/>
      <c r="R105" s="304"/>
      <c r="S105" s="304"/>
      <c r="T105" s="304"/>
      <c r="U105" s="304"/>
      <c r="V105" s="305"/>
      <c r="W105" s="286"/>
      <c r="X105" s="287"/>
      <c r="Y105" s="128" t="s">
        <v>14</v>
      </c>
      <c r="AA105" s="170"/>
      <c r="AB105" s="170"/>
      <c r="AC105" s="170"/>
      <c r="AD105" s="170"/>
      <c r="AE105" s="170"/>
      <c r="AF105" s="170"/>
      <c r="AG105" s="170"/>
    </row>
    <row r="106" spans="1:50" ht="18" customHeight="1" thickTop="1">
      <c r="C106" s="73"/>
      <c r="D106" s="73"/>
      <c r="E106" s="73"/>
      <c r="F106" s="73"/>
      <c r="G106" s="73"/>
      <c r="H106" s="73"/>
      <c r="I106" s="73"/>
      <c r="J106" s="73"/>
      <c r="P106" s="73"/>
      <c r="Q106" s="74"/>
      <c r="R106" s="69"/>
      <c r="S106" s="69"/>
      <c r="T106" s="69"/>
      <c r="U106" s="69"/>
      <c r="V106" s="69"/>
      <c r="W106" s="16"/>
      <c r="X106" s="16"/>
      <c r="Y106" s="75"/>
    </row>
    <row r="107" spans="1:50" ht="36" customHeight="1" thickBot="1">
      <c r="A107" s="76"/>
      <c r="B107" s="403" t="s">
        <v>319</v>
      </c>
      <c r="C107" s="403"/>
      <c r="D107" s="403"/>
      <c r="E107" s="403"/>
      <c r="F107" s="403"/>
      <c r="G107" s="403"/>
      <c r="H107" s="403"/>
      <c r="I107" s="403"/>
      <c r="J107" s="403"/>
      <c r="K107" s="403"/>
      <c r="L107" s="403"/>
      <c r="M107" s="403"/>
      <c r="N107" s="403"/>
      <c r="O107" s="403"/>
      <c r="P107" s="403"/>
      <c r="Q107" s="403"/>
      <c r="R107" s="403"/>
      <c r="S107" s="403"/>
      <c r="T107" s="403"/>
      <c r="U107" s="403"/>
      <c r="V107" s="403"/>
      <c r="W107" s="403"/>
      <c r="X107" s="403"/>
      <c r="Y107" s="403"/>
      <c r="AA107" s="171" t="str">
        <f>IF(W108&gt;SUM(W55:W57),"【!!要確認!!】
（１）の「一般就労」の合計人数（表の赤太枠内）を超えています。入力に誤りがないか確認してください。","")</f>
        <v/>
      </c>
      <c r="AB107" s="171"/>
      <c r="AC107" s="171"/>
      <c r="AD107" s="171"/>
      <c r="AE107" s="171"/>
      <c r="AF107" s="171"/>
      <c r="AG107" s="171"/>
      <c r="AH107" s="77"/>
      <c r="AI107" s="77"/>
      <c r="AJ107" s="77"/>
      <c r="AK107" s="77"/>
      <c r="AL107" s="77"/>
      <c r="AM107" s="77"/>
      <c r="AN107" s="77"/>
      <c r="AO107" s="77"/>
      <c r="AP107" s="77"/>
      <c r="AQ107" s="77"/>
      <c r="AR107" s="77"/>
      <c r="AS107" s="77"/>
      <c r="AT107" s="77"/>
      <c r="AU107" s="77"/>
      <c r="AV107" s="77"/>
      <c r="AW107" s="77"/>
      <c r="AX107" s="77"/>
    </row>
    <row r="108" spans="1:50" ht="18" customHeight="1" thickTop="1" thickBot="1">
      <c r="A108" s="78"/>
      <c r="B108" s="78"/>
      <c r="C108" s="78"/>
      <c r="D108" s="78"/>
      <c r="E108" s="78"/>
      <c r="F108" s="78"/>
      <c r="G108" s="78"/>
      <c r="I108" s="272" t="s">
        <v>302</v>
      </c>
      <c r="J108" s="273"/>
      <c r="K108" s="273"/>
      <c r="L108" s="274">
        <f>W55+W56+W57</f>
        <v>0</v>
      </c>
      <c r="M108" s="274"/>
      <c r="N108" s="304" t="s">
        <v>181</v>
      </c>
      <c r="O108" s="304"/>
      <c r="P108" s="304"/>
      <c r="Q108" s="304"/>
      <c r="R108" s="304"/>
      <c r="S108" s="304"/>
      <c r="T108" s="304"/>
      <c r="U108" s="304"/>
      <c r="V108" s="305"/>
      <c r="W108" s="285"/>
      <c r="X108" s="285"/>
      <c r="Y108" s="128" t="s">
        <v>14</v>
      </c>
      <c r="AA108" s="171"/>
      <c r="AB108" s="171"/>
      <c r="AC108" s="171"/>
      <c r="AD108" s="171"/>
      <c r="AE108" s="171"/>
      <c r="AF108" s="171"/>
      <c r="AG108" s="171"/>
    </row>
    <row r="109" spans="1:50" s="46" customFormat="1" ht="18" customHeight="1" thickTop="1">
      <c r="A109" s="79"/>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row>
    <row r="110" spans="1:50" s="46" customFormat="1" ht="36" customHeight="1" thickBot="1">
      <c r="A110" s="79"/>
      <c r="B110" s="298" t="s">
        <v>320</v>
      </c>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row>
    <row r="111" spans="1:50" ht="18" customHeight="1" thickTop="1" thickBot="1">
      <c r="A111" s="76"/>
      <c r="B111" s="272" t="s">
        <v>173</v>
      </c>
      <c r="C111" s="273"/>
      <c r="D111" s="273"/>
      <c r="E111" s="274">
        <f>W55+W56+W57</f>
        <v>0</v>
      </c>
      <c r="F111" s="274"/>
      <c r="G111" s="283" t="s">
        <v>288</v>
      </c>
      <c r="H111" s="283"/>
      <c r="I111" s="283"/>
      <c r="J111" s="283"/>
      <c r="K111" s="283"/>
      <c r="L111" s="283"/>
      <c r="M111" s="283"/>
      <c r="N111" s="283"/>
      <c r="O111" s="283"/>
      <c r="P111" s="283"/>
      <c r="Q111" s="283"/>
      <c r="R111" s="283"/>
      <c r="S111" s="284"/>
      <c r="T111" s="68"/>
      <c r="U111" s="68"/>
      <c r="V111" s="68"/>
      <c r="W111" s="16"/>
      <c r="X111" s="16"/>
      <c r="Y111" s="75"/>
    </row>
    <row r="112" spans="1:50" ht="18" customHeight="1" thickTop="1">
      <c r="A112" s="76"/>
      <c r="B112" s="277" t="s">
        <v>18</v>
      </c>
      <c r="C112" s="278"/>
      <c r="D112" s="279"/>
      <c r="E112" s="280"/>
      <c r="F112" s="281"/>
      <c r="G112" s="147" t="s">
        <v>14</v>
      </c>
      <c r="H112" s="282" t="s">
        <v>19</v>
      </c>
      <c r="I112" s="278"/>
      <c r="J112" s="279"/>
      <c r="K112" s="280"/>
      <c r="L112" s="281"/>
      <c r="M112" s="147" t="s">
        <v>14</v>
      </c>
      <c r="N112" s="282" t="s">
        <v>20</v>
      </c>
      <c r="O112" s="278"/>
      <c r="P112" s="279"/>
      <c r="Q112" s="280"/>
      <c r="R112" s="281"/>
      <c r="S112" s="135" t="s">
        <v>14</v>
      </c>
      <c r="T112" s="68"/>
      <c r="U112" s="68"/>
      <c r="V112" s="68"/>
      <c r="W112" s="16"/>
      <c r="X112" s="16"/>
      <c r="Y112" s="75"/>
    </row>
    <row r="113" spans="1:33" ht="18" customHeight="1">
      <c r="A113" s="76"/>
      <c r="B113" s="265" t="s">
        <v>21</v>
      </c>
      <c r="C113" s="175"/>
      <c r="D113" s="266"/>
      <c r="E113" s="165"/>
      <c r="F113" s="165"/>
      <c r="G113" s="143" t="s">
        <v>14</v>
      </c>
      <c r="H113" s="206" t="s">
        <v>22</v>
      </c>
      <c r="I113" s="175"/>
      <c r="J113" s="266"/>
      <c r="K113" s="165"/>
      <c r="L113" s="165"/>
      <c r="M113" s="143" t="s">
        <v>14</v>
      </c>
      <c r="N113" s="206" t="s">
        <v>23</v>
      </c>
      <c r="O113" s="175"/>
      <c r="P113" s="266"/>
      <c r="Q113" s="165"/>
      <c r="R113" s="165"/>
      <c r="S113" s="66" t="s">
        <v>14</v>
      </c>
      <c r="T113" s="68"/>
      <c r="U113" s="68"/>
      <c r="V113" s="68"/>
      <c r="W113" s="16"/>
      <c r="X113" s="16"/>
      <c r="Y113" s="75"/>
    </row>
    <row r="114" spans="1:33" ht="18" customHeight="1">
      <c r="A114" s="76"/>
      <c r="B114" s="268" t="s">
        <v>24</v>
      </c>
      <c r="C114" s="269"/>
      <c r="D114" s="270"/>
      <c r="E114" s="165"/>
      <c r="F114" s="165"/>
      <c r="G114" s="143" t="s">
        <v>14</v>
      </c>
      <c r="H114" s="176" t="s">
        <v>25</v>
      </c>
      <c r="I114" s="177"/>
      <c r="J114" s="178"/>
      <c r="K114" s="165"/>
      <c r="L114" s="165"/>
      <c r="M114" s="143" t="s">
        <v>14</v>
      </c>
      <c r="N114" s="176" t="s">
        <v>26</v>
      </c>
      <c r="O114" s="177"/>
      <c r="P114" s="178"/>
      <c r="Q114" s="165"/>
      <c r="R114" s="165"/>
      <c r="S114" s="66" t="s">
        <v>14</v>
      </c>
      <c r="T114" s="68"/>
      <c r="U114" s="68"/>
      <c r="V114" s="68"/>
      <c r="W114" s="16"/>
      <c r="X114" s="16"/>
      <c r="Y114" s="75"/>
    </row>
    <row r="115" spans="1:33" ht="18" customHeight="1">
      <c r="A115" s="76"/>
      <c r="B115" s="259" t="s">
        <v>27</v>
      </c>
      <c r="C115" s="177"/>
      <c r="D115" s="178"/>
      <c r="E115" s="165"/>
      <c r="F115" s="165"/>
      <c r="G115" s="143" t="s">
        <v>14</v>
      </c>
      <c r="H115" s="176" t="s">
        <v>28</v>
      </c>
      <c r="I115" s="177"/>
      <c r="J115" s="178"/>
      <c r="K115" s="165"/>
      <c r="L115" s="165"/>
      <c r="M115" s="143" t="s">
        <v>14</v>
      </c>
      <c r="N115" s="176" t="s">
        <v>29</v>
      </c>
      <c r="O115" s="177"/>
      <c r="P115" s="178"/>
      <c r="Q115" s="165"/>
      <c r="R115" s="165"/>
      <c r="S115" s="66" t="s">
        <v>14</v>
      </c>
      <c r="T115" s="68"/>
      <c r="U115" s="68"/>
      <c r="V115" s="68"/>
      <c r="W115" s="16"/>
      <c r="X115" s="16"/>
      <c r="Y115" s="75"/>
    </row>
    <row r="116" spans="1:33" ht="18" customHeight="1">
      <c r="A116" s="76"/>
      <c r="B116" s="259" t="s">
        <v>30</v>
      </c>
      <c r="C116" s="177"/>
      <c r="D116" s="178"/>
      <c r="E116" s="165"/>
      <c r="F116" s="165"/>
      <c r="G116" s="143" t="s">
        <v>14</v>
      </c>
      <c r="H116" s="176" t="s">
        <v>31</v>
      </c>
      <c r="I116" s="177"/>
      <c r="J116" s="178"/>
      <c r="K116" s="165"/>
      <c r="L116" s="165"/>
      <c r="M116" s="143" t="s">
        <v>14</v>
      </c>
      <c r="N116" s="176" t="s">
        <v>32</v>
      </c>
      <c r="O116" s="177"/>
      <c r="P116" s="178"/>
      <c r="Q116" s="165"/>
      <c r="R116" s="165"/>
      <c r="S116" s="66" t="s">
        <v>14</v>
      </c>
      <c r="T116" s="68"/>
      <c r="U116" s="68"/>
      <c r="V116" s="68"/>
      <c r="W116" s="16"/>
      <c r="X116" s="16"/>
      <c r="Y116" s="75"/>
    </row>
    <row r="117" spans="1:33" ht="18" customHeight="1">
      <c r="A117" s="76"/>
      <c r="B117" s="259" t="s">
        <v>33</v>
      </c>
      <c r="C117" s="177"/>
      <c r="D117" s="178"/>
      <c r="E117" s="165"/>
      <c r="F117" s="165"/>
      <c r="G117" s="143" t="s">
        <v>14</v>
      </c>
      <c r="H117" s="176" t="s">
        <v>34</v>
      </c>
      <c r="I117" s="177"/>
      <c r="J117" s="178"/>
      <c r="K117" s="165"/>
      <c r="L117" s="165"/>
      <c r="M117" s="143" t="s">
        <v>14</v>
      </c>
      <c r="N117" s="176" t="s">
        <v>35</v>
      </c>
      <c r="O117" s="177"/>
      <c r="P117" s="178"/>
      <c r="Q117" s="165"/>
      <c r="R117" s="165"/>
      <c r="S117" s="66" t="s">
        <v>14</v>
      </c>
      <c r="T117" s="68"/>
      <c r="U117" s="68"/>
      <c r="V117" s="68"/>
      <c r="W117" s="16"/>
      <c r="X117" s="16"/>
      <c r="Y117" s="75"/>
    </row>
    <row r="118" spans="1:33" ht="18" customHeight="1">
      <c r="A118" s="76"/>
      <c r="B118" s="259" t="s">
        <v>178</v>
      </c>
      <c r="C118" s="177"/>
      <c r="D118" s="178"/>
      <c r="E118" s="165"/>
      <c r="F118" s="165"/>
      <c r="G118" s="143" t="s">
        <v>14</v>
      </c>
      <c r="H118" s="176" t="s">
        <v>36</v>
      </c>
      <c r="I118" s="177"/>
      <c r="J118" s="178"/>
      <c r="K118" s="165"/>
      <c r="L118" s="165"/>
      <c r="M118" s="143" t="s">
        <v>14</v>
      </c>
      <c r="N118" s="176" t="s">
        <v>37</v>
      </c>
      <c r="O118" s="177"/>
      <c r="P118" s="178"/>
      <c r="Q118" s="165"/>
      <c r="R118" s="165"/>
      <c r="S118" s="66" t="s">
        <v>14</v>
      </c>
      <c r="T118" s="68"/>
      <c r="U118" s="68"/>
      <c r="V118" s="68"/>
      <c r="W118" s="16"/>
      <c r="X118" s="16"/>
      <c r="Y118" s="75"/>
    </row>
    <row r="119" spans="1:33" ht="18" customHeight="1">
      <c r="A119" s="76"/>
      <c r="B119" s="259" t="s">
        <v>179</v>
      </c>
      <c r="C119" s="177"/>
      <c r="D119" s="178"/>
      <c r="E119" s="165"/>
      <c r="F119" s="165"/>
      <c r="G119" s="143" t="s">
        <v>14</v>
      </c>
      <c r="H119" s="176" t="s">
        <v>38</v>
      </c>
      <c r="I119" s="177"/>
      <c r="J119" s="178"/>
      <c r="K119" s="165"/>
      <c r="L119" s="165"/>
      <c r="M119" s="143" t="s">
        <v>14</v>
      </c>
      <c r="N119" s="176" t="s">
        <v>39</v>
      </c>
      <c r="O119" s="177"/>
      <c r="P119" s="178"/>
      <c r="Q119" s="165"/>
      <c r="R119" s="165"/>
      <c r="S119" s="66" t="s">
        <v>14</v>
      </c>
      <c r="T119" s="68"/>
      <c r="U119" s="68"/>
      <c r="V119" s="68"/>
      <c r="W119" s="16"/>
      <c r="X119" s="16"/>
      <c r="Y119" s="75"/>
    </row>
    <row r="120" spans="1:33" ht="18" customHeight="1">
      <c r="A120" s="76"/>
      <c r="B120" s="259" t="s">
        <v>180</v>
      </c>
      <c r="C120" s="177"/>
      <c r="D120" s="178"/>
      <c r="E120" s="165"/>
      <c r="F120" s="165"/>
      <c r="G120" s="143" t="s">
        <v>14</v>
      </c>
      <c r="H120" s="176" t="s">
        <v>40</v>
      </c>
      <c r="I120" s="177"/>
      <c r="J120" s="178"/>
      <c r="K120" s="165"/>
      <c r="L120" s="165"/>
      <c r="M120" s="143" t="s">
        <v>14</v>
      </c>
      <c r="N120" s="176" t="s">
        <v>41</v>
      </c>
      <c r="O120" s="177"/>
      <c r="P120" s="178"/>
      <c r="Q120" s="165"/>
      <c r="R120" s="165"/>
      <c r="S120" s="66" t="s">
        <v>14</v>
      </c>
      <c r="AA120" s="59"/>
      <c r="AB120" s="59"/>
      <c r="AC120" s="59"/>
      <c r="AD120" s="59"/>
      <c r="AE120" s="59"/>
      <c r="AF120" s="59"/>
    </row>
    <row r="121" spans="1:33" ht="18" customHeight="1">
      <c r="A121" s="76"/>
      <c r="B121" s="259" t="s">
        <v>42</v>
      </c>
      <c r="C121" s="177"/>
      <c r="D121" s="178"/>
      <c r="E121" s="165"/>
      <c r="F121" s="165"/>
      <c r="G121" s="143" t="s">
        <v>14</v>
      </c>
      <c r="H121" s="176" t="s">
        <v>43</v>
      </c>
      <c r="I121" s="177"/>
      <c r="J121" s="178"/>
      <c r="K121" s="165"/>
      <c r="L121" s="165"/>
      <c r="M121" s="143" t="s">
        <v>14</v>
      </c>
      <c r="N121" s="176" t="s">
        <v>44</v>
      </c>
      <c r="O121" s="177"/>
      <c r="P121" s="178"/>
      <c r="Q121" s="165"/>
      <c r="R121" s="165"/>
      <c r="S121" s="66" t="s">
        <v>14</v>
      </c>
      <c r="Z121" s="29"/>
      <c r="AA121" s="59"/>
      <c r="AB121" s="59"/>
      <c r="AC121" s="59"/>
      <c r="AD121" s="59"/>
      <c r="AE121" s="59"/>
      <c r="AF121" s="59"/>
    </row>
    <row r="122" spans="1:33" ht="18" customHeight="1">
      <c r="A122" s="76"/>
      <c r="B122" s="259" t="s">
        <v>45</v>
      </c>
      <c r="C122" s="177"/>
      <c r="D122" s="178"/>
      <c r="E122" s="165"/>
      <c r="F122" s="165"/>
      <c r="G122" s="143" t="s">
        <v>14</v>
      </c>
      <c r="H122" s="176" t="s">
        <v>46</v>
      </c>
      <c r="I122" s="177"/>
      <c r="J122" s="178"/>
      <c r="K122" s="165"/>
      <c r="L122" s="165"/>
      <c r="M122" s="143" t="s">
        <v>14</v>
      </c>
      <c r="N122" s="176" t="s">
        <v>47</v>
      </c>
      <c r="O122" s="177"/>
      <c r="P122" s="178"/>
      <c r="Q122" s="165"/>
      <c r="R122" s="165"/>
      <c r="S122" s="66" t="s">
        <v>14</v>
      </c>
      <c r="Z122" s="29"/>
    </row>
    <row r="123" spans="1:33" ht="18" customHeight="1">
      <c r="A123" s="76"/>
      <c r="B123" s="259" t="s">
        <v>48</v>
      </c>
      <c r="C123" s="177"/>
      <c r="D123" s="178"/>
      <c r="E123" s="165"/>
      <c r="F123" s="165"/>
      <c r="G123" s="143" t="s">
        <v>14</v>
      </c>
      <c r="H123" s="176" t="s">
        <v>49</v>
      </c>
      <c r="I123" s="177"/>
      <c r="J123" s="178"/>
      <c r="K123" s="165"/>
      <c r="L123" s="165"/>
      <c r="M123" s="143" t="s">
        <v>14</v>
      </c>
      <c r="N123" s="176" t="s">
        <v>50</v>
      </c>
      <c r="O123" s="177"/>
      <c r="P123" s="178"/>
      <c r="Q123" s="165"/>
      <c r="R123" s="165"/>
      <c r="S123" s="66" t="s">
        <v>14</v>
      </c>
      <c r="Z123" s="29"/>
    </row>
    <row r="124" spans="1:33" ht="18" customHeight="1">
      <c r="A124" s="76"/>
      <c r="B124" s="259" t="s">
        <v>51</v>
      </c>
      <c r="C124" s="177"/>
      <c r="D124" s="178"/>
      <c r="E124" s="165"/>
      <c r="F124" s="165"/>
      <c r="G124" s="143" t="s">
        <v>14</v>
      </c>
      <c r="H124" s="176" t="s">
        <v>52</v>
      </c>
      <c r="I124" s="177"/>
      <c r="J124" s="178"/>
      <c r="K124" s="165"/>
      <c r="L124" s="165"/>
      <c r="M124" s="143" t="s">
        <v>14</v>
      </c>
      <c r="N124" s="176" t="s">
        <v>53</v>
      </c>
      <c r="O124" s="177"/>
      <c r="P124" s="178"/>
      <c r="Q124" s="165"/>
      <c r="R124" s="165"/>
      <c r="S124" s="66" t="s">
        <v>14</v>
      </c>
      <c r="Z124" s="29"/>
      <c r="AA124" s="167" t="str">
        <f>IF(Q126&gt;E111,"【!!要確認!!】
（１）の「一般就労」の合計人数（表の赤太枠内）を超えています。入力に誤りがないか確認してください。","")</f>
        <v/>
      </c>
      <c r="AB124" s="167"/>
      <c r="AC124" s="167"/>
      <c r="AD124" s="167"/>
      <c r="AE124" s="167"/>
      <c r="AF124" s="167"/>
      <c r="AG124" s="167"/>
    </row>
    <row r="125" spans="1:33" ht="18" customHeight="1">
      <c r="A125" s="76"/>
      <c r="B125" s="259" t="s">
        <v>54</v>
      </c>
      <c r="C125" s="177"/>
      <c r="D125" s="178"/>
      <c r="E125" s="165"/>
      <c r="F125" s="165"/>
      <c r="G125" s="143" t="s">
        <v>14</v>
      </c>
      <c r="H125" s="176" t="s">
        <v>55</v>
      </c>
      <c r="I125" s="177"/>
      <c r="J125" s="178"/>
      <c r="K125" s="165"/>
      <c r="L125" s="165"/>
      <c r="M125" s="143" t="s">
        <v>14</v>
      </c>
      <c r="N125" s="176" t="s">
        <v>56</v>
      </c>
      <c r="O125" s="177"/>
      <c r="P125" s="178"/>
      <c r="Q125" s="165"/>
      <c r="R125" s="165"/>
      <c r="S125" s="66" t="s">
        <v>14</v>
      </c>
      <c r="Z125" s="29"/>
      <c r="AA125" s="167"/>
      <c r="AB125" s="167"/>
      <c r="AC125" s="167"/>
      <c r="AD125" s="167"/>
      <c r="AE125" s="167"/>
      <c r="AF125" s="167"/>
      <c r="AG125" s="167"/>
    </row>
    <row r="126" spans="1:33" ht="18" customHeight="1" thickBot="1">
      <c r="B126" s="260" t="s">
        <v>57</v>
      </c>
      <c r="C126" s="180"/>
      <c r="D126" s="181"/>
      <c r="E126" s="233"/>
      <c r="F126" s="233"/>
      <c r="G126" s="151" t="s">
        <v>14</v>
      </c>
      <c r="H126" s="179" t="s">
        <v>58</v>
      </c>
      <c r="I126" s="180"/>
      <c r="J126" s="181"/>
      <c r="K126" s="233"/>
      <c r="L126" s="233"/>
      <c r="M126" s="151" t="s">
        <v>14</v>
      </c>
      <c r="N126" s="261" t="s">
        <v>59</v>
      </c>
      <c r="O126" s="262"/>
      <c r="P126" s="263"/>
      <c r="Q126" s="264">
        <f>SUM(E112:F126:K112:L126,Q112:R125)</f>
        <v>0</v>
      </c>
      <c r="R126" s="239"/>
      <c r="S126" s="67" t="s">
        <v>14</v>
      </c>
      <c r="Z126" s="29"/>
      <c r="AA126" s="167"/>
      <c r="AB126" s="167"/>
      <c r="AC126" s="167"/>
      <c r="AD126" s="167"/>
      <c r="AE126" s="167"/>
      <c r="AF126" s="167"/>
      <c r="AG126" s="167"/>
    </row>
    <row r="127" spans="1:33" s="46" customFormat="1" ht="18" customHeight="1" thickTop="1">
      <c r="B127" s="68"/>
      <c r="C127" s="68"/>
      <c r="D127" s="68"/>
      <c r="E127" s="69"/>
      <c r="F127" s="69"/>
      <c r="G127" s="70"/>
      <c r="H127" s="68"/>
      <c r="I127" s="68"/>
      <c r="J127" s="68"/>
      <c r="K127" s="69"/>
      <c r="L127" s="69"/>
      <c r="M127" s="70"/>
      <c r="N127" s="71"/>
      <c r="O127" s="71"/>
      <c r="P127" s="71"/>
      <c r="Q127" s="69"/>
      <c r="R127" s="69"/>
      <c r="S127" s="70"/>
      <c r="AB127" s="31"/>
      <c r="AC127" s="31"/>
    </row>
    <row r="128" spans="1:33" s="46" customFormat="1" ht="18" customHeight="1" thickBot="1">
      <c r="B128" s="271" t="s">
        <v>289</v>
      </c>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1"/>
      <c r="AB128" s="31"/>
      <c r="AC128" s="31"/>
    </row>
    <row r="129" spans="1:33" ht="18" customHeight="1" thickTop="1" thickBot="1">
      <c r="A129" s="73"/>
      <c r="B129" s="272" t="s">
        <v>245</v>
      </c>
      <c r="C129" s="273"/>
      <c r="D129" s="273"/>
      <c r="E129" s="274">
        <f>Q126</f>
        <v>0</v>
      </c>
      <c r="F129" s="274"/>
      <c r="G129" s="275" t="s">
        <v>290</v>
      </c>
      <c r="H129" s="275"/>
      <c r="I129" s="275"/>
      <c r="J129" s="275"/>
      <c r="K129" s="275"/>
      <c r="L129" s="275"/>
      <c r="M129" s="275"/>
      <c r="N129" s="275"/>
      <c r="O129" s="275"/>
      <c r="P129" s="275"/>
      <c r="Q129" s="275"/>
      <c r="R129" s="275"/>
      <c r="S129" s="276"/>
      <c r="T129" s="68"/>
      <c r="U129" s="68"/>
      <c r="V129" s="68"/>
      <c r="W129" s="16"/>
      <c r="X129" s="16"/>
      <c r="Y129" s="75"/>
    </row>
    <row r="130" spans="1:33" ht="18" customHeight="1" thickTop="1">
      <c r="A130" s="73"/>
      <c r="B130" s="277" t="s">
        <v>18</v>
      </c>
      <c r="C130" s="278"/>
      <c r="D130" s="279"/>
      <c r="E130" s="280"/>
      <c r="F130" s="281"/>
      <c r="G130" s="147" t="s">
        <v>14</v>
      </c>
      <c r="H130" s="282" t="s">
        <v>19</v>
      </c>
      <c r="I130" s="278"/>
      <c r="J130" s="279"/>
      <c r="K130" s="280"/>
      <c r="L130" s="281"/>
      <c r="M130" s="147" t="s">
        <v>14</v>
      </c>
      <c r="N130" s="282" t="s">
        <v>20</v>
      </c>
      <c r="O130" s="278"/>
      <c r="P130" s="279"/>
      <c r="Q130" s="280"/>
      <c r="R130" s="281"/>
      <c r="S130" s="65" t="s">
        <v>14</v>
      </c>
      <c r="T130" s="68"/>
      <c r="U130" s="68"/>
      <c r="V130" s="68"/>
      <c r="W130" s="16"/>
      <c r="X130" s="16"/>
      <c r="Y130" s="75"/>
    </row>
    <row r="131" spans="1:33" ht="18" customHeight="1">
      <c r="A131" s="73"/>
      <c r="B131" s="265" t="s">
        <v>21</v>
      </c>
      <c r="C131" s="175"/>
      <c r="D131" s="266"/>
      <c r="E131" s="267"/>
      <c r="F131" s="164"/>
      <c r="G131" s="143" t="s">
        <v>14</v>
      </c>
      <c r="H131" s="206" t="s">
        <v>22</v>
      </c>
      <c r="I131" s="175"/>
      <c r="J131" s="266"/>
      <c r="K131" s="165"/>
      <c r="L131" s="165"/>
      <c r="M131" s="143" t="s">
        <v>14</v>
      </c>
      <c r="N131" s="206" t="s">
        <v>23</v>
      </c>
      <c r="O131" s="175"/>
      <c r="P131" s="266"/>
      <c r="Q131" s="165"/>
      <c r="R131" s="165"/>
      <c r="S131" s="66" t="s">
        <v>14</v>
      </c>
      <c r="T131" s="68"/>
      <c r="U131" s="68"/>
      <c r="V131" s="68"/>
      <c r="W131" s="16"/>
      <c r="X131" s="16"/>
      <c r="Y131" s="75"/>
    </row>
    <row r="132" spans="1:33" ht="18" customHeight="1">
      <c r="A132" s="73"/>
      <c r="B132" s="268" t="s">
        <v>24</v>
      </c>
      <c r="C132" s="269"/>
      <c r="D132" s="270"/>
      <c r="E132" s="165"/>
      <c r="F132" s="165"/>
      <c r="G132" s="143" t="s">
        <v>14</v>
      </c>
      <c r="H132" s="176" t="s">
        <v>25</v>
      </c>
      <c r="I132" s="177"/>
      <c r="J132" s="178"/>
      <c r="K132" s="165"/>
      <c r="L132" s="165"/>
      <c r="M132" s="143" t="s">
        <v>14</v>
      </c>
      <c r="N132" s="176" t="s">
        <v>26</v>
      </c>
      <c r="O132" s="177"/>
      <c r="P132" s="178"/>
      <c r="Q132" s="165"/>
      <c r="R132" s="165"/>
      <c r="S132" s="66" t="s">
        <v>14</v>
      </c>
      <c r="T132" s="68"/>
      <c r="U132" s="68"/>
      <c r="V132" s="68"/>
      <c r="W132" s="16"/>
      <c r="X132" s="16"/>
      <c r="Y132" s="75"/>
    </row>
    <row r="133" spans="1:33" ht="18" customHeight="1">
      <c r="A133" s="73"/>
      <c r="B133" s="259" t="s">
        <v>27</v>
      </c>
      <c r="C133" s="177"/>
      <c r="D133" s="178"/>
      <c r="E133" s="165"/>
      <c r="F133" s="165"/>
      <c r="G133" s="143" t="s">
        <v>14</v>
      </c>
      <c r="H133" s="176" t="s">
        <v>28</v>
      </c>
      <c r="I133" s="177"/>
      <c r="J133" s="178"/>
      <c r="K133" s="165"/>
      <c r="L133" s="165"/>
      <c r="M133" s="143" t="s">
        <v>14</v>
      </c>
      <c r="N133" s="176" t="s">
        <v>29</v>
      </c>
      <c r="O133" s="177"/>
      <c r="P133" s="178"/>
      <c r="Q133" s="165"/>
      <c r="R133" s="165"/>
      <c r="S133" s="66" t="s">
        <v>14</v>
      </c>
      <c r="T133" s="68"/>
      <c r="U133" s="68"/>
      <c r="V133" s="68"/>
      <c r="W133" s="16"/>
      <c r="X133" s="16"/>
      <c r="Y133" s="75"/>
    </row>
    <row r="134" spans="1:33" ht="18" customHeight="1">
      <c r="A134" s="73"/>
      <c r="B134" s="259" t="s">
        <v>30</v>
      </c>
      <c r="C134" s="177"/>
      <c r="D134" s="178"/>
      <c r="E134" s="165"/>
      <c r="F134" s="165"/>
      <c r="G134" s="143" t="s">
        <v>14</v>
      </c>
      <c r="H134" s="176" t="s">
        <v>31</v>
      </c>
      <c r="I134" s="177"/>
      <c r="J134" s="178"/>
      <c r="K134" s="165"/>
      <c r="L134" s="165"/>
      <c r="M134" s="143" t="s">
        <v>14</v>
      </c>
      <c r="N134" s="176" t="s">
        <v>32</v>
      </c>
      <c r="O134" s="177"/>
      <c r="P134" s="178"/>
      <c r="Q134" s="165"/>
      <c r="R134" s="165"/>
      <c r="S134" s="66" t="s">
        <v>14</v>
      </c>
      <c r="T134" s="68"/>
      <c r="U134" s="68"/>
      <c r="V134" s="68"/>
      <c r="W134" s="16"/>
      <c r="X134" s="16"/>
      <c r="Y134" s="75"/>
    </row>
    <row r="135" spans="1:33" ht="18" customHeight="1">
      <c r="A135" s="73"/>
      <c r="B135" s="259" t="s">
        <v>33</v>
      </c>
      <c r="C135" s="177"/>
      <c r="D135" s="178"/>
      <c r="E135" s="165"/>
      <c r="F135" s="165"/>
      <c r="G135" s="143" t="s">
        <v>14</v>
      </c>
      <c r="H135" s="176" t="s">
        <v>34</v>
      </c>
      <c r="I135" s="177"/>
      <c r="J135" s="178"/>
      <c r="K135" s="165"/>
      <c r="L135" s="165"/>
      <c r="M135" s="143" t="s">
        <v>14</v>
      </c>
      <c r="N135" s="176" t="s">
        <v>35</v>
      </c>
      <c r="O135" s="177"/>
      <c r="P135" s="178"/>
      <c r="Q135" s="165"/>
      <c r="R135" s="165"/>
      <c r="S135" s="66" t="s">
        <v>14</v>
      </c>
      <c r="T135" s="68"/>
      <c r="U135" s="68"/>
      <c r="V135" s="68"/>
      <c r="W135" s="16"/>
      <c r="X135" s="16"/>
      <c r="Y135" s="75"/>
    </row>
    <row r="136" spans="1:33" ht="18" customHeight="1">
      <c r="A136" s="73"/>
      <c r="B136" s="259" t="s">
        <v>178</v>
      </c>
      <c r="C136" s="177"/>
      <c r="D136" s="178"/>
      <c r="E136" s="165"/>
      <c r="F136" s="165"/>
      <c r="G136" s="143" t="s">
        <v>14</v>
      </c>
      <c r="H136" s="176" t="s">
        <v>36</v>
      </c>
      <c r="I136" s="177"/>
      <c r="J136" s="178"/>
      <c r="K136" s="165"/>
      <c r="L136" s="165"/>
      <c r="M136" s="143" t="s">
        <v>14</v>
      </c>
      <c r="N136" s="176" t="s">
        <v>37</v>
      </c>
      <c r="O136" s="177"/>
      <c r="P136" s="178"/>
      <c r="Q136" s="165"/>
      <c r="R136" s="165"/>
      <c r="S136" s="66" t="s">
        <v>14</v>
      </c>
      <c r="T136" s="68"/>
      <c r="U136" s="68"/>
      <c r="V136" s="68"/>
      <c r="W136" s="16"/>
      <c r="X136" s="16"/>
      <c r="Y136" s="75"/>
    </row>
    <row r="137" spans="1:33" ht="18" customHeight="1">
      <c r="A137" s="73"/>
      <c r="B137" s="259" t="s">
        <v>179</v>
      </c>
      <c r="C137" s="177"/>
      <c r="D137" s="178"/>
      <c r="E137" s="165"/>
      <c r="F137" s="165"/>
      <c r="G137" s="143" t="s">
        <v>14</v>
      </c>
      <c r="H137" s="176" t="s">
        <v>38</v>
      </c>
      <c r="I137" s="177"/>
      <c r="J137" s="178"/>
      <c r="K137" s="165"/>
      <c r="L137" s="165"/>
      <c r="M137" s="143" t="s">
        <v>14</v>
      </c>
      <c r="N137" s="176" t="s">
        <v>39</v>
      </c>
      <c r="O137" s="177"/>
      <c r="P137" s="178"/>
      <c r="Q137" s="165"/>
      <c r="R137" s="165"/>
      <c r="S137" s="66" t="s">
        <v>14</v>
      </c>
      <c r="T137" s="68"/>
      <c r="U137" s="68"/>
      <c r="V137" s="68"/>
      <c r="W137" s="16"/>
      <c r="X137" s="16"/>
      <c r="Y137" s="75"/>
    </row>
    <row r="138" spans="1:33" ht="18" customHeight="1">
      <c r="A138" s="73"/>
      <c r="B138" s="259" t="s">
        <v>180</v>
      </c>
      <c r="C138" s="177"/>
      <c r="D138" s="178"/>
      <c r="E138" s="165"/>
      <c r="F138" s="165"/>
      <c r="G138" s="143" t="s">
        <v>14</v>
      </c>
      <c r="H138" s="176" t="s">
        <v>40</v>
      </c>
      <c r="I138" s="177"/>
      <c r="J138" s="178"/>
      <c r="K138" s="165"/>
      <c r="L138" s="165"/>
      <c r="M138" s="143" t="s">
        <v>14</v>
      </c>
      <c r="N138" s="176" t="s">
        <v>41</v>
      </c>
      <c r="O138" s="177"/>
      <c r="P138" s="178"/>
      <c r="Q138" s="165"/>
      <c r="R138" s="165"/>
      <c r="S138" s="66" t="s">
        <v>14</v>
      </c>
      <c r="AB138" s="59"/>
      <c r="AC138" s="59"/>
      <c r="AD138" s="59"/>
      <c r="AE138" s="59"/>
      <c r="AF138" s="59"/>
    </row>
    <row r="139" spans="1:33" ht="18" customHeight="1">
      <c r="A139" s="73"/>
      <c r="B139" s="259" t="s">
        <v>42</v>
      </c>
      <c r="C139" s="177"/>
      <c r="D139" s="178"/>
      <c r="E139" s="165"/>
      <c r="F139" s="165"/>
      <c r="G139" s="143" t="s">
        <v>14</v>
      </c>
      <c r="H139" s="176" t="s">
        <v>43</v>
      </c>
      <c r="I139" s="177"/>
      <c r="J139" s="178"/>
      <c r="K139" s="165"/>
      <c r="L139" s="165"/>
      <c r="M139" s="143" t="s">
        <v>14</v>
      </c>
      <c r="N139" s="176" t="s">
        <v>44</v>
      </c>
      <c r="O139" s="177"/>
      <c r="P139" s="178"/>
      <c r="Q139" s="165"/>
      <c r="R139" s="165"/>
      <c r="S139" s="66" t="s">
        <v>14</v>
      </c>
      <c r="AA139" s="59"/>
      <c r="AB139" s="59"/>
      <c r="AC139" s="59"/>
      <c r="AD139" s="59"/>
      <c r="AE139" s="59"/>
      <c r="AF139" s="59"/>
    </row>
    <row r="140" spans="1:33" ht="18" customHeight="1">
      <c r="A140" s="73"/>
      <c r="B140" s="259" t="s">
        <v>45</v>
      </c>
      <c r="C140" s="177"/>
      <c r="D140" s="178"/>
      <c r="E140" s="165"/>
      <c r="F140" s="165"/>
      <c r="G140" s="143" t="s">
        <v>14</v>
      </c>
      <c r="H140" s="176" t="s">
        <v>46</v>
      </c>
      <c r="I140" s="177"/>
      <c r="J140" s="178"/>
      <c r="K140" s="165"/>
      <c r="L140" s="165"/>
      <c r="M140" s="143" t="s">
        <v>14</v>
      </c>
      <c r="N140" s="176" t="s">
        <v>47</v>
      </c>
      <c r="O140" s="177"/>
      <c r="P140" s="178"/>
      <c r="Q140" s="165"/>
      <c r="R140" s="165"/>
      <c r="S140" s="66" t="s">
        <v>14</v>
      </c>
    </row>
    <row r="141" spans="1:33" ht="18" customHeight="1">
      <c r="A141" s="73"/>
      <c r="B141" s="259" t="s">
        <v>48</v>
      </c>
      <c r="C141" s="177"/>
      <c r="D141" s="178"/>
      <c r="E141" s="165"/>
      <c r="F141" s="165"/>
      <c r="G141" s="143" t="s">
        <v>14</v>
      </c>
      <c r="H141" s="176" t="s">
        <v>49</v>
      </c>
      <c r="I141" s="177"/>
      <c r="J141" s="178"/>
      <c r="K141" s="165"/>
      <c r="L141" s="165"/>
      <c r="M141" s="143" t="s">
        <v>14</v>
      </c>
      <c r="N141" s="176" t="s">
        <v>50</v>
      </c>
      <c r="O141" s="177"/>
      <c r="P141" s="178"/>
      <c r="Q141" s="165"/>
      <c r="R141" s="165"/>
      <c r="S141" s="66" t="s">
        <v>14</v>
      </c>
    </row>
    <row r="142" spans="1:33" ht="18" customHeight="1">
      <c r="A142" s="73"/>
      <c r="B142" s="259" t="s">
        <v>51</v>
      </c>
      <c r="C142" s="177"/>
      <c r="D142" s="178"/>
      <c r="E142" s="165"/>
      <c r="F142" s="165"/>
      <c r="G142" s="143" t="s">
        <v>14</v>
      </c>
      <c r="H142" s="176" t="s">
        <v>52</v>
      </c>
      <c r="I142" s="177"/>
      <c r="J142" s="178"/>
      <c r="K142" s="165"/>
      <c r="L142" s="165"/>
      <c r="M142" s="143" t="s">
        <v>14</v>
      </c>
      <c r="N142" s="176" t="s">
        <v>53</v>
      </c>
      <c r="O142" s="177"/>
      <c r="P142" s="178"/>
      <c r="Q142" s="165"/>
      <c r="R142" s="165"/>
      <c r="S142" s="66" t="s">
        <v>14</v>
      </c>
    </row>
    <row r="143" spans="1:33" ht="18" customHeight="1">
      <c r="A143" s="73"/>
      <c r="B143" s="259" t="s">
        <v>54</v>
      </c>
      <c r="C143" s="177"/>
      <c r="D143" s="178"/>
      <c r="E143" s="165"/>
      <c r="F143" s="165"/>
      <c r="G143" s="143" t="s">
        <v>14</v>
      </c>
      <c r="H143" s="176" t="s">
        <v>55</v>
      </c>
      <c r="I143" s="177"/>
      <c r="J143" s="178"/>
      <c r="K143" s="165"/>
      <c r="L143" s="165"/>
      <c r="M143" s="143" t="s">
        <v>14</v>
      </c>
      <c r="N143" s="176" t="s">
        <v>56</v>
      </c>
      <c r="O143" s="177"/>
      <c r="P143" s="178"/>
      <c r="Q143" s="165"/>
      <c r="R143" s="165"/>
      <c r="S143" s="66" t="s">
        <v>14</v>
      </c>
      <c r="AA143" s="167" t="str">
        <f>IF(Q144&gt;E129,"【!!要確認!!】
（８）の回答人数を超えています。入力に誤りがないか確認してください。","")</f>
        <v/>
      </c>
      <c r="AB143" s="167"/>
      <c r="AC143" s="167"/>
      <c r="AD143" s="167"/>
      <c r="AE143" s="167"/>
      <c r="AF143" s="167"/>
      <c r="AG143" s="167"/>
    </row>
    <row r="144" spans="1:33" ht="18" customHeight="1" thickBot="1">
      <c r="A144" s="73"/>
      <c r="B144" s="260" t="s">
        <v>57</v>
      </c>
      <c r="C144" s="180"/>
      <c r="D144" s="181"/>
      <c r="E144" s="233"/>
      <c r="F144" s="233"/>
      <c r="G144" s="151" t="s">
        <v>14</v>
      </c>
      <c r="H144" s="179" t="s">
        <v>58</v>
      </c>
      <c r="I144" s="180"/>
      <c r="J144" s="181"/>
      <c r="K144" s="233"/>
      <c r="L144" s="233"/>
      <c r="M144" s="151" t="s">
        <v>14</v>
      </c>
      <c r="N144" s="261" t="s">
        <v>59</v>
      </c>
      <c r="O144" s="262"/>
      <c r="P144" s="263"/>
      <c r="Q144" s="264">
        <f>SUM(E130:F144:K130:L144,Q130:R143)</f>
        <v>0</v>
      </c>
      <c r="R144" s="239"/>
      <c r="S144" s="67" t="s">
        <v>14</v>
      </c>
      <c r="AA144" s="167"/>
      <c r="AB144" s="167"/>
      <c r="AC144" s="167"/>
      <c r="AD144" s="167"/>
      <c r="AE144" s="167"/>
      <c r="AF144" s="167"/>
      <c r="AG144" s="167"/>
    </row>
    <row r="145" spans="2:33" ht="18" customHeight="1" thickTop="1">
      <c r="B145" s="152"/>
      <c r="C145" s="81"/>
      <c r="D145" s="82"/>
      <c r="E145" s="152"/>
      <c r="F145" s="152"/>
      <c r="G145" s="148"/>
      <c r="H145" s="148"/>
      <c r="I145" s="148"/>
      <c r="J145" s="82"/>
      <c r="K145" s="82"/>
      <c r="L145" s="34"/>
    </row>
    <row r="146" spans="2:33" ht="18" customHeight="1">
      <c r="B146" s="152"/>
      <c r="C146" s="81"/>
      <c r="D146" s="82"/>
      <c r="E146" s="152"/>
      <c r="F146" s="152"/>
      <c r="G146" s="148"/>
      <c r="H146" s="148"/>
      <c r="I146" s="148"/>
      <c r="J146" s="82"/>
      <c r="K146" s="82"/>
      <c r="L146" s="34"/>
    </row>
    <row r="147" spans="2:33" ht="18" customHeight="1">
      <c r="B147" s="25" t="s">
        <v>313</v>
      </c>
      <c r="C147" s="81"/>
      <c r="D147" s="82"/>
      <c r="E147" s="152"/>
      <c r="F147" s="152"/>
      <c r="G147" s="148"/>
      <c r="H147" s="148"/>
      <c r="I147" s="148"/>
      <c r="J147" s="82"/>
      <c r="K147" s="82"/>
      <c r="L147" s="34"/>
    </row>
    <row r="148" spans="2:33" ht="18" customHeight="1" thickBot="1">
      <c r="B148" s="201" t="s">
        <v>312</v>
      </c>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row>
    <row r="149" spans="2:33" ht="18" customHeight="1" thickTop="1" thickBot="1">
      <c r="B149" s="212"/>
      <c r="C149" s="213"/>
      <c r="D149" s="214"/>
      <c r="E149" s="221" t="s">
        <v>182</v>
      </c>
      <c r="F149" s="222"/>
      <c r="G149" s="222"/>
      <c r="H149" s="241"/>
      <c r="I149" s="241"/>
      <c r="J149" s="241"/>
      <c r="K149" s="241"/>
      <c r="L149" s="241"/>
      <c r="M149" s="241"/>
      <c r="N149" s="241"/>
      <c r="O149" s="241"/>
      <c r="P149" s="241"/>
      <c r="Q149" s="241"/>
      <c r="R149" s="241"/>
      <c r="S149" s="241"/>
      <c r="T149" s="241"/>
      <c r="U149" s="241"/>
      <c r="V149" s="241"/>
      <c r="W149" s="241"/>
      <c r="X149" s="241"/>
      <c r="Y149" s="242"/>
    </row>
    <row r="150" spans="2:33" ht="18" customHeight="1" thickTop="1">
      <c r="B150" s="215"/>
      <c r="C150" s="216"/>
      <c r="D150" s="217"/>
      <c r="E150" s="223"/>
      <c r="F150" s="224"/>
      <c r="G150" s="224"/>
      <c r="H150" s="198" t="s">
        <v>264</v>
      </c>
      <c r="I150" s="199"/>
      <c r="J150" s="199"/>
      <c r="K150" s="199"/>
      <c r="L150" s="199"/>
      <c r="M150" s="199"/>
      <c r="N150" s="199"/>
      <c r="O150" s="199"/>
      <c r="P150" s="199"/>
      <c r="Q150" s="199"/>
      <c r="R150" s="199"/>
      <c r="S150" s="199"/>
      <c r="T150" s="199"/>
      <c r="U150" s="199"/>
      <c r="V150" s="200"/>
      <c r="W150" s="189" t="s">
        <v>303</v>
      </c>
      <c r="X150" s="189"/>
      <c r="Y150" s="190"/>
      <c r="Z150" s="83"/>
    </row>
    <row r="151" spans="2:33" ht="18" customHeight="1">
      <c r="B151" s="215"/>
      <c r="C151" s="216"/>
      <c r="D151" s="217"/>
      <c r="E151" s="223"/>
      <c r="F151" s="224"/>
      <c r="G151" s="224"/>
      <c r="H151" s="195" t="s">
        <v>263</v>
      </c>
      <c r="I151" s="196"/>
      <c r="J151" s="196"/>
      <c r="K151" s="196"/>
      <c r="L151" s="196"/>
      <c r="M151" s="196"/>
      <c r="N151" s="196"/>
      <c r="O151" s="196"/>
      <c r="P151" s="196"/>
      <c r="Q151" s="196"/>
      <c r="R151" s="196"/>
      <c r="S151" s="196"/>
      <c r="T151" s="196"/>
      <c r="U151" s="196"/>
      <c r="V151" s="197"/>
      <c r="W151" s="191"/>
      <c r="X151" s="191"/>
      <c r="Y151" s="192"/>
      <c r="Z151" s="83"/>
      <c r="AB151" s="142"/>
      <c r="AD151" s="31"/>
    </row>
    <row r="152" spans="2:33" ht="54" customHeight="1">
      <c r="B152" s="218"/>
      <c r="C152" s="219"/>
      <c r="D152" s="220"/>
      <c r="E152" s="225"/>
      <c r="F152" s="226"/>
      <c r="G152" s="226"/>
      <c r="H152" s="202" t="s">
        <v>189</v>
      </c>
      <c r="I152" s="175"/>
      <c r="J152" s="175"/>
      <c r="K152" s="203" t="s">
        <v>190</v>
      </c>
      <c r="L152" s="175"/>
      <c r="M152" s="175"/>
      <c r="N152" s="203" t="s">
        <v>191</v>
      </c>
      <c r="O152" s="175"/>
      <c r="P152" s="175"/>
      <c r="Q152" s="175" t="s">
        <v>265</v>
      </c>
      <c r="R152" s="175"/>
      <c r="S152" s="175"/>
      <c r="T152" s="175" t="s">
        <v>188</v>
      </c>
      <c r="U152" s="175"/>
      <c r="V152" s="204"/>
      <c r="W152" s="193"/>
      <c r="X152" s="193"/>
      <c r="Y152" s="194"/>
      <c r="Z152" s="83"/>
      <c r="AA152" s="84"/>
      <c r="AB152" s="142"/>
      <c r="AC152" s="142"/>
      <c r="AF152" s="31"/>
      <c r="AG152" s="31"/>
    </row>
    <row r="153" spans="2:33" ht="18" customHeight="1">
      <c r="B153" s="205" t="s">
        <v>291</v>
      </c>
      <c r="C153" s="196"/>
      <c r="D153" s="206"/>
      <c r="E153" s="164"/>
      <c r="F153" s="165"/>
      <c r="G153" s="149" t="s">
        <v>186</v>
      </c>
      <c r="H153" s="209"/>
      <c r="I153" s="165"/>
      <c r="J153" s="143" t="s">
        <v>186</v>
      </c>
      <c r="K153" s="164"/>
      <c r="L153" s="165"/>
      <c r="M153" s="143" t="s">
        <v>186</v>
      </c>
      <c r="N153" s="164"/>
      <c r="O153" s="165"/>
      <c r="P153" s="143" t="s">
        <v>14</v>
      </c>
      <c r="Q153" s="164"/>
      <c r="R153" s="165"/>
      <c r="S153" s="149" t="s">
        <v>186</v>
      </c>
      <c r="T153" s="164"/>
      <c r="U153" s="165"/>
      <c r="V153" s="154" t="s">
        <v>186</v>
      </c>
      <c r="W153" s="185">
        <f>E153-(H153+K153+N153+T153+Q153)</f>
        <v>0</v>
      </c>
      <c r="X153" s="185"/>
      <c r="Y153" s="85" t="s">
        <v>262</v>
      </c>
      <c r="Z153" s="86"/>
      <c r="AA153" s="169" t="str">
        <f>IF(OR(E153&lt;(H153+K153+N153+T153+Q153),E154&lt;(H154+K154+N154+T154+Q154),E155&lt;(H155+K155+N155+T155+Q155)),"【!!要確認!!】
６か月以上の就労定着を把握している者の人数の合計が、一般就労者数を超えています。各年度、入力に誤りがないか確認してください。","")</f>
        <v/>
      </c>
      <c r="AB153" s="169"/>
      <c r="AC153" s="169"/>
      <c r="AD153" s="169"/>
      <c r="AE153" s="169"/>
      <c r="AF153" s="169"/>
      <c r="AG153" s="169"/>
    </row>
    <row r="154" spans="2:33" ht="18" customHeight="1">
      <c r="B154" s="205" t="s">
        <v>273</v>
      </c>
      <c r="C154" s="196"/>
      <c r="D154" s="206"/>
      <c r="E154" s="164"/>
      <c r="F154" s="165"/>
      <c r="G154" s="149" t="s">
        <v>187</v>
      </c>
      <c r="H154" s="209"/>
      <c r="I154" s="165"/>
      <c r="J154" s="143" t="s">
        <v>187</v>
      </c>
      <c r="K154" s="211"/>
      <c r="L154" s="165"/>
      <c r="M154" s="143" t="s">
        <v>187</v>
      </c>
      <c r="N154" s="164"/>
      <c r="O154" s="165"/>
      <c r="P154" s="143" t="s">
        <v>187</v>
      </c>
      <c r="Q154" s="164"/>
      <c r="R154" s="165"/>
      <c r="S154" s="149" t="s">
        <v>14</v>
      </c>
      <c r="T154" s="164"/>
      <c r="U154" s="165"/>
      <c r="V154" s="154" t="s">
        <v>187</v>
      </c>
      <c r="W154" s="186">
        <f>E154-(H154+K154+N154+T154+Q154)</f>
        <v>0</v>
      </c>
      <c r="X154" s="185"/>
      <c r="Y154" s="87" t="s">
        <v>262</v>
      </c>
      <c r="AA154" s="169"/>
      <c r="AB154" s="169"/>
      <c r="AC154" s="169"/>
      <c r="AD154" s="169"/>
      <c r="AE154" s="169"/>
      <c r="AF154" s="169"/>
      <c r="AG154" s="169"/>
    </row>
    <row r="155" spans="2:33" ht="18" customHeight="1" thickBot="1">
      <c r="B155" s="236" t="s">
        <v>292</v>
      </c>
      <c r="C155" s="237"/>
      <c r="D155" s="238"/>
      <c r="E155" s="232"/>
      <c r="F155" s="233"/>
      <c r="G155" s="150" t="s">
        <v>187</v>
      </c>
      <c r="H155" s="210"/>
      <c r="I155" s="208"/>
      <c r="J155" s="88" t="s">
        <v>187</v>
      </c>
      <c r="K155" s="207"/>
      <c r="L155" s="208"/>
      <c r="M155" s="88" t="s">
        <v>187</v>
      </c>
      <c r="N155" s="207"/>
      <c r="O155" s="208"/>
      <c r="P155" s="88" t="s">
        <v>187</v>
      </c>
      <c r="Q155" s="243"/>
      <c r="R155" s="244"/>
      <c r="S155" s="89" t="s">
        <v>14</v>
      </c>
      <c r="T155" s="207"/>
      <c r="U155" s="208"/>
      <c r="V155" s="90" t="s">
        <v>187</v>
      </c>
      <c r="W155" s="187">
        <f>E155-(H155+K155+N155+T155+Q155)</f>
        <v>0</v>
      </c>
      <c r="X155" s="188"/>
      <c r="Y155" s="91" t="s">
        <v>262</v>
      </c>
      <c r="AA155" s="169"/>
      <c r="AB155" s="169"/>
      <c r="AC155" s="169"/>
      <c r="AD155" s="169"/>
      <c r="AE155" s="169"/>
      <c r="AF155" s="169"/>
      <c r="AG155" s="169"/>
    </row>
    <row r="156" spans="2:33" ht="18" customHeight="1" thickTop="1" thickBot="1">
      <c r="B156" s="256" t="s">
        <v>293</v>
      </c>
      <c r="C156" s="257"/>
      <c r="D156" s="257"/>
      <c r="E156" s="257"/>
      <c r="F156" s="257"/>
      <c r="G156" s="257"/>
      <c r="H156" s="257"/>
      <c r="I156" s="257"/>
      <c r="J156" s="258"/>
      <c r="K156" s="227" t="str">
        <f>IF(E155=0,"",IF((H155+K155+N155+T155)=0,0,ROUND((H155+K155+N155+T155)/E155,3)))</f>
        <v/>
      </c>
      <c r="L156" s="227"/>
      <c r="M156" s="92"/>
      <c r="N156" s="69"/>
      <c r="O156" s="69"/>
      <c r="P156" s="70"/>
      <c r="Q156" s="69"/>
      <c r="R156" s="69"/>
      <c r="S156" s="152"/>
    </row>
    <row r="157" spans="2:33" ht="18" customHeight="1" thickTop="1">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spans="2:33" ht="18" customHeight="1" thickBot="1">
      <c r="B158" s="299" t="s">
        <v>314</v>
      </c>
      <c r="C158" s="299"/>
      <c r="D158" s="299"/>
      <c r="E158" s="299"/>
      <c r="F158" s="299"/>
      <c r="G158" s="299"/>
      <c r="H158" s="299"/>
      <c r="I158" s="299"/>
      <c r="J158" s="299"/>
      <c r="K158" s="299"/>
      <c r="L158" s="299"/>
      <c r="M158" s="299"/>
      <c r="N158" s="299"/>
      <c r="O158" s="299"/>
      <c r="P158" s="299"/>
      <c r="Q158" s="299"/>
      <c r="R158" s="299"/>
      <c r="S158" s="299"/>
      <c r="T158" s="299"/>
      <c r="U158" s="299"/>
      <c r="V158" s="299"/>
      <c r="W158" s="299"/>
      <c r="X158" s="299"/>
      <c r="Y158" s="299"/>
    </row>
    <row r="159" spans="2:33" ht="18" customHeight="1" thickTop="1">
      <c r="B159" s="252"/>
      <c r="C159" s="222"/>
      <c r="D159" s="222"/>
      <c r="E159" s="246" t="s">
        <v>311</v>
      </c>
      <c r="F159" s="247"/>
      <c r="G159" s="247"/>
      <c r="H159" s="228"/>
      <c r="I159" s="228"/>
      <c r="J159" s="228"/>
      <c r="K159" s="228"/>
      <c r="L159" s="228"/>
      <c r="M159" s="228"/>
      <c r="N159" s="228"/>
      <c r="O159" s="228"/>
      <c r="P159" s="228"/>
      <c r="Q159" s="228"/>
      <c r="R159" s="228"/>
      <c r="S159" s="229"/>
      <c r="T159" s="148"/>
      <c r="U159" s="148"/>
      <c r="V159" s="148"/>
      <c r="Z159" s="31"/>
      <c r="AB159" s="142"/>
      <c r="AC159" s="142"/>
    </row>
    <row r="160" spans="2:33" ht="18" customHeight="1">
      <c r="B160" s="253"/>
      <c r="C160" s="224"/>
      <c r="D160" s="224"/>
      <c r="E160" s="248"/>
      <c r="F160" s="249"/>
      <c r="G160" s="249"/>
      <c r="H160" s="172" t="s">
        <v>266</v>
      </c>
      <c r="I160" s="173"/>
      <c r="J160" s="173"/>
      <c r="K160" s="173"/>
      <c r="L160" s="173"/>
      <c r="M160" s="173"/>
      <c r="N160" s="173"/>
      <c r="O160" s="173"/>
      <c r="P160" s="173"/>
      <c r="Q160" s="173"/>
      <c r="R160" s="173"/>
      <c r="S160" s="174"/>
      <c r="AA160" s="31"/>
      <c r="AB160" s="142"/>
      <c r="AC160" s="142"/>
    </row>
    <row r="161" spans="1:33" ht="54" customHeight="1">
      <c r="B161" s="254"/>
      <c r="C161" s="226"/>
      <c r="D161" s="226"/>
      <c r="E161" s="250"/>
      <c r="F161" s="251"/>
      <c r="G161" s="251"/>
      <c r="H161" s="175" t="s">
        <v>183</v>
      </c>
      <c r="I161" s="175"/>
      <c r="J161" s="175"/>
      <c r="K161" s="203" t="s">
        <v>241</v>
      </c>
      <c r="L161" s="175"/>
      <c r="M161" s="175"/>
      <c r="N161" s="175" t="s">
        <v>184</v>
      </c>
      <c r="O161" s="175"/>
      <c r="P161" s="175"/>
      <c r="Q161" s="175" t="s">
        <v>185</v>
      </c>
      <c r="R161" s="175"/>
      <c r="S161" s="245"/>
      <c r="T161" s="84"/>
      <c r="U161" s="84"/>
      <c r="V161" s="84"/>
      <c r="W161" s="84"/>
      <c r="X161" s="84"/>
      <c r="Y161" s="84"/>
      <c r="AB161" s="142"/>
      <c r="AD161" s="31"/>
    </row>
    <row r="162" spans="1:33" ht="18" customHeight="1">
      <c r="B162" s="205" t="s">
        <v>291</v>
      </c>
      <c r="C162" s="196"/>
      <c r="D162" s="206"/>
      <c r="E162" s="255">
        <f>H153+K153+N153+Q153+T153</f>
        <v>0</v>
      </c>
      <c r="F162" s="234"/>
      <c r="G162" s="143" t="s">
        <v>186</v>
      </c>
      <c r="H162" s="164"/>
      <c r="I162" s="165"/>
      <c r="J162" s="143" t="s">
        <v>186</v>
      </c>
      <c r="K162" s="164"/>
      <c r="L162" s="165"/>
      <c r="M162" s="143" t="s">
        <v>186</v>
      </c>
      <c r="N162" s="164"/>
      <c r="O162" s="165"/>
      <c r="P162" s="143" t="s">
        <v>187</v>
      </c>
      <c r="Q162" s="164"/>
      <c r="R162" s="165"/>
      <c r="S162" s="94" t="s">
        <v>186</v>
      </c>
      <c r="T162" s="95"/>
      <c r="U162" s="96"/>
      <c r="V162" s="96"/>
      <c r="W162" s="96"/>
      <c r="X162" s="96"/>
      <c r="Y162" s="96"/>
      <c r="Z162" s="96"/>
      <c r="AA162" s="169" t="str">
        <f>IF(OR(NOT(E162=H162+K162+N162+Q162),NOT(E163=H163+K163+N163+Q163),NOT(E164=H164+K164+N164+Q164)),"【!!要確認!!】
 ６か月以上の就労定着を把握している者の合計とその労働時間ごとの内訳が一致していません。各年度、入力に誤りがないか確認してください。","")</f>
        <v/>
      </c>
      <c r="AB162" s="169"/>
      <c r="AC162" s="169"/>
      <c r="AD162" s="169"/>
      <c r="AE162" s="169"/>
      <c r="AF162" s="169"/>
      <c r="AG162" s="169"/>
    </row>
    <row r="163" spans="1:33" ht="18" customHeight="1">
      <c r="B163" s="205" t="s">
        <v>273</v>
      </c>
      <c r="C163" s="196"/>
      <c r="D163" s="206"/>
      <c r="E163" s="234">
        <f>H154+K154+N154+Q154+T154</f>
        <v>0</v>
      </c>
      <c r="F163" s="235"/>
      <c r="G163" s="143" t="s">
        <v>187</v>
      </c>
      <c r="H163" s="164"/>
      <c r="I163" s="165"/>
      <c r="J163" s="143" t="s">
        <v>187</v>
      </c>
      <c r="K163" s="164"/>
      <c r="L163" s="165"/>
      <c r="M163" s="143" t="s">
        <v>187</v>
      </c>
      <c r="N163" s="164"/>
      <c r="O163" s="165"/>
      <c r="P163" s="143" t="s">
        <v>187</v>
      </c>
      <c r="Q163" s="164"/>
      <c r="R163" s="165"/>
      <c r="S163" s="94" t="s">
        <v>187</v>
      </c>
      <c r="AA163" s="169"/>
      <c r="AB163" s="169"/>
      <c r="AC163" s="169"/>
      <c r="AD163" s="169"/>
      <c r="AE163" s="169"/>
      <c r="AF163" s="169"/>
      <c r="AG163" s="169"/>
    </row>
    <row r="164" spans="1:33" ht="18" customHeight="1" thickBot="1">
      <c r="B164" s="236" t="s">
        <v>292</v>
      </c>
      <c r="C164" s="237"/>
      <c r="D164" s="238"/>
      <c r="E164" s="239">
        <f>H155+K155+N155+Q155+T155</f>
        <v>0</v>
      </c>
      <c r="F164" s="240"/>
      <c r="G164" s="151" t="s">
        <v>187</v>
      </c>
      <c r="H164" s="232"/>
      <c r="I164" s="233"/>
      <c r="J164" s="151" t="s">
        <v>187</v>
      </c>
      <c r="K164" s="232"/>
      <c r="L164" s="233"/>
      <c r="M164" s="151" t="s">
        <v>187</v>
      </c>
      <c r="N164" s="232"/>
      <c r="O164" s="233"/>
      <c r="P164" s="151" t="s">
        <v>187</v>
      </c>
      <c r="Q164" s="232"/>
      <c r="R164" s="233"/>
      <c r="S164" s="67" t="s">
        <v>187</v>
      </c>
      <c r="AA164" s="169"/>
      <c r="AB164" s="169"/>
      <c r="AC164" s="169"/>
      <c r="AD164" s="169"/>
      <c r="AE164" s="169"/>
      <c r="AF164" s="169"/>
      <c r="AG164" s="169"/>
    </row>
    <row r="165" spans="1:33" ht="18" customHeight="1" thickTop="1">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33" ht="18" customHeight="1">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33" ht="18" customHeight="1">
      <c r="B167" s="26" t="s">
        <v>297</v>
      </c>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33" ht="18" customHeight="1" thickBot="1">
      <c r="B168" s="138" t="s">
        <v>355</v>
      </c>
      <c r="C168" s="138"/>
      <c r="D168" s="138"/>
      <c r="E168" s="138"/>
      <c r="F168" s="138"/>
      <c r="G168" s="138"/>
      <c r="H168" s="138"/>
      <c r="I168" s="138"/>
      <c r="J168" s="138"/>
      <c r="K168" s="138"/>
      <c r="L168" s="139"/>
      <c r="O168" s="97"/>
      <c r="P168" s="97"/>
      <c r="Q168" s="97"/>
      <c r="R168" s="155"/>
      <c r="S168" s="97"/>
      <c r="T168" s="97"/>
      <c r="U168" s="97"/>
      <c r="V168" s="97"/>
      <c r="W168" s="97"/>
      <c r="X168" s="97"/>
      <c r="Y168" s="97"/>
      <c r="Z168" s="97"/>
    </row>
    <row r="169" spans="1:33" ht="18" customHeight="1" thickTop="1">
      <c r="A169" s="156"/>
      <c r="B169" s="157" t="s">
        <v>356</v>
      </c>
      <c r="C169" s="158"/>
      <c r="D169" s="158"/>
      <c r="E169" s="158"/>
      <c r="F169" s="158"/>
      <c r="G169" s="158"/>
      <c r="H169" s="159"/>
      <c r="I169" s="437"/>
      <c r="J169" s="86"/>
      <c r="S169" s="97"/>
      <c r="T169" s="97"/>
      <c r="U169" s="97"/>
      <c r="V169" s="97"/>
      <c r="W169" s="97"/>
      <c r="X169" s="97"/>
      <c r="Y169" s="97"/>
      <c r="Z169" s="97"/>
    </row>
    <row r="170" spans="1:33" ht="18" customHeight="1" thickBot="1">
      <c r="B170" s="160" t="s">
        <v>357</v>
      </c>
      <c r="C170" s="161"/>
      <c r="D170" s="161"/>
      <c r="E170" s="161"/>
      <c r="F170" s="161"/>
      <c r="G170" s="161"/>
      <c r="H170" s="162"/>
      <c r="I170" s="438"/>
      <c r="Z170" s="97"/>
    </row>
    <row r="171" spans="1:33" ht="18" customHeight="1" thickTop="1">
      <c r="B171" s="163" t="s">
        <v>317</v>
      </c>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97"/>
    </row>
    <row r="172" spans="1:33" ht="18" customHeight="1">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97"/>
    </row>
    <row r="173" spans="1:33" ht="18" customHeight="1">
      <c r="Z173" s="97"/>
    </row>
    <row r="174" spans="1:33" ht="18" customHeight="1">
      <c r="B174" s="25" t="s">
        <v>300</v>
      </c>
      <c r="C174" s="144"/>
      <c r="D174" s="144"/>
      <c r="E174" s="144"/>
      <c r="F174" s="144"/>
      <c r="G174" s="144"/>
      <c r="H174" s="144"/>
    </row>
    <row r="175" spans="1:33" s="46" customFormat="1" ht="36" customHeight="1" thickBot="1">
      <c r="B175" s="295" t="s">
        <v>321</v>
      </c>
      <c r="C175" s="295"/>
      <c r="D175" s="295"/>
      <c r="E175" s="295"/>
      <c r="F175" s="295"/>
      <c r="G175" s="295"/>
      <c r="H175" s="295"/>
      <c r="I175" s="295"/>
      <c r="J175" s="295"/>
      <c r="K175" s="295"/>
      <c r="L175" s="295"/>
      <c r="M175" s="295"/>
      <c r="N175" s="295"/>
      <c r="O175" s="295"/>
      <c r="P175" s="295"/>
      <c r="Q175" s="295"/>
      <c r="R175" s="295"/>
      <c r="S175" s="295"/>
      <c r="T175" s="295"/>
      <c r="U175" s="295"/>
      <c r="V175" s="295"/>
      <c r="W175" s="295"/>
      <c r="X175" s="295"/>
      <c r="Y175" s="295"/>
      <c r="Z175" s="31"/>
      <c r="AA175" s="31"/>
    </row>
    <row r="176" spans="1:33" s="48" customFormat="1" ht="18" customHeight="1" thickTop="1">
      <c r="B176" s="296" t="s">
        <v>247</v>
      </c>
      <c r="C176" s="297"/>
      <c r="D176" s="297"/>
      <c r="E176" s="297"/>
      <c r="F176" s="297"/>
      <c r="G176" s="297"/>
      <c r="H176" s="297"/>
      <c r="I176" s="297"/>
      <c r="J176" s="297" t="s">
        <v>248</v>
      </c>
      <c r="K176" s="297"/>
      <c r="L176" s="297"/>
      <c r="M176" s="297"/>
      <c r="N176" s="297"/>
      <c r="O176" s="297"/>
      <c r="P176" s="297"/>
      <c r="Q176" s="297"/>
      <c r="R176" s="297" t="s">
        <v>249</v>
      </c>
      <c r="S176" s="297"/>
      <c r="T176" s="297"/>
      <c r="U176" s="297"/>
      <c r="V176" s="297"/>
      <c r="W176" s="297"/>
      <c r="X176" s="297"/>
      <c r="Y176" s="418"/>
      <c r="Z176" s="69"/>
      <c r="AA176" s="69"/>
    </row>
    <row r="177" spans="1:30" s="48" customFormat="1" ht="18" customHeight="1" thickBot="1">
      <c r="B177" s="419"/>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1"/>
      <c r="Z177" s="69"/>
      <c r="AA177" s="69"/>
    </row>
    <row r="178" spans="1:30" s="46" customFormat="1" ht="18" customHeight="1" thickTop="1">
      <c r="AB178" s="31"/>
      <c r="AC178" s="31"/>
    </row>
    <row r="179" spans="1:30" ht="18" customHeight="1" thickBot="1">
      <c r="B179" s="291" t="s">
        <v>271</v>
      </c>
      <c r="C179" s="291"/>
      <c r="D179" s="291"/>
      <c r="E179" s="291"/>
      <c r="F179" s="291"/>
      <c r="G179" s="291"/>
      <c r="H179" s="291"/>
      <c r="I179" s="291"/>
      <c r="J179" s="291"/>
      <c r="K179" s="291"/>
      <c r="L179" s="291"/>
      <c r="M179" s="291"/>
      <c r="N179" s="291"/>
      <c r="O179" s="291"/>
      <c r="P179" s="291"/>
      <c r="Q179" s="291"/>
      <c r="R179" s="291"/>
      <c r="S179" s="291"/>
      <c r="T179" s="291"/>
      <c r="U179" s="291"/>
      <c r="V179" s="291"/>
      <c r="W179" s="291"/>
      <c r="X179" s="291"/>
      <c r="Y179" s="291"/>
    </row>
    <row r="180" spans="1:30" ht="36" customHeight="1" thickTop="1" thickBot="1">
      <c r="B180" s="292"/>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4"/>
    </row>
    <row r="181" spans="1:30" s="46" customFormat="1" ht="18" customHeight="1" thickTop="1">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AB181" s="31"/>
      <c r="AC181" s="31"/>
    </row>
    <row r="182" spans="1:30" ht="18" customHeight="1" thickBot="1">
      <c r="M182" s="29"/>
    </row>
    <row r="183" spans="1:30" ht="18" customHeight="1" thickTop="1" thickBot="1">
      <c r="A183" s="99"/>
      <c r="B183" s="407" t="s">
        <v>358</v>
      </c>
      <c r="C183" s="408"/>
      <c r="D183" s="408"/>
      <c r="E183" s="408"/>
      <c r="F183" s="408"/>
      <c r="G183" s="408"/>
      <c r="H183" s="408"/>
      <c r="I183" s="408"/>
      <c r="J183" s="408"/>
      <c r="K183" s="408"/>
      <c r="L183" s="408"/>
      <c r="M183" s="408"/>
      <c r="N183" s="408"/>
      <c r="O183" s="408"/>
      <c r="P183" s="408"/>
      <c r="Q183" s="408"/>
      <c r="R183" s="408"/>
      <c r="S183" s="408"/>
      <c r="T183" s="408"/>
      <c r="U183" s="408"/>
      <c r="V183" s="408"/>
      <c r="W183" s="408"/>
      <c r="X183" s="408"/>
      <c r="Y183" s="409"/>
      <c r="AB183" s="142"/>
      <c r="AD183" s="31"/>
    </row>
    <row r="184" spans="1:30" ht="18" customHeight="1" thickTop="1" thickBot="1">
      <c r="A184" s="99"/>
      <c r="B184" s="410"/>
      <c r="C184" s="411"/>
      <c r="D184" s="411"/>
      <c r="E184" s="411"/>
      <c r="F184" s="411"/>
      <c r="G184" s="411"/>
      <c r="H184" s="411"/>
      <c r="I184" s="411"/>
      <c r="J184" s="411"/>
      <c r="K184" s="411"/>
      <c r="L184" s="411"/>
      <c r="M184" s="411"/>
      <c r="N184" s="411"/>
      <c r="O184" s="411"/>
      <c r="P184" s="411"/>
      <c r="Q184" s="411"/>
      <c r="R184" s="411"/>
      <c r="S184" s="411"/>
      <c r="T184" s="411"/>
      <c r="U184" s="411"/>
      <c r="V184" s="411"/>
      <c r="W184" s="411"/>
      <c r="X184" s="411"/>
      <c r="Y184" s="412"/>
      <c r="AB184" s="142"/>
      <c r="AD184" s="31"/>
    </row>
    <row r="185" spans="1:30" ht="18" customHeight="1" thickTop="1" thickBot="1">
      <c r="A185" s="99"/>
      <c r="B185" s="410"/>
      <c r="C185" s="411"/>
      <c r="D185" s="411"/>
      <c r="E185" s="411"/>
      <c r="F185" s="411"/>
      <c r="G185" s="411"/>
      <c r="H185" s="411"/>
      <c r="I185" s="411"/>
      <c r="J185" s="411"/>
      <c r="K185" s="411"/>
      <c r="L185" s="411"/>
      <c r="M185" s="411"/>
      <c r="N185" s="411"/>
      <c r="O185" s="411"/>
      <c r="P185" s="411"/>
      <c r="Q185" s="411"/>
      <c r="R185" s="411"/>
      <c r="S185" s="411"/>
      <c r="T185" s="411"/>
      <c r="U185" s="411"/>
      <c r="V185" s="411"/>
      <c r="W185" s="411"/>
      <c r="X185" s="411"/>
      <c r="Y185" s="412"/>
      <c r="AB185" s="142"/>
      <c r="AD185" s="31"/>
    </row>
    <row r="186" spans="1:30" ht="18" customHeight="1" thickTop="1" thickBot="1">
      <c r="A186" s="99"/>
      <c r="B186" s="413"/>
      <c r="C186" s="414"/>
      <c r="D186" s="414"/>
      <c r="E186" s="414"/>
      <c r="F186" s="414"/>
      <c r="G186" s="414"/>
      <c r="H186" s="414"/>
      <c r="I186" s="414"/>
      <c r="J186" s="414"/>
      <c r="K186" s="414"/>
      <c r="L186" s="414"/>
      <c r="M186" s="414"/>
      <c r="N186" s="414"/>
      <c r="O186" s="414"/>
      <c r="P186" s="414"/>
      <c r="Q186" s="414"/>
      <c r="R186" s="414"/>
      <c r="S186" s="414"/>
      <c r="T186" s="414"/>
      <c r="U186" s="414"/>
      <c r="V186" s="414"/>
      <c r="W186" s="414"/>
      <c r="X186" s="414"/>
      <c r="Y186" s="415"/>
      <c r="AB186" s="142"/>
      <c r="AD186" s="31"/>
    </row>
    <row r="187" spans="1:30" ht="18" customHeight="1" thickTop="1"/>
    <row r="192" spans="1:30">
      <c r="AA192" s="31"/>
      <c r="AC192" s="142"/>
    </row>
    <row r="193" spans="27:29">
      <c r="AA193" s="31"/>
      <c r="AC193" s="142"/>
    </row>
  </sheetData>
  <sheetProtection algorithmName="SHA-512" hashValue="OG9SLQleEXuah48DhMAlZP9YLeFYrcqZoyHrI/YBF0rzuhLm2xmYPBRggl0ZcQ6t/NZblqPBDDx95y5vJY5PLA==" saltValue="gajVDRgPm7mfueiASRYq/A==" spinCount="100000" sheet="1" objects="1" scenarios="1" selectLockedCells="1"/>
  <mergeCells count="532">
    <mergeCell ref="I108:K108"/>
    <mergeCell ref="B107:Y107"/>
    <mergeCell ref="N108:V108"/>
    <mergeCell ref="L108:M108"/>
    <mergeCell ref="B115:D115"/>
    <mergeCell ref="E115:F115"/>
    <mergeCell ref="H115:J115"/>
    <mergeCell ref="AA46:AG47"/>
    <mergeCell ref="AA48:AG49"/>
    <mergeCell ref="W76:X76"/>
    <mergeCell ref="W75:X75"/>
    <mergeCell ref="E97:F97"/>
    <mergeCell ref="N94:P94"/>
    <mergeCell ref="H93:J93"/>
    <mergeCell ref="Q91:R91"/>
    <mergeCell ref="E96:F96"/>
    <mergeCell ref="B75:F75"/>
    <mergeCell ref="G75:H75"/>
    <mergeCell ref="J75:N75"/>
    <mergeCell ref="B79:E79"/>
    <mergeCell ref="F79:G79"/>
    <mergeCell ref="G81:H81"/>
    <mergeCell ref="E87:F87"/>
    <mergeCell ref="B96:D96"/>
    <mergeCell ref="E95:F95"/>
    <mergeCell ref="B97:D97"/>
    <mergeCell ref="K99:L99"/>
    <mergeCell ref="E99:F99"/>
    <mergeCell ref="B98:D98"/>
    <mergeCell ref="W102:X102"/>
    <mergeCell ref="B99:D99"/>
    <mergeCell ref="O105:V105"/>
    <mergeCell ref="H98:J98"/>
    <mergeCell ref="K98:L98"/>
    <mergeCell ref="B101:Y101"/>
    <mergeCell ref="N98:P98"/>
    <mergeCell ref="J105:L105"/>
    <mergeCell ref="M105:N105"/>
    <mergeCell ref="K95:L95"/>
    <mergeCell ref="B104:Y104"/>
    <mergeCell ref="N95:P95"/>
    <mergeCell ref="Q95:R95"/>
    <mergeCell ref="B86:D86"/>
    <mergeCell ref="E86:F86"/>
    <mergeCell ref="Q88:R88"/>
    <mergeCell ref="B183:Y186"/>
    <mergeCell ref="Y55:Y57"/>
    <mergeCell ref="B22:Y23"/>
    <mergeCell ref="R176:Y176"/>
    <mergeCell ref="B177:I177"/>
    <mergeCell ref="H99:J99"/>
    <mergeCell ref="B88:D88"/>
    <mergeCell ref="E98:F98"/>
    <mergeCell ref="R24:V24"/>
    <mergeCell ref="W24:Y24"/>
    <mergeCell ref="Q54:R54"/>
    <mergeCell ref="K53:V53"/>
    <mergeCell ref="W53:X54"/>
    <mergeCell ref="U54:V54"/>
    <mergeCell ref="B39:F39"/>
    <mergeCell ref="G39:H39"/>
    <mergeCell ref="B48:E48"/>
    <mergeCell ref="M32:N32"/>
    <mergeCell ref="M29:Y29"/>
    <mergeCell ref="Q98:R98"/>
    <mergeCell ref="H96:J96"/>
    <mergeCell ref="K96:L96"/>
    <mergeCell ref="N96:P96"/>
    <mergeCell ref="Q96:R96"/>
    <mergeCell ref="H97:J97"/>
    <mergeCell ref="K97:L97"/>
    <mergeCell ref="N97:P97"/>
    <mergeCell ref="Q97:R97"/>
    <mergeCell ref="H94:J94"/>
    <mergeCell ref="K94:L94"/>
    <mergeCell ref="E88:F88"/>
    <mergeCell ref="B89:D89"/>
    <mergeCell ref="B94:D94"/>
    <mergeCell ref="Q93:R93"/>
    <mergeCell ref="B83:Y83"/>
    <mergeCell ref="Q94:R94"/>
    <mergeCell ref="M31:Y31"/>
    <mergeCell ref="N88:P88"/>
    <mergeCell ref="R81:V81"/>
    <mergeCell ref="B51:Y51"/>
    <mergeCell ref="R75:V75"/>
    <mergeCell ref="J76:N76"/>
    <mergeCell ref="O76:P76"/>
    <mergeCell ref="R76:V76"/>
    <mergeCell ref="N86:P86"/>
    <mergeCell ref="B74:F74"/>
    <mergeCell ref="B73:Y73"/>
    <mergeCell ref="B76:F76"/>
    <mergeCell ref="G76:H76"/>
    <mergeCell ref="H79:V79"/>
    <mergeCell ref="Q87:R87"/>
    <mergeCell ref="K90:L90"/>
    <mergeCell ref="N89:P89"/>
    <mergeCell ref="H89:J89"/>
    <mergeCell ref="O75:P75"/>
    <mergeCell ref="O30:Y30"/>
    <mergeCell ref="O32:Y32"/>
    <mergeCell ref="M30:N30"/>
    <mergeCell ref="B46:E46"/>
    <mergeCell ref="B52:Y52"/>
    <mergeCell ref="A55:A57"/>
    <mergeCell ref="N87:P87"/>
    <mergeCell ref="K93:L93"/>
    <mergeCell ref="B93:D93"/>
    <mergeCell ref="E93:F93"/>
    <mergeCell ref="E90:F90"/>
    <mergeCell ref="B91:D91"/>
    <mergeCell ref="E91:F91"/>
    <mergeCell ref="H92:J92"/>
    <mergeCell ref="B92:D92"/>
    <mergeCell ref="N93:P93"/>
    <mergeCell ref="J14:Y14"/>
    <mergeCell ref="B14:I14"/>
    <mergeCell ref="B15:I15"/>
    <mergeCell ref="B32:K32"/>
    <mergeCell ref="B53:J54"/>
    <mergeCell ref="B69:J69"/>
    <mergeCell ref="B68:J68"/>
    <mergeCell ref="B67:J67"/>
    <mergeCell ref="B66:J66"/>
    <mergeCell ref="B65:J65"/>
    <mergeCell ref="B64:J64"/>
    <mergeCell ref="B63:J63"/>
    <mergeCell ref="B62:J62"/>
    <mergeCell ref="B61:J61"/>
    <mergeCell ref="B60:J60"/>
    <mergeCell ref="G46:U46"/>
    <mergeCell ref="G48:U48"/>
    <mergeCell ref="B41:Y41"/>
    <mergeCell ref="J38:N38"/>
    <mergeCell ref="B38:F38"/>
    <mergeCell ref="G38:H38"/>
    <mergeCell ref="G42:H42"/>
    <mergeCell ref="R43:V43"/>
    <mergeCell ref="S54:T54"/>
    <mergeCell ref="B2:Y2"/>
    <mergeCell ref="J8:Y8"/>
    <mergeCell ref="B8:I8"/>
    <mergeCell ref="B10:I10"/>
    <mergeCell ref="B11:I11"/>
    <mergeCell ref="B12:I12"/>
    <mergeCell ref="B13:I13"/>
    <mergeCell ref="B9:I9"/>
    <mergeCell ref="J10:Y10"/>
    <mergeCell ref="J9:Y9"/>
    <mergeCell ref="J11:Y11"/>
    <mergeCell ref="J12:Y12"/>
    <mergeCell ref="J13:Y13"/>
    <mergeCell ref="B3:Y3"/>
    <mergeCell ref="B4:Y4"/>
    <mergeCell ref="W46:X46"/>
    <mergeCell ref="W48:X48"/>
    <mergeCell ref="G24:I24"/>
    <mergeCell ref="G26:I26"/>
    <mergeCell ref="B24:F24"/>
    <mergeCell ref="H85:J85"/>
    <mergeCell ref="B43:F43"/>
    <mergeCell ref="B42:F42"/>
    <mergeCell ref="B20:I20"/>
    <mergeCell ref="O25:Q25"/>
    <mergeCell ref="B26:F26"/>
    <mergeCell ref="J24:N24"/>
    <mergeCell ref="O24:Q24"/>
    <mergeCell ref="J20:Y20"/>
    <mergeCell ref="K54:L54"/>
    <mergeCell ref="M54:N54"/>
    <mergeCell ref="O54:P54"/>
    <mergeCell ref="G74:H74"/>
    <mergeCell ref="Q85:R85"/>
    <mergeCell ref="O81:P81"/>
    <mergeCell ref="B84:D84"/>
    <mergeCell ref="E84:F84"/>
    <mergeCell ref="J16:Y16"/>
    <mergeCell ref="J17:Y17"/>
    <mergeCell ref="J18:Y18"/>
    <mergeCell ref="J19:Y19"/>
    <mergeCell ref="B16:I16"/>
    <mergeCell ref="J15:Y15"/>
    <mergeCell ref="B17:I17"/>
    <mergeCell ref="B18:I18"/>
    <mergeCell ref="B19:I19"/>
    <mergeCell ref="B59:J59"/>
    <mergeCell ref="B58:J58"/>
    <mergeCell ref="B57:J57"/>
    <mergeCell ref="B56:J56"/>
    <mergeCell ref="B55:J55"/>
    <mergeCell ref="J25:N25"/>
    <mergeCell ref="B30:K30"/>
    <mergeCell ref="K92:L92"/>
    <mergeCell ref="Q89:R89"/>
    <mergeCell ref="N90:P90"/>
    <mergeCell ref="Q90:R90"/>
    <mergeCell ref="N91:P91"/>
    <mergeCell ref="K89:L89"/>
    <mergeCell ref="H91:J91"/>
    <mergeCell ref="K91:L91"/>
    <mergeCell ref="N92:P92"/>
    <mergeCell ref="E89:F89"/>
    <mergeCell ref="B90:D90"/>
    <mergeCell ref="B87:D87"/>
    <mergeCell ref="H90:J90"/>
    <mergeCell ref="H87:J87"/>
    <mergeCell ref="K87:L87"/>
    <mergeCell ref="Q86:R86"/>
    <mergeCell ref="Q92:R92"/>
    <mergeCell ref="N85:P85"/>
    <mergeCell ref="H88:J88"/>
    <mergeCell ref="W38:X38"/>
    <mergeCell ref="K88:L88"/>
    <mergeCell ref="E92:F92"/>
    <mergeCell ref="B36:Y36"/>
    <mergeCell ref="B85:D85"/>
    <mergeCell ref="E85:F85"/>
    <mergeCell ref="J37:N37"/>
    <mergeCell ref="O37:P37"/>
    <mergeCell ref="W81:X81"/>
    <mergeCell ref="B80:F80"/>
    <mergeCell ref="G80:H80"/>
    <mergeCell ref="J80:N80"/>
    <mergeCell ref="O80:P80"/>
    <mergeCell ref="R80:V80"/>
    <mergeCell ref="W80:X80"/>
    <mergeCell ref="B81:F81"/>
    <mergeCell ref="J81:N81"/>
    <mergeCell ref="K85:L85"/>
    <mergeCell ref="H86:J86"/>
    <mergeCell ref="K86:L86"/>
    <mergeCell ref="B78:Y78"/>
    <mergeCell ref="O38:P38"/>
    <mergeCell ref="B95:D95"/>
    <mergeCell ref="H95:J95"/>
    <mergeCell ref="N99:P99"/>
    <mergeCell ref="Q99:R99"/>
    <mergeCell ref="R102:V102"/>
    <mergeCell ref="E94:F94"/>
    <mergeCell ref="W25:Y25"/>
    <mergeCell ref="W43:X43"/>
    <mergeCell ref="B44:F44"/>
    <mergeCell ref="G44:H44"/>
    <mergeCell ref="J44:N44"/>
    <mergeCell ref="O44:P44"/>
    <mergeCell ref="R44:V44"/>
    <mergeCell ref="W44:X44"/>
    <mergeCell ref="R38:V38"/>
    <mergeCell ref="J43:N43"/>
    <mergeCell ref="O43:P43"/>
    <mergeCell ref="G43:H43"/>
    <mergeCell ref="B37:F37"/>
    <mergeCell ref="G37:H37"/>
    <mergeCell ref="R37:V37"/>
    <mergeCell ref="W37:X37"/>
    <mergeCell ref="B25:F25"/>
    <mergeCell ref="G25:I25"/>
    <mergeCell ref="W108:X108"/>
    <mergeCell ref="W105:X105"/>
    <mergeCell ref="K112:L112"/>
    <mergeCell ref="N112:P112"/>
    <mergeCell ref="Q112:R112"/>
    <mergeCell ref="R25:V25"/>
    <mergeCell ref="B179:Y179"/>
    <mergeCell ref="B180:Y180"/>
    <mergeCell ref="B175:Y175"/>
    <mergeCell ref="B176:I176"/>
    <mergeCell ref="J176:Q176"/>
    <mergeCell ref="B110:Y110"/>
    <mergeCell ref="B112:D112"/>
    <mergeCell ref="E112:F112"/>
    <mergeCell ref="H112:J112"/>
    <mergeCell ref="B158:Y158"/>
    <mergeCell ref="B113:D113"/>
    <mergeCell ref="E113:F113"/>
    <mergeCell ref="H113:J113"/>
    <mergeCell ref="K113:L113"/>
    <mergeCell ref="N113:P113"/>
    <mergeCell ref="Q113:R113"/>
    <mergeCell ref="B114:D114"/>
    <mergeCell ref="E114:F114"/>
    <mergeCell ref="B121:D121"/>
    <mergeCell ref="E121:F121"/>
    <mergeCell ref="H121:J121"/>
    <mergeCell ref="K121:L121"/>
    <mergeCell ref="N121:P121"/>
    <mergeCell ref="Q121:R121"/>
    <mergeCell ref="B118:D118"/>
    <mergeCell ref="E118:F118"/>
    <mergeCell ref="H118:J118"/>
    <mergeCell ref="K118:L118"/>
    <mergeCell ref="N118:P118"/>
    <mergeCell ref="Q118:R118"/>
    <mergeCell ref="B119:D119"/>
    <mergeCell ref="E119:F119"/>
    <mergeCell ref="B120:D120"/>
    <mergeCell ref="H119:J119"/>
    <mergeCell ref="K119:L119"/>
    <mergeCell ref="N120:P120"/>
    <mergeCell ref="Q120:R120"/>
    <mergeCell ref="K120:L120"/>
    <mergeCell ref="E120:F120"/>
    <mergeCell ref="H120:J120"/>
    <mergeCell ref="N119:P119"/>
    <mergeCell ref="Q119:R119"/>
    <mergeCell ref="H124:J124"/>
    <mergeCell ref="K124:L124"/>
    <mergeCell ref="N124:P124"/>
    <mergeCell ref="Q124:R124"/>
    <mergeCell ref="B122:D122"/>
    <mergeCell ref="E122:F122"/>
    <mergeCell ref="H122:J122"/>
    <mergeCell ref="K122:L122"/>
    <mergeCell ref="N122:P122"/>
    <mergeCell ref="Q122:R122"/>
    <mergeCell ref="B123:D123"/>
    <mergeCell ref="E123:F123"/>
    <mergeCell ref="H123:J123"/>
    <mergeCell ref="K123:L123"/>
    <mergeCell ref="Q123:R123"/>
    <mergeCell ref="B124:D124"/>
    <mergeCell ref="E124:F124"/>
    <mergeCell ref="B111:D111"/>
    <mergeCell ref="G111:S111"/>
    <mergeCell ref="E111:F111"/>
    <mergeCell ref="B116:D116"/>
    <mergeCell ref="E116:F116"/>
    <mergeCell ref="H116:J116"/>
    <mergeCell ref="K116:L116"/>
    <mergeCell ref="N116:P116"/>
    <mergeCell ref="Q116:R116"/>
    <mergeCell ref="B117:D117"/>
    <mergeCell ref="E117:F117"/>
    <mergeCell ref="H117:J117"/>
    <mergeCell ref="K117:L117"/>
    <mergeCell ref="N117:P117"/>
    <mergeCell ref="Q117:R117"/>
    <mergeCell ref="H114:J114"/>
    <mergeCell ref="K114:L114"/>
    <mergeCell ref="K115:L115"/>
    <mergeCell ref="N115:P115"/>
    <mergeCell ref="Q115:R115"/>
    <mergeCell ref="N114:P114"/>
    <mergeCell ref="Q114:R114"/>
    <mergeCell ref="B128:Y128"/>
    <mergeCell ref="B129:D129"/>
    <mergeCell ref="E129:F129"/>
    <mergeCell ref="G129:S129"/>
    <mergeCell ref="B130:D130"/>
    <mergeCell ref="E130:F130"/>
    <mergeCell ref="H130:J130"/>
    <mergeCell ref="K130:L130"/>
    <mergeCell ref="N130:P130"/>
    <mergeCell ref="Q130:R130"/>
    <mergeCell ref="B126:D126"/>
    <mergeCell ref="E126:F126"/>
    <mergeCell ref="K126:L126"/>
    <mergeCell ref="N126:P126"/>
    <mergeCell ref="Q126:R126"/>
    <mergeCell ref="B125:D125"/>
    <mergeCell ref="E125:F125"/>
    <mergeCell ref="H125:J125"/>
    <mergeCell ref="K125:L125"/>
    <mergeCell ref="B134:D134"/>
    <mergeCell ref="E134:F134"/>
    <mergeCell ref="H134:J134"/>
    <mergeCell ref="K134:L134"/>
    <mergeCell ref="N134:P134"/>
    <mergeCell ref="Q134:R134"/>
    <mergeCell ref="B131:D131"/>
    <mergeCell ref="E131:F131"/>
    <mergeCell ref="H131:J131"/>
    <mergeCell ref="K131:L131"/>
    <mergeCell ref="N131:P131"/>
    <mergeCell ref="Q131:R131"/>
    <mergeCell ref="B132:D132"/>
    <mergeCell ref="E132:F132"/>
    <mergeCell ref="H132:J132"/>
    <mergeCell ref="K132:L132"/>
    <mergeCell ref="B133:D133"/>
    <mergeCell ref="E133:F133"/>
    <mergeCell ref="H133:J133"/>
    <mergeCell ref="K133:L133"/>
    <mergeCell ref="N133:P133"/>
    <mergeCell ref="Q133:R133"/>
    <mergeCell ref="N132:P132"/>
    <mergeCell ref="Q132:R132"/>
    <mergeCell ref="B135:D135"/>
    <mergeCell ref="E135:F135"/>
    <mergeCell ref="H135:J135"/>
    <mergeCell ref="K135:L135"/>
    <mergeCell ref="N135:P135"/>
    <mergeCell ref="Q135:R135"/>
    <mergeCell ref="B136:D136"/>
    <mergeCell ref="E136:F136"/>
    <mergeCell ref="H136:J136"/>
    <mergeCell ref="K136:L136"/>
    <mergeCell ref="N136:P136"/>
    <mergeCell ref="Q136:R136"/>
    <mergeCell ref="B137:D137"/>
    <mergeCell ref="E137:F137"/>
    <mergeCell ref="H137:J137"/>
    <mergeCell ref="K137:L137"/>
    <mergeCell ref="N137:P137"/>
    <mergeCell ref="Q137:R137"/>
    <mergeCell ref="B138:D138"/>
    <mergeCell ref="E138:F138"/>
    <mergeCell ref="H138:J138"/>
    <mergeCell ref="K138:L138"/>
    <mergeCell ref="N138:P138"/>
    <mergeCell ref="Q138:R138"/>
    <mergeCell ref="E143:F143"/>
    <mergeCell ref="H143:J143"/>
    <mergeCell ref="K143:L143"/>
    <mergeCell ref="N143:P143"/>
    <mergeCell ref="Q143:R143"/>
    <mergeCell ref="B144:D144"/>
    <mergeCell ref="E144:F144"/>
    <mergeCell ref="H144:J144"/>
    <mergeCell ref="K144:L144"/>
    <mergeCell ref="N144:P144"/>
    <mergeCell ref="Q144:R144"/>
    <mergeCell ref="B162:D162"/>
    <mergeCell ref="E162:F162"/>
    <mergeCell ref="H162:I162"/>
    <mergeCell ref="K162:L162"/>
    <mergeCell ref="N162:O162"/>
    <mergeCell ref="B156:J156"/>
    <mergeCell ref="B139:D139"/>
    <mergeCell ref="E139:F139"/>
    <mergeCell ref="H139:J139"/>
    <mergeCell ref="K139:L139"/>
    <mergeCell ref="N139:P139"/>
    <mergeCell ref="B140:D140"/>
    <mergeCell ref="E140:F140"/>
    <mergeCell ref="H140:J140"/>
    <mergeCell ref="K140:L140"/>
    <mergeCell ref="N140:P140"/>
    <mergeCell ref="B141:D141"/>
    <mergeCell ref="E141:F141"/>
    <mergeCell ref="H141:J141"/>
    <mergeCell ref="K141:L141"/>
    <mergeCell ref="N141:P141"/>
    <mergeCell ref="B142:D142"/>
    <mergeCell ref="E142:F142"/>
    <mergeCell ref="B143:D143"/>
    <mergeCell ref="Q155:R155"/>
    <mergeCell ref="Q161:S161"/>
    <mergeCell ref="E159:G161"/>
    <mergeCell ref="B154:D154"/>
    <mergeCell ref="B155:D155"/>
    <mergeCell ref="E154:F154"/>
    <mergeCell ref="E155:F155"/>
    <mergeCell ref="B159:D161"/>
    <mergeCell ref="H161:J161"/>
    <mergeCell ref="K161:M161"/>
    <mergeCell ref="N161:P161"/>
    <mergeCell ref="N154:O154"/>
    <mergeCell ref="N155:O155"/>
    <mergeCell ref="K153:L153"/>
    <mergeCell ref="K154:L154"/>
    <mergeCell ref="B149:D152"/>
    <mergeCell ref="E149:G152"/>
    <mergeCell ref="K156:L156"/>
    <mergeCell ref="H159:S159"/>
    <mergeCell ref="K155:L155"/>
    <mergeCell ref="J177:Q177"/>
    <mergeCell ref="R177:Y177"/>
    <mergeCell ref="Q163:R163"/>
    <mergeCell ref="Q164:R164"/>
    <mergeCell ref="B163:D163"/>
    <mergeCell ref="E163:F163"/>
    <mergeCell ref="H163:I163"/>
    <mergeCell ref="K163:L163"/>
    <mergeCell ref="N163:O163"/>
    <mergeCell ref="B164:D164"/>
    <mergeCell ref="E164:F164"/>
    <mergeCell ref="H164:I164"/>
    <mergeCell ref="K164:L164"/>
    <mergeCell ref="N164:O164"/>
    <mergeCell ref="H149:Y149"/>
    <mergeCell ref="Q153:R153"/>
    <mergeCell ref="Q154:R154"/>
    <mergeCell ref="Q125:R125"/>
    <mergeCell ref="H126:J126"/>
    <mergeCell ref="N123:P123"/>
    <mergeCell ref="B70:J70"/>
    <mergeCell ref="AA143:AG144"/>
    <mergeCell ref="W153:X153"/>
    <mergeCell ref="W154:X154"/>
    <mergeCell ref="W155:X155"/>
    <mergeCell ref="W150:Y152"/>
    <mergeCell ref="H151:V151"/>
    <mergeCell ref="H150:V150"/>
    <mergeCell ref="B148:Y148"/>
    <mergeCell ref="H152:J152"/>
    <mergeCell ref="K152:M152"/>
    <mergeCell ref="N152:P152"/>
    <mergeCell ref="T152:V152"/>
    <mergeCell ref="B153:D153"/>
    <mergeCell ref="E153:F153"/>
    <mergeCell ref="T153:U153"/>
    <mergeCell ref="T154:U154"/>
    <mergeCell ref="T155:U155"/>
    <mergeCell ref="H153:I153"/>
    <mergeCell ref="H154:I154"/>
    <mergeCell ref="H155:I155"/>
    <mergeCell ref="B169:H169"/>
    <mergeCell ref="B170:H170"/>
    <mergeCell ref="B171:Y171"/>
    <mergeCell ref="N153:O153"/>
    <mergeCell ref="AA42:AG44"/>
    <mergeCell ref="AA74:AG76"/>
    <mergeCell ref="AA79:AG81"/>
    <mergeCell ref="AA97:AG99"/>
    <mergeCell ref="AA124:AG126"/>
    <mergeCell ref="AA153:AG155"/>
    <mergeCell ref="AA162:AG164"/>
    <mergeCell ref="AA104:AG105"/>
    <mergeCell ref="AA107:AG108"/>
    <mergeCell ref="Q142:R142"/>
    <mergeCell ref="Q162:R162"/>
    <mergeCell ref="H160:S160"/>
    <mergeCell ref="Q139:R139"/>
    <mergeCell ref="Q140:R140"/>
    <mergeCell ref="Q141:R141"/>
    <mergeCell ref="Q152:S152"/>
    <mergeCell ref="H142:J142"/>
    <mergeCell ref="K142:L142"/>
    <mergeCell ref="N142:P142"/>
    <mergeCell ref="N125:P125"/>
  </mergeCells>
  <phoneticPr fontId="2"/>
  <conditionalFormatting sqref="AA42">
    <cfRule type="expression" dxfId="12" priority="15">
      <formula>NOT($G$42=($G$43+$O$43+$W$43+$W$44+$O$44+$G$44))</formula>
    </cfRule>
  </conditionalFormatting>
  <conditionalFormatting sqref="AA48:AG49">
    <cfRule type="expression" dxfId="11" priority="14">
      <formula>$W$48&gt;$F$48</formula>
    </cfRule>
  </conditionalFormatting>
  <conditionalFormatting sqref="AA69:AG70">
    <cfRule type="expression" dxfId="10" priority="13">
      <formula>NOT($W$70=SUM($K$70,$M$70,$O$70,$Q$70,$S$70,$U$70))</formula>
    </cfRule>
  </conditionalFormatting>
  <conditionalFormatting sqref="AA97:AG98">
    <cfRule type="expression" dxfId="9" priority="9">
      <formula>NOT(SUM(W55:W57)=$Q$99)</formula>
    </cfRule>
  </conditionalFormatting>
  <conditionalFormatting sqref="AA124">
    <cfRule type="expression" dxfId="8" priority="7">
      <formula>$Q$126&gt;$E$111</formula>
    </cfRule>
  </conditionalFormatting>
  <conditionalFormatting sqref="AA143:AG144">
    <cfRule type="expression" dxfId="7" priority="6">
      <formula>$Q$144&gt;$E$129</formula>
    </cfRule>
  </conditionalFormatting>
  <conditionalFormatting sqref="AA104:AG105">
    <cfRule type="expression" dxfId="6" priority="18">
      <formula>W105&gt;W102</formula>
    </cfRule>
  </conditionalFormatting>
  <conditionalFormatting sqref="AA153">
    <cfRule type="expression" dxfId="5" priority="21">
      <formula>OR(E153&lt;(H153+K153+N153+T153+Q153),E154&lt;(H154+K154+N154+T154+Q154),E155&lt;(H155+K155+N155+T155+Q155))</formula>
    </cfRule>
  </conditionalFormatting>
  <conditionalFormatting sqref="AA162">
    <cfRule type="expression" dxfId="4" priority="24">
      <formula>OR(NOT(E162=H162+K162+N162+Q162),NOT(E163=H163+K163+N163+Q163),NOT(E164=H164+K164+N164+Q164))</formula>
    </cfRule>
  </conditionalFormatting>
  <conditionalFormatting sqref="AA79:AG80">
    <cfRule type="expression" dxfId="3" priority="29">
      <formula>G80+O80+W80+G81+O81+W81&gt;F79</formula>
    </cfRule>
  </conditionalFormatting>
  <conditionalFormatting sqref="AA107:AG108">
    <cfRule type="expression" dxfId="2" priority="30">
      <formula>W108&gt;SUM(W55:W57)</formula>
    </cfRule>
  </conditionalFormatting>
  <conditionalFormatting sqref="AA74:AG75">
    <cfRule type="expression" dxfId="1" priority="31">
      <formula>NOT(SUM(K55:K57)=SUM(G75,O75,W75,G76,O76,W76))</formula>
    </cfRule>
  </conditionalFormatting>
  <conditionalFormatting sqref="AA46:AG47">
    <cfRule type="expression" dxfId="0" priority="1">
      <formula>$W$46&gt;$F$46</formula>
    </cfRule>
  </conditionalFormatting>
  <dataValidations count="9">
    <dataValidation type="list" allowBlank="1" showInputMessage="1" showErrorMessage="1" sqref="O24:O27 G24:G27 W24:W26 I170 I169" xr:uid="{00000000-0002-0000-0000-000000000000}">
      <formula1>"1"</formula1>
    </dataValidation>
    <dataValidation type="list" allowBlank="1" showInputMessage="1" showErrorMessage="1" sqref="J14:Y14" xr:uid="{00000000-0002-0000-0000-000002000000}">
      <formula1>"選択してください。,就労移行支援事業所,就労継続支援Ａ型事業所,就労継続支援Ｂ型事業所"</formula1>
    </dataValidation>
    <dataValidation type="list" allowBlank="1" showInputMessage="1" showErrorMessage="1" sqref="O32" xr:uid="{00000000-0002-0000-0000-000003000000}">
      <formula1>INDIRECT(J14)</formula1>
    </dataValidation>
    <dataValidation type="list" allowBlank="1" showInputMessage="1" showErrorMessage="1" sqref="O30:Y30" xr:uid="{00000000-0002-0000-0000-000004000000}">
      <formula1>INDIRECT(J14)</formula1>
    </dataValidation>
    <dataValidation type="whole" imeMode="off" allowBlank="1" showInputMessage="1" showErrorMessage="1" sqref="J13:Y13" xr:uid="{00000000-0002-0000-0000-000005000000}">
      <formula1>2700000000</formula1>
      <formula2>2799999999</formula2>
    </dataValidation>
    <dataValidation type="list" allowBlank="1" showInputMessage="1" showErrorMessage="1" sqref="B177:I177" xr:uid="{00000000-0002-0000-0000-000006000000}">
      <formula1>"選択してください。,清掃,印刷,データ入力・ホームページ作成,内職・作業下請け,農作業,クリーニング,雑貨等自主製品販売,食品・喫茶,その他"</formula1>
    </dataValidation>
    <dataValidation type="list" allowBlank="1" showInputMessage="1" showErrorMessage="1" sqref="J177:Y177" xr:uid="{00000000-0002-0000-0000-000008000000}">
      <formula1>"選択してください。,無し,清掃,印刷,データ入力・ホームページ作成,内職・作業下請け,農作業,クリーニング,雑貨等自主製品販売,食品・喫茶,その他"</formula1>
    </dataValidation>
    <dataValidation imeMode="disabled" allowBlank="1" showInputMessage="1" showErrorMessage="1" sqref="J15:Y19 G24:I26 O24:Q25 W24:Y25 E84:F84 E162:F164 G74:H74 K156:L156 F79:G79 W153:X155 G39:H39 G42:H42 F46 F48 M105:N105 K70 M70 O70 Q70 S70 Q99:R99 L108:M108 W55:W70 E129:F129 Q126:R126 E111:F111 Q144:R144 U70" xr:uid="{AF80B52A-213E-4227-8A9F-31404FB1EB9B}"/>
    <dataValidation type="whole" imeMode="disabled" allowBlank="1" showInputMessage="1" showErrorMessage="1" sqref="G37:H38 G43:H44 O43:P44 O37:P38 W37:X38 W43:X44 W46:X46 W48:X48 K55:K69 M55:M69 O55:O69 Q55:Q69 S55:S69 U55:U69 G75:H76 G80:H81 O80:P81 O75:P76 W75:X76 W80:X81 Q85:R98 K85:L99 E85:F99 W102:X102 W105:X105 W108:X108 Q112:R125 K112:L126 E112:F126 E130:F144 K130:L144 Q130:R143 E153:F155 H153:I155 K153:L155 N153:O155 Q153:R154 T153:U155 H162:I164 K162:L164 N162:O164 Q162:R164" xr:uid="{308E7083-1008-4255-A13F-5A0BE13DA23F}">
      <formula1>0</formula1>
      <formula2>10000</formula2>
    </dataValidation>
  </dataValidations>
  <printOptions horizontalCentered="1"/>
  <pageMargins left="0.59055118110236227" right="0.59055118110236227" top="0.74803149606299213" bottom="0.74803149606299213" header="0.31496062992125984" footer="0.31496062992125984"/>
  <pageSetup paperSize="9" scale="68" fitToHeight="0" orientation="portrait" r:id="rId1"/>
  <rowBreaks count="4" manualBreakCount="4">
    <brk id="34" max="25" man="1"/>
    <brk id="81" max="25" man="1"/>
    <brk id="127" max="25" man="1"/>
    <brk id="187" max="25" man="1"/>
  </rowBreaks>
  <ignoredErrors>
    <ignoredError sqref="AA74" formulaRange="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プルダウンリスト!$B$2:$B$12</xm:f>
          </x14:formula1>
          <xm:sqref>J9:Y9</xm:sqref>
        </x14:dataValidation>
        <x14:dataValidation type="list" allowBlank="1" showInputMessage="1" showErrorMessage="1" xr:uid="{00000000-0002-0000-0000-00000C000000}">
          <x14:formula1>
            <xm:f>プルダウンリスト!$A$2:$A$45</xm:f>
          </x14:formula1>
          <xm:sqref>J8:Y8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W2"/>
  <sheetViews>
    <sheetView workbookViewId="0">
      <pane xSplit="3" ySplit="1" topLeftCell="D2" activePane="bottomRight" state="frozen"/>
      <selection pane="topRight" activeCell="D1" sqref="D1"/>
      <selection pane="bottomLeft" activeCell="A3" sqref="A3"/>
      <selection pane="bottomRight" activeCell="C26" sqref="C26"/>
    </sheetView>
  </sheetViews>
  <sheetFormatPr defaultColWidth="9" defaultRowHeight="15"/>
  <cols>
    <col min="1" max="1" width="9.88671875" style="9" customWidth="1"/>
    <col min="2" max="2" width="11.21875" style="9" customWidth="1"/>
    <col min="3" max="6" width="17.88671875" style="9" customWidth="1"/>
    <col min="7" max="7" width="19.44140625" style="9" bestFit="1" customWidth="1"/>
    <col min="8" max="8" width="7.109375" style="10" bestFit="1" customWidth="1"/>
    <col min="9" max="9" width="7.77734375" style="10" customWidth="1"/>
    <col min="10" max="14" width="17.88671875" style="9" customWidth="1"/>
    <col min="15" max="16" width="5.6640625" style="9" customWidth="1"/>
    <col min="17" max="17" width="42.88671875" style="9" customWidth="1"/>
    <col min="18" max="18" width="48.21875" style="9" customWidth="1"/>
    <col min="19" max="300" width="4.44140625" style="11" customWidth="1"/>
    <col min="301" max="305" width="4.44140625" style="9" customWidth="1"/>
    <col min="306" max="306" width="4.44140625" style="11" customWidth="1"/>
    <col min="307" max="311" width="4.44140625" style="9" customWidth="1"/>
    <col min="312" max="312" width="4.44140625" style="11" customWidth="1"/>
    <col min="313" max="331" width="4.44140625" style="9" customWidth="1"/>
    <col min="332" max="335" width="15.109375" style="9" customWidth="1"/>
    <col min="336" max="16384" width="9" style="9"/>
  </cols>
  <sheetData>
    <row r="1" spans="1:335" s="3" customFormat="1" ht="112.8" customHeight="1">
      <c r="A1" s="12" t="s">
        <v>60</v>
      </c>
      <c r="B1" s="12" t="s">
        <v>141</v>
      </c>
      <c r="C1" s="12" t="s">
        <v>4</v>
      </c>
      <c r="D1" s="12" t="s">
        <v>114</v>
      </c>
      <c r="E1" s="12" t="s">
        <v>3</v>
      </c>
      <c r="F1" s="12" t="s">
        <v>61</v>
      </c>
      <c r="G1" s="12" t="s">
        <v>62</v>
      </c>
      <c r="H1" s="13" t="s">
        <v>275</v>
      </c>
      <c r="I1" s="3" t="s">
        <v>274</v>
      </c>
      <c r="J1" s="12" t="s">
        <v>5</v>
      </c>
      <c r="K1" s="12" t="s">
        <v>6</v>
      </c>
      <c r="L1" s="12" t="s">
        <v>7</v>
      </c>
      <c r="M1" s="12" t="s">
        <v>73</v>
      </c>
      <c r="N1" s="12" t="s">
        <v>63</v>
      </c>
      <c r="O1" s="4" t="s">
        <v>250</v>
      </c>
      <c r="P1" s="5" t="s">
        <v>75</v>
      </c>
      <c r="Q1" s="5" t="s">
        <v>326</v>
      </c>
      <c r="R1" s="5" t="s">
        <v>327</v>
      </c>
      <c r="S1" s="3" t="s">
        <v>64</v>
      </c>
      <c r="T1" s="3" t="s">
        <v>154</v>
      </c>
      <c r="U1" s="3" t="s">
        <v>155</v>
      </c>
      <c r="V1" s="3" t="s">
        <v>156</v>
      </c>
      <c r="W1" s="3" t="s">
        <v>157</v>
      </c>
      <c r="X1" s="3" t="s">
        <v>258</v>
      </c>
      <c r="Y1" s="3" t="s">
        <v>98</v>
      </c>
      <c r="Z1" s="3" t="s">
        <v>76</v>
      </c>
      <c r="AA1" s="3" t="s">
        <v>143</v>
      </c>
      <c r="AB1" s="3" t="s">
        <v>145</v>
      </c>
      <c r="AC1" s="3" t="s">
        <v>146</v>
      </c>
      <c r="AD1" s="3" t="s">
        <v>81</v>
      </c>
      <c r="AE1" s="3" t="s">
        <v>148</v>
      </c>
      <c r="AF1" s="3" t="s">
        <v>124</v>
      </c>
      <c r="AG1" s="3" t="s">
        <v>125</v>
      </c>
      <c r="AH1" s="3" t="s">
        <v>82</v>
      </c>
      <c r="AI1" s="3" t="s">
        <v>154</v>
      </c>
      <c r="AJ1" s="3" t="s">
        <v>155</v>
      </c>
      <c r="AK1" s="3" t="s">
        <v>156</v>
      </c>
      <c r="AL1" s="3" t="s">
        <v>157</v>
      </c>
      <c r="AM1" s="3" t="s">
        <v>158</v>
      </c>
      <c r="AN1" s="3" t="s">
        <v>98</v>
      </c>
      <c r="AO1" s="3" t="s">
        <v>159</v>
      </c>
      <c r="AP1" s="3" t="s">
        <v>154</v>
      </c>
      <c r="AQ1" s="3" t="s">
        <v>155</v>
      </c>
      <c r="AR1" s="3" t="s">
        <v>156</v>
      </c>
      <c r="AS1" s="3" t="s">
        <v>157</v>
      </c>
      <c r="AT1" s="3" t="s">
        <v>158</v>
      </c>
      <c r="AU1" s="3" t="s">
        <v>98</v>
      </c>
      <c r="AV1" s="3" t="s">
        <v>149</v>
      </c>
      <c r="AW1" s="3" t="s">
        <v>154</v>
      </c>
      <c r="AX1" s="3" t="s">
        <v>155</v>
      </c>
      <c r="AY1" s="3" t="s">
        <v>156</v>
      </c>
      <c r="AZ1" s="3" t="s">
        <v>157</v>
      </c>
      <c r="BA1" s="3" t="s">
        <v>158</v>
      </c>
      <c r="BB1" s="3" t="s">
        <v>98</v>
      </c>
      <c r="BC1" s="3" t="s">
        <v>150</v>
      </c>
      <c r="BD1" s="3" t="s">
        <v>154</v>
      </c>
      <c r="BE1" s="3" t="s">
        <v>155</v>
      </c>
      <c r="BF1" s="3" t="s">
        <v>156</v>
      </c>
      <c r="BG1" s="3" t="s">
        <v>157</v>
      </c>
      <c r="BH1" s="3" t="s">
        <v>158</v>
      </c>
      <c r="BI1" s="3" t="s">
        <v>98</v>
      </c>
      <c r="BJ1" s="3" t="s">
        <v>151</v>
      </c>
      <c r="BK1" s="3" t="s">
        <v>154</v>
      </c>
      <c r="BL1" s="3" t="s">
        <v>155</v>
      </c>
      <c r="BM1" s="3" t="s">
        <v>156</v>
      </c>
      <c r="BN1" s="3" t="s">
        <v>157</v>
      </c>
      <c r="BO1" s="3" t="s">
        <v>158</v>
      </c>
      <c r="BP1" s="3" t="s">
        <v>98</v>
      </c>
      <c r="BQ1" s="3" t="s">
        <v>152</v>
      </c>
      <c r="BR1" s="3" t="s">
        <v>154</v>
      </c>
      <c r="BS1" s="3" t="s">
        <v>155</v>
      </c>
      <c r="BT1" s="3" t="s">
        <v>156</v>
      </c>
      <c r="BU1" s="3" t="s">
        <v>157</v>
      </c>
      <c r="BV1" s="3" t="s">
        <v>158</v>
      </c>
      <c r="BW1" s="3" t="s">
        <v>98</v>
      </c>
      <c r="BX1" s="3" t="s">
        <v>153</v>
      </c>
      <c r="BY1" s="3" t="s">
        <v>154</v>
      </c>
      <c r="BZ1" s="3" t="s">
        <v>155</v>
      </c>
      <c r="CA1" s="3" t="s">
        <v>156</v>
      </c>
      <c r="CB1" s="3" t="s">
        <v>157</v>
      </c>
      <c r="CC1" s="3" t="s">
        <v>158</v>
      </c>
      <c r="CD1" s="3" t="s">
        <v>98</v>
      </c>
      <c r="CE1" s="3" t="s">
        <v>160</v>
      </c>
      <c r="CF1" s="3" t="s">
        <v>154</v>
      </c>
      <c r="CG1" s="3" t="s">
        <v>155</v>
      </c>
      <c r="CH1" s="3" t="s">
        <v>156</v>
      </c>
      <c r="CI1" s="3" t="s">
        <v>157</v>
      </c>
      <c r="CJ1" s="3" t="s">
        <v>158</v>
      </c>
      <c r="CK1" s="3" t="s">
        <v>98</v>
      </c>
      <c r="CL1" s="3" t="s">
        <v>161</v>
      </c>
      <c r="CM1" s="3" t="s">
        <v>154</v>
      </c>
      <c r="CN1" s="3" t="s">
        <v>155</v>
      </c>
      <c r="CO1" s="3" t="s">
        <v>156</v>
      </c>
      <c r="CP1" s="3" t="s">
        <v>157</v>
      </c>
      <c r="CQ1" s="3" t="s">
        <v>158</v>
      </c>
      <c r="CR1" s="3" t="s">
        <v>98</v>
      </c>
      <c r="CS1" s="3" t="s">
        <v>162</v>
      </c>
      <c r="CT1" s="3" t="s">
        <v>154</v>
      </c>
      <c r="CU1" s="3" t="s">
        <v>155</v>
      </c>
      <c r="CV1" s="3" t="s">
        <v>156</v>
      </c>
      <c r="CW1" s="3" t="s">
        <v>157</v>
      </c>
      <c r="CX1" s="3" t="s">
        <v>158</v>
      </c>
      <c r="CY1" s="3" t="s">
        <v>98</v>
      </c>
      <c r="CZ1" s="3" t="s">
        <v>163</v>
      </c>
      <c r="DA1" s="3" t="s">
        <v>154</v>
      </c>
      <c r="DB1" s="3" t="s">
        <v>155</v>
      </c>
      <c r="DC1" s="3" t="s">
        <v>156</v>
      </c>
      <c r="DD1" s="3" t="s">
        <v>157</v>
      </c>
      <c r="DE1" s="3" t="s">
        <v>158</v>
      </c>
      <c r="DF1" s="3" t="s">
        <v>98</v>
      </c>
      <c r="DG1" s="3" t="s">
        <v>164</v>
      </c>
      <c r="DH1" s="3" t="s">
        <v>154</v>
      </c>
      <c r="DI1" s="3" t="s">
        <v>155</v>
      </c>
      <c r="DJ1" s="3" t="s">
        <v>156</v>
      </c>
      <c r="DK1" s="3" t="s">
        <v>157</v>
      </c>
      <c r="DL1" s="3" t="s">
        <v>158</v>
      </c>
      <c r="DM1" s="3" t="s">
        <v>98</v>
      </c>
      <c r="DN1" s="3" t="s">
        <v>165</v>
      </c>
      <c r="DO1" s="3" t="s">
        <v>154</v>
      </c>
      <c r="DP1" s="3" t="s">
        <v>155</v>
      </c>
      <c r="DQ1" s="3" t="s">
        <v>156</v>
      </c>
      <c r="DR1" s="3" t="s">
        <v>157</v>
      </c>
      <c r="DS1" s="3" t="s">
        <v>158</v>
      </c>
      <c r="DT1" s="3" t="s">
        <v>98</v>
      </c>
      <c r="DU1" s="3" t="s">
        <v>166</v>
      </c>
      <c r="DV1" s="3" t="s">
        <v>154</v>
      </c>
      <c r="DW1" s="3" t="s">
        <v>155</v>
      </c>
      <c r="DX1" s="3" t="s">
        <v>156</v>
      </c>
      <c r="DY1" s="3" t="s">
        <v>157</v>
      </c>
      <c r="DZ1" s="3" t="s">
        <v>158</v>
      </c>
      <c r="EA1" s="3" t="s">
        <v>98</v>
      </c>
      <c r="EB1" s="3" t="s">
        <v>167</v>
      </c>
      <c r="EC1" s="3" t="s">
        <v>154</v>
      </c>
      <c r="ED1" s="3" t="s">
        <v>155</v>
      </c>
      <c r="EE1" s="3" t="s">
        <v>156</v>
      </c>
      <c r="EF1" s="3" t="s">
        <v>157</v>
      </c>
      <c r="EG1" s="3" t="s">
        <v>158</v>
      </c>
      <c r="EH1" s="3" t="s">
        <v>98</v>
      </c>
      <c r="EI1" s="3" t="s">
        <v>168</v>
      </c>
      <c r="EJ1" s="3" t="s">
        <v>154</v>
      </c>
      <c r="EK1" s="3" t="s">
        <v>155</v>
      </c>
      <c r="EL1" s="3" t="s">
        <v>156</v>
      </c>
      <c r="EM1" s="3" t="s">
        <v>157</v>
      </c>
      <c r="EN1" s="3" t="s">
        <v>158</v>
      </c>
      <c r="EO1" s="3" t="s">
        <v>98</v>
      </c>
      <c r="EP1" s="3" t="s">
        <v>169</v>
      </c>
      <c r="EQ1" s="3" t="s">
        <v>154</v>
      </c>
      <c r="ER1" s="3" t="s">
        <v>155</v>
      </c>
      <c r="ES1" s="3" t="s">
        <v>156</v>
      </c>
      <c r="ET1" s="3" t="s">
        <v>157</v>
      </c>
      <c r="EU1" s="3" t="s">
        <v>158</v>
      </c>
      <c r="EV1" s="3" t="s">
        <v>98</v>
      </c>
      <c r="EW1" s="3" t="s">
        <v>76</v>
      </c>
      <c r="EX1" s="3" t="s">
        <v>142</v>
      </c>
      <c r="EY1" s="3" t="s">
        <v>144</v>
      </c>
      <c r="EZ1" s="3" t="s">
        <v>146</v>
      </c>
      <c r="FA1" s="3" t="s">
        <v>81</v>
      </c>
      <c r="FB1" s="3" t="s">
        <v>147</v>
      </c>
      <c r="FC1" s="3" t="s">
        <v>154</v>
      </c>
      <c r="FD1" s="3" t="s">
        <v>155</v>
      </c>
      <c r="FE1" s="3" t="s">
        <v>156</v>
      </c>
      <c r="FF1" s="3" t="s">
        <v>157</v>
      </c>
      <c r="FG1" s="3" t="s">
        <v>158</v>
      </c>
      <c r="FH1" s="3" t="s">
        <v>98</v>
      </c>
      <c r="FI1" s="3" t="s">
        <v>18</v>
      </c>
      <c r="FJ1" s="3" t="s">
        <v>21</v>
      </c>
      <c r="FK1" s="3" t="s">
        <v>24</v>
      </c>
      <c r="FL1" s="3" t="s">
        <v>27</v>
      </c>
      <c r="FM1" s="3" t="s">
        <v>30</v>
      </c>
      <c r="FN1" s="3" t="s">
        <v>33</v>
      </c>
      <c r="FO1" s="3" t="s">
        <v>259</v>
      </c>
      <c r="FP1" s="3" t="s">
        <v>260</v>
      </c>
      <c r="FQ1" s="3" t="s">
        <v>261</v>
      </c>
      <c r="FR1" s="3" t="s">
        <v>42</v>
      </c>
      <c r="FS1" s="3" t="s">
        <v>45</v>
      </c>
      <c r="FT1" s="3" t="s">
        <v>48</v>
      </c>
      <c r="FU1" s="3" t="s">
        <v>51</v>
      </c>
      <c r="FV1" s="3" t="s">
        <v>54</v>
      </c>
      <c r="FW1" s="3" t="s">
        <v>57</v>
      </c>
      <c r="FX1" s="3" t="s">
        <v>19</v>
      </c>
      <c r="FY1" s="3" t="s">
        <v>22</v>
      </c>
      <c r="FZ1" s="3" t="s">
        <v>25</v>
      </c>
      <c r="GA1" s="3" t="s">
        <v>28</v>
      </c>
      <c r="GB1" s="3" t="s">
        <v>31</v>
      </c>
      <c r="GC1" s="3" t="s">
        <v>34</v>
      </c>
      <c r="GD1" s="3" t="s">
        <v>36</v>
      </c>
      <c r="GE1" s="3" t="s">
        <v>38</v>
      </c>
      <c r="GF1" s="3" t="s">
        <v>40</v>
      </c>
      <c r="GG1" s="3" t="s">
        <v>43</v>
      </c>
      <c r="GH1" s="3" t="s">
        <v>46</v>
      </c>
      <c r="GI1" s="3" t="s">
        <v>49</v>
      </c>
      <c r="GJ1" s="3" t="s">
        <v>52</v>
      </c>
      <c r="GK1" s="3" t="s">
        <v>55</v>
      </c>
      <c r="GL1" s="3" t="s">
        <v>58</v>
      </c>
      <c r="GM1" s="3" t="s">
        <v>20</v>
      </c>
      <c r="GN1" s="3" t="s">
        <v>23</v>
      </c>
      <c r="GO1" s="3" t="s">
        <v>26</v>
      </c>
      <c r="GP1" s="3" t="s">
        <v>29</v>
      </c>
      <c r="GQ1" s="3" t="s">
        <v>32</v>
      </c>
      <c r="GR1" s="3" t="s">
        <v>35</v>
      </c>
      <c r="GS1" s="3" t="s">
        <v>37</v>
      </c>
      <c r="GT1" s="3" t="s">
        <v>39</v>
      </c>
      <c r="GU1" s="3" t="s">
        <v>41</v>
      </c>
      <c r="GV1" s="3" t="s">
        <v>44</v>
      </c>
      <c r="GW1" s="3" t="s">
        <v>47</v>
      </c>
      <c r="GX1" s="3" t="s">
        <v>50</v>
      </c>
      <c r="GY1" s="3" t="s">
        <v>53</v>
      </c>
      <c r="GZ1" s="3" t="s">
        <v>56</v>
      </c>
      <c r="HA1" s="3" t="s">
        <v>78</v>
      </c>
      <c r="HB1" s="3" t="s">
        <v>79</v>
      </c>
      <c r="HC1" s="3" t="s">
        <v>80</v>
      </c>
      <c r="HD1" s="3" t="s">
        <v>18</v>
      </c>
      <c r="HE1" s="3" t="s">
        <v>21</v>
      </c>
      <c r="HF1" s="3" t="s">
        <v>24</v>
      </c>
      <c r="HG1" s="3" t="s">
        <v>27</v>
      </c>
      <c r="HH1" s="3" t="s">
        <v>30</v>
      </c>
      <c r="HI1" s="3" t="s">
        <v>33</v>
      </c>
      <c r="HJ1" s="3" t="s">
        <v>259</v>
      </c>
      <c r="HK1" s="3" t="s">
        <v>260</v>
      </c>
      <c r="HL1" s="3" t="s">
        <v>261</v>
      </c>
      <c r="HM1" s="3" t="s">
        <v>42</v>
      </c>
      <c r="HN1" s="3" t="s">
        <v>45</v>
      </c>
      <c r="HO1" s="3" t="s">
        <v>48</v>
      </c>
      <c r="HP1" s="3" t="s">
        <v>51</v>
      </c>
      <c r="HQ1" s="3" t="s">
        <v>54</v>
      </c>
      <c r="HR1" s="3" t="s">
        <v>57</v>
      </c>
      <c r="HS1" s="3" t="s">
        <v>19</v>
      </c>
      <c r="HT1" s="3" t="s">
        <v>22</v>
      </c>
      <c r="HU1" s="3" t="s">
        <v>25</v>
      </c>
      <c r="HV1" s="3" t="s">
        <v>28</v>
      </c>
      <c r="HW1" s="3" t="s">
        <v>31</v>
      </c>
      <c r="HX1" s="3" t="s">
        <v>34</v>
      </c>
      <c r="HY1" s="3" t="s">
        <v>36</v>
      </c>
      <c r="HZ1" s="3" t="s">
        <v>38</v>
      </c>
      <c r="IA1" s="3" t="s">
        <v>40</v>
      </c>
      <c r="IB1" s="3" t="s">
        <v>43</v>
      </c>
      <c r="IC1" s="3" t="s">
        <v>46</v>
      </c>
      <c r="ID1" s="3" t="s">
        <v>49</v>
      </c>
      <c r="IE1" s="3" t="s">
        <v>52</v>
      </c>
      <c r="IF1" s="3" t="s">
        <v>55</v>
      </c>
      <c r="IG1" s="3" t="s">
        <v>58</v>
      </c>
      <c r="IH1" s="3" t="s">
        <v>20</v>
      </c>
      <c r="II1" s="3" t="s">
        <v>23</v>
      </c>
      <c r="IJ1" s="3" t="s">
        <v>26</v>
      </c>
      <c r="IK1" s="3" t="s">
        <v>29</v>
      </c>
      <c r="IL1" s="3" t="s">
        <v>32</v>
      </c>
      <c r="IM1" s="3" t="s">
        <v>35</v>
      </c>
      <c r="IN1" s="3" t="s">
        <v>37</v>
      </c>
      <c r="IO1" s="3" t="s">
        <v>39</v>
      </c>
      <c r="IP1" s="3" t="s">
        <v>41</v>
      </c>
      <c r="IQ1" s="3" t="s">
        <v>44</v>
      </c>
      <c r="IR1" s="3" t="s">
        <v>47</v>
      </c>
      <c r="IS1" s="3" t="s">
        <v>50</v>
      </c>
      <c r="IT1" s="3" t="s">
        <v>53</v>
      </c>
      <c r="IU1" s="3" t="s">
        <v>56</v>
      </c>
      <c r="IV1" s="3" t="s">
        <v>18</v>
      </c>
      <c r="IW1" s="3" t="s">
        <v>21</v>
      </c>
      <c r="IX1" s="3" t="s">
        <v>24</v>
      </c>
      <c r="IY1" s="3" t="s">
        <v>27</v>
      </c>
      <c r="IZ1" s="3" t="s">
        <v>30</v>
      </c>
      <c r="JA1" s="3" t="s">
        <v>33</v>
      </c>
      <c r="JB1" s="3" t="s">
        <v>259</v>
      </c>
      <c r="JC1" s="3" t="s">
        <v>260</v>
      </c>
      <c r="JD1" s="3" t="s">
        <v>261</v>
      </c>
      <c r="JE1" s="3" t="s">
        <v>42</v>
      </c>
      <c r="JF1" s="3" t="s">
        <v>45</v>
      </c>
      <c r="JG1" s="3" t="s">
        <v>48</v>
      </c>
      <c r="JH1" s="3" t="s">
        <v>51</v>
      </c>
      <c r="JI1" s="3" t="s">
        <v>54</v>
      </c>
      <c r="JJ1" s="3" t="s">
        <v>57</v>
      </c>
      <c r="JK1" s="3" t="s">
        <v>19</v>
      </c>
      <c r="JL1" s="3" t="s">
        <v>22</v>
      </c>
      <c r="JM1" s="3" t="s">
        <v>25</v>
      </c>
      <c r="JN1" s="3" t="s">
        <v>28</v>
      </c>
      <c r="JO1" s="3" t="s">
        <v>31</v>
      </c>
      <c r="JP1" s="3" t="s">
        <v>34</v>
      </c>
      <c r="JQ1" s="3" t="s">
        <v>36</v>
      </c>
      <c r="JR1" s="3" t="s">
        <v>38</v>
      </c>
      <c r="JS1" s="3" t="s">
        <v>40</v>
      </c>
      <c r="JT1" s="3" t="s">
        <v>43</v>
      </c>
      <c r="JU1" s="3" t="s">
        <v>46</v>
      </c>
      <c r="JV1" s="3" t="s">
        <v>49</v>
      </c>
      <c r="JW1" s="3" t="s">
        <v>52</v>
      </c>
      <c r="JX1" s="3" t="s">
        <v>55</v>
      </c>
      <c r="JY1" s="3" t="s">
        <v>58</v>
      </c>
      <c r="JZ1" s="3" t="s">
        <v>20</v>
      </c>
      <c r="KA1" s="3" t="s">
        <v>23</v>
      </c>
      <c r="KB1" s="3" t="s">
        <v>26</v>
      </c>
      <c r="KC1" s="3" t="s">
        <v>29</v>
      </c>
      <c r="KD1" s="3" t="s">
        <v>32</v>
      </c>
      <c r="KE1" s="3" t="s">
        <v>35</v>
      </c>
      <c r="KF1" s="3" t="s">
        <v>37</v>
      </c>
      <c r="KG1" s="3" t="s">
        <v>39</v>
      </c>
      <c r="KH1" s="3" t="s">
        <v>41</v>
      </c>
      <c r="KI1" s="3" t="s">
        <v>44</v>
      </c>
      <c r="KJ1" s="3" t="s">
        <v>47</v>
      </c>
      <c r="KK1" s="3" t="s">
        <v>50</v>
      </c>
      <c r="KL1" s="3" t="s">
        <v>53</v>
      </c>
      <c r="KM1" s="3" t="s">
        <v>56</v>
      </c>
      <c r="KN1" s="3" t="s">
        <v>337</v>
      </c>
      <c r="KO1" s="3" t="s">
        <v>338</v>
      </c>
      <c r="KP1" s="3" t="s">
        <v>339</v>
      </c>
      <c r="KQ1" s="3" t="s">
        <v>340</v>
      </c>
      <c r="KR1" s="3" t="s">
        <v>341</v>
      </c>
      <c r="KS1" s="3" t="s">
        <v>342</v>
      </c>
      <c r="KT1" s="3" t="s">
        <v>343</v>
      </c>
      <c r="KU1" s="3" t="s">
        <v>344</v>
      </c>
      <c r="KV1" s="3" t="s">
        <v>345</v>
      </c>
      <c r="KW1" s="3" t="s">
        <v>346</v>
      </c>
      <c r="KX1" s="3" t="s">
        <v>347</v>
      </c>
      <c r="KY1" s="3" t="s">
        <v>348</v>
      </c>
      <c r="KZ1" s="3" t="s">
        <v>349</v>
      </c>
      <c r="LA1" s="3" t="s">
        <v>350</v>
      </c>
      <c r="LB1" s="3" t="s">
        <v>351</v>
      </c>
      <c r="LC1" s="3" t="s">
        <v>352</v>
      </c>
      <c r="LD1" s="3" t="s">
        <v>353</v>
      </c>
      <c r="LE1" s="3" t="s">
        <v>354</v>
      </c>
      <c r="LF1" s="3" t="s">
        <v>276</v>
      </c>
      <c r="LG1" s="3" t="s">
        <v>328</v>
      </c>
      <c r="LH1" s="3" t="s">
        <v>277</v>
      </c>
      <c r="LI1" s="3" t="s">
        <v>278</v>
      </c>
      <c r="LJ1" s="3" t="s">
        <v>329</v>
      </c>
      <c r="LK1" s="3" t="s">
        <v>330</v>
      </c>
      <c r="LL1" s="3" t="s">
        <v>331</v>
      </c>
      <c r="LM1" s="3" t="s">
        <v>332</v>
      </c>
      <c r="LN1" s="3" t="s">
        <v>333</v>
      </c>
      <c r="LO1" s="3" t="s">
        <v>334</v>
      </c>
      <c r="LP1" s="3" t="s">
        <v>335</v>
      </c>
      <c r="LQ1" s="3" t="s">
        <v>336</v>
      </c>
      <c r="LR1" s="3" t="s">
        <v>359</v>
      </c>
      <c r="LS1" s="3" t="s">
        <v>360</v>
      </c>
      <c r="LT1" s="3" t="s">
        <v>267</v>
      </c>
      <c r="LU1" s="3" t="s">
        <v>268</v>
      </c>
      <c r="LV1" s="3" t="s">
        <v>269</v>
      </c>
      <c r="LW1" s="3" t="s">
        <v>270</v>
      </c>
    </row>
    <row r="2" spans="1:335" s="1" customFormat="1" ht="22.2" customHeight="1">
      <c r="A2" s="1" t="str">
        <f>'事業所回答（シート追加・名称変更禁止）'!$J$8</f>
        <v>選択してください。</v>
      </c>
      <c r="B2" s="1">
        <f>'事業所回答（シート追加・名称変更禁止）'!$J$13</f>
        <v>0</v>
      </c>
      <c r="C2" s="1">
        <f>'事業所回答（シート追加・名称変更禁止）'!$J$11</f>
        <v>0</v>
      </c>
      <c r="D2" s="1" t="str">
        <f>'事業所回答（シート追加・名称変更禁止）'!$J$9</f>
        <v>選択してください。</v>
      </c>
      <c r="E2" s="1">
        <f>'事業所回答（シート追加・名称変更禁止）'!$J$10</f>
        <v>0</v>
      </c>
      <c r="F2" s="1">
        <f>'事業所回答（シート追加・名称変更禁止）'!$J$12</f>
        <v>0</v>
      </c>
      <c r="G2" s="1" t="str">
        <f>'事業所回答（シート追加・名称変更禁止）'!$J$14</f>
        <v>選択してください。</v>
      </c>
      <c r="H2" s="14" t="str">
        <f>IF('事業所回答（シート追加・名称変更禁止）'!J15="","",'事業所回答（シート追加・名称変更禁止）'!J15)</f>
        <v/>
      </c>
      <c r="I2" s="6" t="str">
        <f>IF(H2&lt;=45016,"1","0")</f>
        <v>0</v>
      </c>
      <c r="J2" s="1">
        <f>'事業所回答（シート追加・名称変更禁止）'!$J$16</f>
        <v>0</v>
      </c>
      <c r="K2" s="1">
        <f>'事業所回答（シート追加・名称変更禁止）'!$J$17</f>
        <v>0</v>
      </c>
      <c r="L2" s="1">
        <f>'事業所回答（シート追加・名称変更禁止）'!$J$18</f>
        <v>0</v>
      </c>
      <c r="M2" s="1">
        <f>'事業所回答（シート追加・名称変更禁止）'!$J$19</f>
        <v>0</v>
      </c>
      <c r="N2" s="1">
        <f>'事業所回答（シート追加・名称変更禁止）'!$J$20</f>
        <v>0</v>
      </c>
      <c r="O2" s="1" t="str">
        <f>IF(SUM('事業所回答（シート追加・名称変更禁止）'!$G$24,'事業所回答（シート追加・名称変更禁止）'!$O$24,'事業所回答（シート追加・名称変更禁止）'!$W$24,'事業所回答（シート追加・名称変更禁止）'!$G$25,'事業所回答（シート追加・名称変更禁止）'!$O$25,'事業所回答（シート追加・名称変更禁止）'!$W$25)&gt;1,1,"")</f>
        <v/>
      </c>
      <c r="P2" s="1">
        <f>'事業所回答（シート追加・名称変更禁止）'!$G$26</f>
        <v>0</v>
      </c>
      <c r="Q2" s="1">
        <f>'事業所回答（シート追加・名称変更禁止）'!O30</f>
        <v>0</v>
      </c>
      <c r="R2" s="1">
        <f>'事業所回答（シート追加・名称変更禁止）'!O32</f>
        <v>0</v>
      </c>
      <c r="S2" s="1">
        <f>'事業所回答（シート追加・名称変更禁止）'!$G$39</f>
        <v>0</v>
      </c>
      <c r="T2" s="1">
        <f>'事業所回答（シート追加・名称変更禁止）'!G37</f>
        <v>0</v>
      </c>
      <c r="U2" s="1">
        <f>'事業所回答（シート追加・名称変更禁止）'!O37</f>
        <v>0</v>
      </c>
      <c r="V2" s="1">
        <f>'事業所回答（シート追加・名称変更禁止）'!W37</f>
        <v>0</v>
      </c>
      <c r="W2" s="1">
        <f>'事業所回答（シート追加・名称変更禁止）'!G38</f>
        <v>0</v>
      </c>
      <c r="X2" s="1">
        <f>'事業所回答（シート追加・名称変更禁止）'!O38</f>
        <v>0</v>
      </c>
      <c r="Y2" s="1">
        <f>'事業所回答（シート追加・名称変更禁止）'!$W$38</f>
        <v>0</v>
      </c>
      <c r="Z2" s="1">
        <f>'事業所回答（シート追加・名称変更禁止）'!G43</f>
        <v>0</v>
      </c>
      <c r="AA2" s="1">
        <f>'事業所回答（シート追加・名称変更禁止）'!O43</f>
        <v>0</v>
      </c>
      <c r="AB2" s="1">
        <f>'事業所回答（シート追加・名称変更禁止）'!W43</f>
        <v>0</v>
      </c>
      <c r="AC2" s="1">
        <f>'事業所回答（シート追加・名称変更禁止）'!G44</f>
        <v>0</v>
      </c>
      <c r="AD2" s="1">
        <f>'事業所回答（シート追加・名称変更禁止）'!O44</f>
        <v>0</v>
      </c>
      <c r="AE2" s="1">
        <f>'事業所回答（シート追加・名称変更禁止）'!W44</f>
        <v>0</v>
      </c>
      <c r="AF2" s="1">
        <f>'事業所回答（シート追加・名称変更禁止）'!W46</f>
        <v>0</v>
      </c>
      <c r="AG2" s="1">
        <f>'事業所回答（シート追加・名称変更禁止）'!W48</f>
        <v>0</v>
      </c>
      <c r="AH2" s="1">
        <f>'事業所回答（シート追加・名称変更禁止）'!W70</f>
        <v>0</v>
      </c>
      <c r="AI2" s="1">
        <f>'事業所回答（シート追加・名称変更禁止）'!K70</f>
        <v>0</v>
      </c>
      <c r="AJ2" s="1">
        <f>'事業所回答（シート追加・名称変更禁止）'!M70</f>
        <v>0</v>
      </c>
      <c r="AK2" s="1">
        <f>'事業所回答（シート追加・名称変更禁止）'!O70</f>
        <v>0</v>
      </c>
      <c r="AL2" s="1">
        <f>'事業所回答（シート追加・名称変更禁止）'!Q70</f>
        <v>0</v>
      </c>
      <c r="AM2" s="1">
        <f>'事業所回答（シート追加・名称変更禁止）'!S70</f>
        <v>0</v>
      </c>
      <c r="AN2" s="1">
        <f>'事業所回答（シート追加・名称変更禁止）'!U70</f>
        <v>0</v>
      </c>
      <c r="AO2" s="7">
        <f>SUM('事業所回答（シート追加・名称変更禁止）'!W55,'事業所回答（シート追加・名称変更禁止）'!W56,'事業所回答（シート追加・名称変更禁止）'!W57)</f>
        <v>0</v>
      </c>
      <c r="AP2" s="8">
        <f>SUM('事業所回答（シート追加・名称変更禁止）'!K55,'事業所回答（シート追加・名称変更禁止）'!K56,'事業所回答（シート追加・名称変更禁止）'!K57)</f>
        <v>0</v>
      </c>
      <c r="AQ2" s="8">
        <f>SUM('事業所回答（シート追加・名称変更禁止）'!M55,'事業所回答（シート追加・名称変更禁止）'!M56,'事業所回答（シート追加・名称変更禁止）'!M57)</f>
        <v>0</v>
      </c>
      <c r="AR2" s="8">
        <f>SUM('事業所回答（シート追加・名称変更禁止）'!O55,'事業所回答（シート追加・名称変更禁止）'!O56,'事業所回答（シート追加・名称変更禁止）'!O57)</f>
        <v>0</v>
      </c>
      <c r="AS2" s="8">
        <f>SUM('事業所回答（シート追加・名称変更禁止）'!Q55,'事業所回答（シート追加・名称変更禁止）'!Q56,'事業所回答（シート追加・名称変更禁止）'!Q57)</f>
        <v>0</v>
      </c>
      <c r="AT2" s="8">
        <f>SUM('事業所回答（シート追加・名称変更禁止）'!S55,'事業所回答（シート追加・名称変更禁止）'!S56,'事業所回答（シート追加・名称変更禁止）'!S57)</f>
        <v>0</v>
      </c>
      <c r="AU2" s="8">
        <f>SUM('事業所回答（シート追加・名称変更禁止）'!U55,'事業所回答（シート追加・名称変更禁止）'!U56,'事業所回答（シート追加・名称変更禁止）'!U57)</f>
        <v>0</v>
      </c>
      <c r="AV2" s="7">
        <f>SUM('事業所回答（シート追加・名称変更禁止）'!W55)</f>
        <v>0</v>
      </c>
      <c r="AW2" s="1">
        <f>'事業所回答（シート追加・名称変更禁止）'!K55</f>
        <v>0</v>
      </c>
      <c r="AX2" s="1">
        <f>'事業所回答（シート追加・名称変更禁止）'!M55</f>
        <v>0</v>
      </c>
      <c r="AY2" s="1">
        <f>'事業所回答（シート追加・名称変更禁止）'!O55</f>
        <v>0</v>
      </c>
      <c r="AZ2" s="1">
        <f>'事業所回答（シート追加・名称変更禁止）'!Q55</f>
        <v>0</v>
      </c>
      <c r="BA2" s="1">
        <f>'事業所回答（シート追加・名称変更禁止）'!S55</f>
        <v>0</v>
      </c>
      <c r="BB2" s="1">
        <f>'事業所回答（シート追加・名称変更禁止）'!U55</f>
        <v>0</v>
      </c>
      <c r="BC2" s="7">
        <f>SUM('事業所回答（シート追加・名称変更禁止）'!W56)</f>
        <v>0</v>
      </c>
      <c r="BD2" s="1">
        <f>'事業所回答（シート追加・名称変更禁止）'!K56</f>
        <v>0</v>
      </c>
      <c r="BE2" s="1">
        <f>'事業所回答（シート追加・名称変更禁止）'!M56</f>
        <v>0</v>
      </c>
      <c r="BF2" s="1">
        <f>'事業所回答（シート追加・名称変更禁止）'!O56</f>
        <v>0</v>
      </c>
      <c r="BG2" s="1">
        <f>'事業所回答（シート追加・名称変更禁止）'!Q56</f>
        <v>0</v>
      </c>
      <c r="BH2" s="1">
        <f>'事業所回答（シート追加・名称変更禁止）'!S56</f>
        <v>0</v>
      </c>
      <c r="BI2" s="1">
        <f>'事業所回答（シート追加・名称変更禁止）'!U56</f>
        <v>0</v>
      </c>
      <c r="BJ2" s="7">
        <f>SUM('事業所回答（シート追加・名称変更禁止）'!W57)</f>
        <v>0</v>
      </c>
      <c r="BK2" s="1">
        <f>'事業所回答（シート追加・名称変更禁止）'!K57</f>
        <v>0</v>
      </c>
      <c r="BL2" s="1">
        <f>'事業所回答（シート追加・名称変更禁止）'!M57</f>
        <v>0</v>
      </c>
      <c r="BM2" s="1">
        <f>'事業所回答（シート追加・名称変更禁止）'!O57</f>
        <v>0</v>
      </c>
      <c r="BN2" s="1">
        <f>'事業所回答（シート追加・名称変更禁止）'!Q57</f>
        <v>0</v>
      </c>
      <c r="BO2" s="1">
        <f>'事業所回答（シート追加・名称変更禁止）'!S57</f>
        <v>0</v>
      </c>
      <c r="BP2" s="1">
        <f>'事業所回答（シート追加・名称変更禁止）'!U57</f>
        <v>0</v>
      </c>
      <c r="BQ2" s="7">
        <f>'事業所回答（シート追加・名称変更禁止）'!W58</f>
        <v>0</v>
      </c>
      <c r="BR2" s="1">
        <f>'事業所回答（シート追加・名称変更禁止）'!K58</f>
        <v>0</v>
      </c>
      <c r="BS2" s="1">
        <f>'事業所回答（シート追加・名称変更禁止）'!M58</f>
        <v>0</v>
      </c>
      <c r="BT2" s="1">
        <f>'事業所回答（シート追加・名称変更禁止）'!O58</f>
        <v>0</v>
      </c>
      <c r="BU2" s="1">
        <f>'事業所回答（シート追加・名称変更禁止）'!Q58</f>
        <v>0</v>
      </c>
      <c r="BV2" s="1">
        <f>'事業所回答（シート追加・名称変更禁止）'!S58</f>
        <v>0</v>
      </c>
      <c r="BW2" s="1">
        <f>'事業所回答（シート追加・名称変更禁止）'!U58</f>
        <v>0</v>
      </c>
      <c r="BX2" s="7">
        <f>'事業所回答（シート追加・名称変更禁止）'!W59</f>
        <v>0</v>
      </c>
      <c r="BY2" s="1">
        <f>'事業所回答（シート追加・名称変更禁止）'!K59</f>
        <v>0</v>
      </c>
      <c r="BZ2" s="1">
        <f>'事業所回答（シート追加・名称変更禁止）'!M59</f>
        <v>0</v>
      </c>
      <c r="CA2" s="1">
        <f>'事業所回答（シート追加・名称変更禁止）'!O59</f>
        <v>0</v>
      </c>
      <c r="CB2" s="1">
        <f>'事業所回答（シート追加・名称変更禁止）'!Q59</f>
        <v>0</v>
      </c>
      <c r="CC2" s="1">
        <f>'事業所回答（シート追加・名称変更禁止）'!S59</f>
        <v>0</v>
      </c>
      <c r="CD2" s="1">
        <f>'事業所回答（シート追加・名称変更禁止）'!U59</f>
        <v>0</v>
      </c>
      <c r="CE2" s="7">
        <f>'事業所回答（シート追加・名称変更禁止）'!W60</f>
        <v>0</v>
      </c>
      <c r="CF2" s="8">
        <f>'事業所回答（シート追加・名称変更禁止）'!K60</f>
        <v>0</v>
      </c>
      <c r="CG2" s="8">
        <f>'事業所回答（シート追加・名称変更禁止）'!M60</f>
        <v>0</v>
      </c>
      <c r="CH2" s="8">
        <f>'事業所回答（シート追加・名称変更禁止）'!O60</f>
        <v>0</v>
      </c>
      <c r="CI2" s="8">
        <f>'事業所回答（シート追加・名称変更禁止）'!Q60</f>
        <v>0</v>
      </c>
      <c r="CJ2" s="8">
        <f>'事業所回答（シート追加・名称変更禁止）'!S60</f>
        <v>0</v>
      </c>
      <c r="CK2" s="8">
        <f>'事業所回答（シート追加・名称変更禁止）'!U60</f>
        <v>0</v>
      </c>
      <c r="CL2" s="7">
        <f>'事業所回答（シート追加・名称変更禁止）'!W61</f>
        <v>0</v>
      </c>
      <c r="CM2" s="8">
        <f>'事業所回答（シート追加・名称変更禁止）'!K61</f>
        <v>0</v>
      </c>
      <c r="CN2" s="8">
        <f>'事業所回答（シート追加・名称変更禁止）'!M61</f>
        <v>0</v>
      </c>
      <c r="CO2" s="8">
        <f>'事業所回答（シート追加・名称変更禁止）'!O61</f>
        <v>0</v>
      </c>
      <c r="CP2" s="8">
        <f>'事業所回答（シート追加・名称変更禁止）'!Q61</f>
        <v>0</v>
      </c>
      <c r="CQ2" s="8">
        <f>'事業所回答（シート追加・名称変更禁止）'!S61</f>
        <v>0</v>
      </c>
      <c r="CR2" s="8">
        <f>'事業所回答（シート追加・名称変更禁止）'!U61</f>
        <v>0</v>
      </c>
      <c r="CS2" s="7">
        <f>'事業所回答（シート追加・名称変更禁止）'!W62</f>
        <v>0</v>
      </c>
      <c r="CT2" s="8">
        <f>'事業所回答（シート追加・名称変更禁止）'!K62</f>
        <v>0</v>
      </c>
      <c r="CU2" s="8">
        <f>'事業所回答（シート追加・名称変更禁止）'!M62</f>
        <v>0</v>
      </c>
      <c r="CV2" s="8">
        <f>'事業所回答（シート追加・名称変更禁止）'!O62</f>
        <v>0</v>
      </c>
      <c r="CW2" s="8">
        <f>'事業所回答（シート追加・名称変更禁止）'!Q62</f>
        <v>0</v>
      </c>
      <c r="CX2" s="8">
        <f>'事業所回答（シート追加・名称変更禁止）'!S62</f>
        <v>0</v>
      </c>
      <c r="CY2" s="8">
        <f>'事業所回答（シート追加・名称変更禁止）'!U62</f>
        <v>0</v>
      </c>
      <c r="CZ2" s="7">
        <f>'事業所回答（シート追加・名称変更禁止）'!W63</f>
        <v>0</v>
      </c>
      <c r="DA2" s="8">
        <f>'事業所回答（シート追加・名称変更禁止）'!K63</f>
        <v>0</v>
      </c>
      <c r="DB2" s="8">
        <f>'事業所回答（シート追加・名称変更禁止）'!M63</f>
        <v>0</v>
      </c>
      <c r="DC2" s="8">
        <f>'事業所回答（シート追加・名称変更禁止）'!O63</f>
        <v>0</v>
      </c>
      <c r="DD2" s="8">
        <f>'事業所回答（シート追加・名称変更禁止）'!Q63</f>
        <v>0</v>
      </c>
      <c r="DE2" s="8">
        <f>'事業所回答（シート追加・名称変更禁止）'!S63</f>
        <v>0</v>
      </c>
      <c r="DF2" s="8">
        <f>'事業所回答（シート追加・名称変更禁止）'!U63</f>
        <v>0</v>
      </c>
      <c r="DG2" s="7">
        <f>'事業所回答（シート追加・名称変更禁止）'!W64</f>
        <v>0</v>
      </c>
      <c r="DH2" s="8">
        <f>'事業所回答（シート追加・名称変更禁止）'!K64</f>
        <v>0</v>
      </c>
      <c r="DI2" s="8">
        <f>'事業所回答（シート追加・名称変更禁止）'!M64</f>
        <v>0</v>
      </c>
      <c r="DJ2" s="8">
        <f>'事業所回答（シート追加・名称変更禁止）'!O64</f>
        <v>0</v>
      </c>
      <c r="DK2" s="8">
        <f>'事業所回答（シート追加・名称変更禁止）'!Q64</f>
        <v>0</v>
      </c>
      <c r="DL2" s="8">
        <f>'事業所回答（シート追加・名称変更禁止）'!S64</f>
        <v>0</v>
      </c>
      <c r="DM2" s="8">
        <f>'事業所回答（シート追加・名称変更禁止）'!U64</f>
        <v>0</v>
      </c>
      <c r="DN2" s="7">
        <f>'事業所回答（シート追加・名称変更禁止）'!W65</f>
        <v>0</v>
      </c>
      <c r="DO2" s="8">
        <f>'事業所回答（シート追加・名称変更禁止）'!K65</f>
        <v>0</v>
      </c>
      <c r="DP2" s="8">
        <f>'事業所回答（シート追加・名称変更禁止）'!M65</f>
        <v>0</v>
      </c>
      <c r="DQ2" s="8">
        <f>'事業所回答（シート追加・名称変更禁止）'!O65</f>
        <v>0</v>
      </c>
      <c r="DR2" s="8">
        <f>'事業所回答（シート追加・名称変更禁止）'!Q65</f>
        <v>0</v>
      </c>
      <c r="DS2" s="8">
        <f>'事業所回答（シート追加・名称変更禁止）'!S65</f>
        <v>0</v>
      </c>
      <c r="DT2" s="8">
        <f>'事業所回答（シート追加・名称変更禁止）'!U65</f>
        <v>0</v>
      </c>
      <c r="DU2" s="7">
        <f>'事業所回答（シート追加・名称変更禁止）'!W66</f>
        <v>0</v>
      </c>
      <c r="DV2" s="8">
        <f>'事業所回答（シート追加・名称変更禁止）'!K66</f>
        <v>0</v>
      </c>
      <c r="DW2" s="8">
        <f>'事業所回答（シート追加・名称変更禁止）'!M66</f>
        <v>0</v>
      </c>
      <c r="DX2" s="8">
        <f>'事業所回答（シート追加・名称変更禁止）'!O66</f>
        <v>0</v>
      </c>
      <c r="DY2" s="8">
        <f>'事業所回答（シート追加・名称変更禁止）'!Q66</f>
        <v>0</v>
      </c>
      <c r="DZ2" s="8">
        <f>'事業所回答（シート追加・名称変更禁止）'!S66</f>
        <v>0</v>
      </c>
      <c r="EA2" s="8">
        <f>'事業所回答（シート追加・名称変更禁止）'!U66</f>
        <v>0</v>
      </c>
      <c r="EB2" s="7">
        <f>'事業所回答（シート追加・名称変更禁止）'!W67</f>
        <v>0</v>
      </c>
      <c r="EC2" s="8">
        <f>'事業所回答（シート追加・名称変更禁止）'!K67</f>
        <v>0</v>
      </c>
      <c r="ED2" s="8">
        <f>'事業所回答（シート追加・名称変更禁止）'!M67</f>
        <v>0</v>
      </c>
      <c r="EE2" s="8">
        <f>'事業所回答（シート追加・名称変更禁止）'!O67</f>
        <v>0</v>
      </c>
      <c r="EF2" s="8">
        <f>'事業所回答（シート追加・名称変更禁止）'!Q67</f>
        <v>0</v>
      </c>
      <c r="EG2" s="8">
        <f>'事業所回答（シート追加・名称変更禁止）'!S67</f>
        <v>0</v>
      </c>
      <c r="EH2" s="8">
        <f>'事業所回答（シート追加・名称変更禁止）'!U67</f>
        <v>0</v>
      </c>
      <c r="EI2" s="7">
        <f>'事業所回答（シート追加・名称変更禁止）'!W68</f>
        <v>0</v>
      </c>
      <c r="EJ2" s="8">
        <f>'事業所回答（シート追加・名称変更禁止）'!K68</f>
        <v>0</v>
      </c>
      <c r="EK2" s="8">
        <f>'事業所回答（シート追加・名称変更禁止）'!M68</f>
        <v>0</v>
      </c>
      <c r="EL2" s="8">
        <f>'事業所回答（シート追加・名称変更禁止）'!O68</f>
        <v>0</v>
      </c>
      <c r="EM2" s="8">
        <f>'事業所回答（シート追加・名称変更禁止）'!Q68</f>
        <v>0</v>
      </c>
      <c r="EN2" s="8">
        <f>'事業所回答（シート追加・名称変更禁止）'!S68</f>
        <v>0</v>
      </c>
      <c r="EO2" s="8">
        <f>'事業所回答（シート追加・名称変更禁止）'!U68</f>
        <v>0</v>
      </c>
      <c r="EP2" s="7">
        <f>'事業所回答（シート追加・名称変更禁止）'!W69</f>
        <v>0</v>
      </c>
      <c r="EQ2" s="8">
        <f>'事業所回答（シート追加・名称変更禁止）'!K69</f>
        <v>0</v>
      </c>
      <c r="ER2" s="8">
        <f>'事業所回答（シート追加・名称変更禁止）'!M69</f>
        <v>0</v>
      </c>
      <c r="ES2" s="8">
        <f>'事業所回答（シート追加・名称変更禁止）'!O69</f>
        <v>0</v>
      </c>
      <c r="ET2" s="8">
        <f>'事業所回答（シート追加・名称変更禁止）'!Q69</f>
        <v>0</v>
      </c>
      <c r="EU2" s="8">
        <f>'事業所回答（シート追加・名称変更禁止）'!S69</f>
        <v>0</v>
      </c>
      <c r="EV2" s="8">
        <f>'事業所回答（シート追加・名称変更禁止）'!U69</f>
        <v>0</v>
      </c>
      <c r="EW2" s="1">
        <f>'事業所回答（シート追加・名称変更禁止）'!G75</f>
        <v>0</v>
      </c>
      <c r="EX2" s="1">
        <f>'事業所回答（シート追加・名称変更禁止）'!O75</f>
        <v>0</v>
      </c>
      <c r="EY2" s="1">
        <f>'事業所回答（シート追加・名称変更禁止）'!W75</f>
        <v>0</v>
      </c>
      <c r="EZ2" s="1">
        <f>'事業所回答（シート追加・名称変更禁止）'!G76</f>
        <v>0</v>
      </c>
      <c r="FA2" s="1">
        <f>'事業所回答（シート追加・名称変更禁止）'!O76</f>
        <v>0</v>
      </c>
      <c r="FB2" s="1">
        <f>'事業所回答（シート追加・名称変更禁止）'!W76</f>
        <v>0</v>
      </c>
      <c r="FC2" s="1">
        <f>'事業所回答（シート追加・名称変更禁止）'!G80</f>
        <v>0</v>
      </c>
      <c r="FD2" s="1">
        <f>'事業所回答（シート追加・名称変更禁止）'!O80</f>
        <v>0</v>
      </c>
      <c r="FE2" s="1">
        <f>'事業所回答（シート追加・名称変更禁止）'!W80</f>
        <v>0</v>
      </c>
      <c r="FF2" s="1">
        <f>'事業所回答（シート追加・名称変更禁止）'!G81</f>
        <v>0</v>
      </c>
      <c r="FG2" s="1">
        <f>'事業所回答（シート追加・名称変更禁止）'!O81</f>
        <v>0</v>
      </c>
      <c r="FH2" s="1">
        <f>'事業所回答（シート追加・名称変更禁止）'!W81</f>
        <v>0</v>
      </c>
      <c r="FI2" s="1">
        <f>'事業所回答（シート追加・名称変更禁止）'!E85</f>
        <v>0</v>
      </c>
      <c r="FJ2" s="1">
        <f>'事業所回答（シート追加・名称変更禁止）'!E86</f>
        <v>0</v>
      </c>
      <c r="FK2" s="1">
        <f>'事業所回答（シート追加・名称変更禁止）'!E87</f>
        <v>0</v>
      </c>
      <c r="FL2" s="1">
        <f>'事業所回答（シート追加・名称変更禁止）'!E88</f>
        <v>0</v>
      </c>
      <c r="FM2" s="1">
        <f>'事業所回答（シート追加・名称変更禁止）'!E89</f>
        <v>0</v>
      </c>
      <c r="FN2" s="1">
        <f>'事業所回答（シート追加・名称変更禁止）'!E90</f>
        <v>0</v>
      </c>
      <c r="FO2" s="1">
        <f>'事業所回答（シート追加・名称変更禁止）'!E91</f>
        <v>0</v>
      </c>
      <c r="FP2" s="1">
        <f>'事業所回答（シート追加・名称変更禁止）'!E92</f>
        <v>0</v>
      </c>
      <c r="FQ2" s="1">
        <f>'事業所回答（シート追加・名称変更禁止）'!E93</f>
        <v>0</v>
      </c>
      <c r="FR2" s="1">
        <f>'事業所回答（シート追加・名称変更禁止）'!E94</f>
        <v>0</v>
      </c>
      <c r="FS2" s="1">
        <f>'事業所回答（シート追加・名称変更禁止）'!E95</f>
        <v>0</v>
      </c>
      <c r="FT2" s="1">
        <f>'事業所回答（シート追加・名称変更禁止）'!E96</f>
        <v>0</v>
      </c>
      <c r="FU2" s="1">
        <f>'事業所回答（シート追加・名称変更禁止）'!E97</f>
        <v>0</v>
      </c>
      <c r="FV2" s="1">
        <f>'事業所回答（シート追加・名称変更禁止）'!E98</f>
        <v>0</v>
      </c>
      <c r="FW2" s="1">
        <f>'事業所回答（シート追加・名称変更禁止）'!E99</f>
        <v>0</v>
      </c>
      <c r="FX2" s="1">
        <f>'事業所回答（シート追加・名称変更禁止）'!K85</f>
        <v>0</v>
      </c>
      <c r="FY2" s="1">
        <f>'事業所回答（シート追加・名称変更禁止）'!K86</f>
        <v>0</v>
      </c>
      <c r="FZ2" s="1">
        <f>'事業所回答（シート追加・名称変更禁止）'!K87</f>
        <v>0</v>
      </c>
      <c r="GA2" s="1">
        <f>'事業所回答（シート追加・名称変更禁止）'!K88</f>
        <v>0</v>
      </c>
      <c r="GB2" s="1">
        <f>'事業所回答（シート追加・名称変更禁止）'!K89</f>
        <v>0</v>
      </c>
      <c r="GC2" s="1">
        <f>'事業所回答（シート追加・名称変更禁止）'!K90</f>
        <v>0</v>
      </c>
      <c r="GD2" s="1">
        <f>'事業所回答（シート追加・名称変更禁止）'!K91</f>
        <v>0</v>
      </c>
      <c r="GE2" s="1">
        <f>'事業所回答（シート追加・名称変更禁止）'!K92</f>
        <v>0</v>
      </c>
      <c r="GF2" s="1">
        <f>'事業所回答（シート追加・名称変更禁止）'!K93</f>
        <v>0</v>
      </c>
      <c r="GG2" s="1">
        <f>'事業所回答（シート追加・名称変更禁止）'!K94</f>
        <v>0</v>
      </c>
      <c r="GH2" s="1">
        <f>'事業所回答（シート追加・名称変更禁止）'!K95</f>
        <v>0</v>
      </c>
      <c r="GI2" s="1">
        <f>'事業所回答（シート追加・名称変更禁止）'!K96</f>
        <v>0</v>
      </c>
      <c r="GJ2" s="1">
        <f>'事業所回答（シート追加・名称変更禁止）'!K97</f>
        <v>0</v>
      </c>
      <c r="GK2" s="1">
        <f>'事業所回答（シート追加・名称変更禁止）'!K98</f>
        <v>0</v>
      </c>
      <c r="GL2" s="1">
        <f>'事業所回答（シート追加・名称変更禁止）'!K99</f>
        <v>0</v>
      </c>
      <c r="GM2" s="1">
        <f>'事業所回答（シート追加・名称変更禁止）'!Q85</f>
        <v>0</v>
      </c>
      <c r="GN2" s="1">
        <f>'事業所回答（シート追加・名称変更禁止）'!Q86</f>
        <v>0</v>
      </c>
      <c r="GO2" s="1">
        <f>'事業所回答（シート追加・名称変更禁止）'!Q87</f>
        <v>0</v>
      </c>
      <c r="GP2" s="1">
        <f>'事業所回答（シート追加・名称変更禁止）'!Q88</f>
        <v>0</v>
      </c>
      <c r="GQ2" s="1">
        <f>'事業所回答（シート追加・名称変更禁止）'!Q89</f>
        <v>0</v>
      </c>
      <c r="GR2" s="1">
        <f>'事業所回答（シート追加・名称変更禁止）'!Q90</f>
        <v>0</v>
      </c>
      <c r="GS2" s="1">
        <f>'事業所回答（シート追加・名称変更禁止）'!Q91</f>
        <v>0</v>
      </c>
      <c r="GT2" s="1">
        <f>'事業所回答（シート追加・名称変更禁止）'!Q92</f>
        <v>0</v>
      </c>
      <c r="GU2" s="1">
        <f>'事業所回答（シート追加・名称変更禁止）'!Q93</f>
        <v>0</v>
      </c>
      <c r="GV2" s="1">
        <f>'事業所回答（シート追加・名称変更禁止）'!Q94</f>
        <v>0</v>
      </c>
      <c r="GW2" s="1">
        <f>'事業所回答（シート追加・名称変更禁止）'!Q95</f>
        <v>0</v>
      </c>
      <c r="GX2" s="1">
        <f>'事業所回答（シート追加・名称変更禁止）'!Q96</f>
        <v>0</v>
      </c>
      <c r="GY2" s="1">
        <f>'事業所回答（シート追加・名称変更禁止）'!Q97</f>
        <v>0</v>
      </c>
      <c r="GZ2" s="1">
        <f>'事業所回答（シート追加・名称変更禁止）'!Q98</f>
        <v>0</v>
      </c>
      <c r="HA2" s="1">
        <f>'事業所回答（シート追加・名称変更禁止）'!W102</f>
        <v>0</v>
      </c>
      <c r="HB2" s="1">
        <f>'事業所回答（シート追加・名称変更禁止）'!W105</f>
        <v>0</v>
      </c>
      <c r="HC2" s="1">
        <f>'事業所回答（シート追加・名称変更禁止）'!W108</f>
        <v>0</v>
      </c>
      <c r="HD2" s="1">
        <f>'事業所回答（シート追加・名称変更禁止）'!E112</f>
        <v>0</v>
      </c>
      <c r="HE2" s="1">
        <f>'事業所回答（シート追加・名称変更禁止）'!E113</f>
        <v>0</v>
      </c>
      <c r="HF2" s="1">
        <f>'事業所回答（シート追加・名称変更禁止）'!E114</f>
        <v>0</v>
      </c>
      <c r="HG2" s="1">
        <f>'事業所回答（シート追加・名称変更禁止）'!E115</f>
        <v>0</v>
      </c>
      <c r="HH2" s="1">
        <f>'事業所回答（シート追加・名称変更禁止）'!E116</f>
        <v>0</v>
      </c>
      <c r="HI2" s="1">
        <f>'事業所回答（シート追加・名称変更禁止）'!E117</f>
        <v>0</v>
      </c>
      <c r="HJ2" s="1">
        <f>'事業所回答（シート追加・名称変更禁止）'!E118</f>
        <v>0</v>
      </c>
      <c r="HK2" s="1">
        <f>'事業所回答（シート追加・名称変更禁止）'!E119</f>
        <v>0</v>
      </c>
      <c r="HL2" s="1">
        <f>'事業所回答（シート追加・名称変更禁止）'!E120</f>
        <v>0</v>
      </c>
      <c r="HM2" s="1">
        <f>'事業所回答（シート追加・名称変更禁止）'!E121</f>
        <v>0</v>
      </c>
      <c r="HN2" s="1">
        <f>'事業所回答（シート追加・名称変更禁止）'!E122</f>
        <v>0</v>
      </c>
      <c r="HO2" s="1">
        <f>'事業所回答（シート追加・名称変更禁止）'!E123</f>
        <v>0</v>
      </c>
      <c r="HP2" s="1">
        <f>'事業所回答（シート追加・名称変更禁止）'!E124</f>
        <v>0</v>
      </c>
      <c r="HQ2" s="1">
        <f>'事業所回答（シート追加・名称変更禁止）'!E125</f>
        <v>0</v>
      </c>
      <c r="HR2" s="1">
        <f>'事業所回答（シート追加・名称変更禁止）'!E126</f>
        <v>0</v>
      </c>
      <c r="HS2" s="1">
        <f>'事業所回答（シート追加・名称変更禁止）'!K112</f>
        <v>0</v>
      </c>
      <c r="HT2" s="1">
        <f>'事業所回答（シート追加・名称変更禁止）'!K113</f>
        <v>0</v>
      </c>
      <c r="HU2" s="1">
        <f>'事業所回答（シート追加・名称変更禁止）'!K114</f>
        <v>0</v>
      </c>
      <c r="HV2" s="1">
        <f>'事業所回答（シート追加・名称変更禁止）'!K115</f>
        <v>0</v>
      </c>
      <c r="HW2" s="1">
        <f>'事業所回答（シート追加・名称変更禁止）'!K116</f>
        <v>0</v>
      </c>
      <c r="HX2" s="1">
        <f>'事業所回答（シート追加・名称変更禁止）'!K117</f>
        <v>0</v>
      </c>
      <c r="HY2" s="1">
        <f>'事業所回答（シート追加・名称変更禁止）'!K118</f>
        <v>0</v>
      </c>
      <c r="HZ2" s="1">
        <f>'事業所回答（シート追加・名称変更禁止）'!K119</f>
        <v>0</v>
      </c>
      <c r="IA2" s="1">
        <f>'事業所回答（シート追加・名称変更禁止）'!K120</f>
        <v>0</v>
      </c>
      <c r="IB2" s="1">
        <f>'事業所回答（シート追加・名称変更禁止）'!K121</f>
        <v>0</v>
      </c>
      <c r="IC2" s="1">
        <f>'事業所回答（シート追加・名称変更禁止）'!K122</f>
        <v>0</v>
      </c>
      <c r="ID2" s="1">
        <f>'事業所回答（シート追加・名称変更禁止）'!K123</f>
        <v>0</v>
      </c>
      <c r="IE2" s="1">
        <f>'事業所回答（シート追加・名称変更禁止）'!K124</f>
        <v>0</v>
      </c>
      <c r="IF2" s="1">
        <f>'事業所回答（シート追加・名称変更禁止）'!K125</f>
        <v>0</v>
      </c>
      <c r="IG2" s="1">
        <f>'事業所回答（シート追加・名称変更禁止）'!K126</f>
        <v>0</v>
      </c>
      <c r="IH2" s="1">
        <f>'事業所回答（シート追加・名称変更禁止）'!Q112</f>
        <v>0</v>
      </c>
      <c r="II2" s="1">
        <f>'事業所回答（シート追加・名称変更禁止）'!Q113</f>
        <v>0</v>
      </c>
      <c r="IJ2" s="1">
        <f>'事業所回答（シート追加・名称変更禁止）'!Q114</f>
        <v>0</v>
      </c>
      <c r="IK2" s="1">
        <f>'事業所回答（シート追加・名称変更禁止）'!Q115</f>
        <v>0</v>
      </c>
      <c r="IL2" s="1">
        <f>'事業所回答（シート追加・名称変更禁止）'!Q116</f>
        <v>0</v>
      </c>
      <c r="IM2" s="1">
        <f>'事業所回答（シート追加・名称変更禁止）'!Q117</f>
        <v>0</v>
      </c>
      <c r="IN2" s="1">
        <f>'事業所回答（シート追加・名称変更禁止）'!Q118</f>
        <v>0</v>
      </c>
      <c r="IO2" s="1">
        <f>'事業所回答（シート追加・名称変更禁止）'!Q119</f>
        <v>0</v>
      </c>
      <c r="IP2" s="1">
        <f>'事業所回答（シート追加・名称変更禁止）'!Q120</f>
        <v>0</v>
      </c>
      <c r="IQ2" s="1">
        <f>'事業所回答（シート追加・名称変更禁止）'!Q121</f>
        <v>0</v>
      </c>
      <c r="IR2" s="1">
        <f>'事業所回答（シート追加・名称変更禁止）'!Q122</f>
        <v>0</v>
      </c>
      <c r="IS2" s="1">
        <f>'事業所回答（シート追加・名称変更禁止）'!Q123</f>
        <v>0</v>
      </c>
      <c r="IT2" s="1">
        <f>'事業所回答（シート追加・名称変更禁止）'!Q124</f>
        <v>0</v>
      </c>
      <c r="IU2" s="1">
        <f>'事業所回答（シート追加・名称変更禁止）'!Q125</f>
        <v>0</v>
      </c>
      <c r="IV2" s="1">
        <f>'事業所回答（シート追加・名称変更禁止）'!E130</f>
        <v>0</v>
      </c>
      <c r="IW2" s="1">
        <f>'事業所回答（シート追加・名称変更禁止）'!E131</f>
        <v>0</v>
      </c>
      <c r="IX2" s="1">
        <f>'事業所回答（シート追加・名称変更禁止）'!E132</f>
        <v>0</v>
      </c>
      <c r="IY2" s="1">
        <f>'事業所回答（シート追加・名称変更禁止）'!E133</f>
        <v>0</v>
      </c>
      <c r="IZ2" s="1">
        <f>'事業所回答（シート追加・名称変更禁止）'!E134</f>
        <v>0</v>
      </c>
      <c r="JA2" s="1">
        <f>'事業所回答（シート追加・名称変更禁止）'!E135</f>
        <v>0</v>
      </c>
      <c r="JB2" s="1">
        <f>'事業所回答（シート追加・名称変更禁止）'!E136</f>
        <v>0</v>
      </c>
      <c r="JC2" s="1">
        <f>'事業所回答（シート追加・名称変更禁止）'!E137</f>
        <v>0</v>
      </c>
      <c r="JD2" s="1">
        <f>'事業所回答（シート追加・名称変更禁止）'!E138</f>
        <v>0</v>
      </c>
      <c r="JE2" s="1">
        <f>'事業所回答（シート追加・名称変更禁止）'!E139</f>
        <v>0</v>
      </c>
      <c r="JF2" s="1">
        <f>'事業所回答（シート追加・名称変更禁止）'!E140</f>
        <v>0</v>
      </c>
      <c r="JG2" s="1">
        <f>'事業所回答（シート追加・名称変更禁止）'!E141</f>
        <v>0</v>
      </c>
      <c r="JH2" s="1">
        <f>'事業所回答（シート追加・名称変更禁止）'!E142</f>
        <v>0</v>
      </c>
      <c r="JI2" s="1">
        <f>'事業所回答（シート追加・名称変更禁止）'!E143</f>
        <v>0</v>
      </c>
      <c r="JJ2" s="1">
        <f>'事業所回答（シート追加・名称変更禁止）'!E144</f>
        <v>0</v>
      </c>
      <c r="JK2" s="1">
        <f>'事業所回答（シート追加・名称変更禁止）'!K130</f>
        <v>0</v>
      </c>
      <c r="JL2" s="1">
        <f>'事業所回答（シート追加・名称変更禁止）'!K131</f>
        <v>0</v>
      </c>
      <c r="JM2" s="1">
        <f>'事業所回答（シート追加・名称変更禁止）'!K132</f>
        <v>0</v>
      </c>
      <c r="JN2" s="1">
        <f>'事業所回答（シート追加・名称変更禁止）'!K133</f>
        <v>0</v>
      </c>
      <c r="JO2" s="1">
        <f>'事業所回答（シート追加・名称変更禁止）'!K134</f>
        <v>0</v>
      </c>
      <c r="JP2" s="1">
        <f>'事業所回答（シート追加・名称変更禁止）'!K135</f>
        <v>0</v>
      </c>
      <c r="JQ2" s="1">
        <f>'事業所回答（シート追加・名称変更禁止）'!K136</f>
        <v>0</v>
      </c>
      <c r="JR2" s="1">
        <f>'事業所回答（シート追加・名称変更禁止）'!K137</f>
        <v>0</v>
      </c>
      <c r="JS2" s="1">
        <f>'事業所回答（シート追加・名称変更禁止）'!K138</f>
        <v>0</v>
      </c>
      <c r="JT2" s="1">
        <f>'事業所回答（シート追加・名称変更禁止）'!K139</f>
        <v>0</v>
      </c>
      <c r="JU2" s="1">
        <f>'事業所回答（シート追加・名称変更禁止）'!K140</f>
        <v>0</v>
      </c>
      <c r="JV2" s="1">
        <f>'事業所回答（シート追加・名称変更禁止）'!K141</f>
        <v>0</v>
      </c>
      <c r="JW2" s="1">
        <f>'事業所回答（シート追加・名称変更禁止）'!K142</f>
        <v>0</v>
      </c>
      <c r="JX2" s="1">
        <f>'事業所回答（シート追加・名称変更禁止）'!K143</f>
        <v>0</v>
      </c>
      <c r="JY2" s="1">
        <f>'事業所回答（シート追加・名称変更禁止）'!K144</f>
        <v>0</v>
      </c>
      <c r="JZ2" s="1">
        <f>'事業所回答（シート追加・名称変更禁止）'!Q130</f>
        <v>0</v>
      </c>
      <c r="KA2" s="1">
        <f>'事業所回答（シート追加・名称変更禁止）'!Q131</f>
        <v>0</v>
      </c>
      <c r="KB2" s="1">
        <f>'事業所回答（シート追加・名称変更禁止）'!Q132</f>
        <v>0</v>
      </c>
      <c r="KC2" s="1">
        <f>'事業所回答（シート追加・名称変更禁止）'!Q133</f>
        <v>0</v>
      </c>
      <c r="KD2" s="1">
        <f>'事業所回答（シート追加・名称変更禁止）'!Q134</f>
        <v>0</v>
      </c>
      <c r="KE2" s="1">
        <f>'事業所回答（シート追加・名称変更禁止）'!Q135</f>
        <v>0</v>
      </c>
      <c r="KF2" s="1">
        <f>'事業所回答（シート追加・名称変更禁止）'!Q136</f>
        <v>0</v>
      </c>
      <c r="KG2" s="1">
        <f>'事業所回答（シート追加・名称変更禁止）'!Q137</f>
        <v>0</v>
      </c>
      <c r="KH2" s="1">
        <f>'事業所回答（シート追加・名称変更禁止）'!Q138</f>
        <v>0</v>
      </c>
      <c r="KI2" s="1">
        <f>'事業所回答（シート追加・名称変更禁止）'!Q139</f>
        <v>0</v>
      </c>
      <c r="KJ2" s="1">
        <f>'事業所回答（シート追加・名称変更禁止）'!Q140</f>
        <v>0</v>
      </c>
      <c r="KK2" s="1">
        <f>'事業所回答（シート追加・名称変更禁止）'!Q141</f>
        <v>0</v>
      </c>
      <c r="KL2" s="1">
        <f>'事業所回答（シート追加・名称変更禁止）'!Q142</f>
        <v>0</v>
      </c>
      <c r="KM2" s="1">
        <f>'事業所回答（シート追加・名称変更禁止）'!Q143</f>
        <v>0</v>
      </c>
      <c r="KN2" s="1">
        <f>'事業所回答（シート追加・名称変更禁止）'!E153</f>
        <v>0</v>
      </c>
      <c r="KO2" s="1">
        <f>'事業所回答（シート追加・名称変更禁止）'!H153</f>
        <v>0</v>
      </c>
      <c r="KP2" s="1">
        <f>'事業所回答（シート追加・名称変更禁止）'!K153</f>
        <v>0</v>
      </c>
      <c r="KQ2" s="1">
        <f>'事業所回答（シート追加・名称変更禁止）'!N153</f>
        <v>0</v>
      </c>
      <c r="KR2" s="1">
        <f>'事業所回答（シート追加・名称変更禁止）'!Q153</f>
        <v>0</v>
      </c>
      <c r="KS2" s="1">
        <f>'事業所回答（シート追加・名称変更禁止）'!T153</f>
        <v>0</v>
      </c>
      <c r="KT2" s="1">
        <f>'事業所回答（シート追加・名称変更禁止）'!E154</f>
        <v>0</v>
      </c>
      <c r="KU2" s="1">
        <f>'事業所回答（シート追加・名称変更禁止）'!H154</f>
        <v>0</v>
      </c>
      <c r="KV2" s="1">
        <f>'事業所回答（シート追加・名称変更禁止）'!K154</f>
        <v>0</v>
      </c>
      <c r="KW2" s="1">
        <f>'事業所回答（シート追加・名称変更禁止）'!N154</f>
        <v>0</v>
      </c>
      <c r="KX2" s="1">
        <f>'事業所回答（シート追加・名称変更禁止）'!Q154</f>
        <v>0</v>
      </c>
      <c r="KY2" s="1">
        <f>'事業所回答（シート追加・名称変更禁止）'!T154</f>
        <v>0</v>
      </c>
      <c r="KZ2" s="1">
        <f>'事業所回答（シート追加・名称変更禁止）'!E155</f>
        <v>0</v>
      </c>
      <c r="LA2" s="1">
        <f>'事業所回答（シート追加・名称変更禁止）'!H155</f>
        <v>0</v>
      </c>
      <c r="LB2" s="1">
        <f>'事業所回答（シート追加・名称変更禁止）'!K155</f>
        <v>0</v>
      </c>
      <c r="LC2" s="1">
        <f>'事業所回答（シート追加・名称変更禁止）'!N155</f>
        <v>0</v>
      </c>
      <c r="LD2" s="1">
        <f>'事業所回答（シート追加・名称変更禁止）'!T155</f>
        <v>0</v>
      </c>
      <c r="LE2" s="1" t="str">
        <f>'事業所回答（シート追加・名称変更禁止）'!K156</f>
        <v/>
      </c>
      <c r="LF2" s="1">
        <f>'事業所回答（シート追加・名称変更禁止）'!H162</f>
        <v>0</v>
      </c>
      <c r="LG2" s="1">
        <f>'事業所回答（シート追加・名称変更禁止）'!K162</f>
        <v>0</v>
      </c>
      <c r="LH2" s="1">
        <f>'事業所回答（シート追加・名称変更禁止）'!N162</f>
        <v>0</v>
      </c>
      <c r="LI2" s="1">
        <f>'事業所回答（シート追加・名称変更禁止）'!Q162</f>
        <v>0</v>
      </c>
      <c r="LJ2" s="1">
        <f>'事業所回答（シート追加・名称変更禁止）'!H163</f>
        <v>0</v>
      </c>
      <c r="LK2" s="1">
        <f>'事業所回答（シート追加・名称変更禁止）'!K163</f>
        <v>0</v>
      </c>
      <c r="LL2" s="1">
        <f>'事業所回答（シート追加・名称変更禁止）'!N163</f>
        <v>0</v>
      </c>
      <c r="LM2" s="1">
        <f>'事業所回答（シート追加・名称変更禁止）'!Q163</f>
        <v>0</v>
      </c>
      <c r="LN2" s="1">
        <f>'事業所回答（シート追加・名称変更禁止）'!H164</f>
        <v>0</v>
      </c>
      <c r="LO2" s="1">
        <f>'事業所回答（シート追加・名称変更禁止）'!K164</f>
        <v>0</v>
      </c>
      <c r="LP2" s="1">
        <f>'事業所回答（シート追加・名称変更禁止）'!N164</f>
        <v>0</v>
      </c>
      <c r="LQ2" s="1">
        <f>'事業所回答（シート追加・名称変更禁止）'!Q164</f>
        <v>0</v>
      </c>
      <c r="LR2" s="1">
        <f>'事業所回答（シート追加・名称変更禁止）'!I169</f>
        <v>0</v>
      </c>
      <c r="LS2" s="1">
        <f>'事業所回答（シート追加・名称変更禁止）'!I170</f>
        <v>0</v>
      </c>
      <c r="LT2" s="1">
        <f>'事業所回答（シート追加・名称変更禁止）'!B177</f>
        <v>0</v>
      </c>
      <c r="LU2" s="1">
        <f>'事業所回答（シート追加・名称変更禁止）'!J177</f>
        <v>0</v>
      </c>
      <c r="LV2" s="1">
        <f>'事業所回答（シート追加・名称変更禁止）'!R177</f>
        <v>0</v>
      </c>
      <c r="LW2" s="1">
        <f>'事業所回答（シート追加・名称変更禁止）'!B180</f>
        <v>0</v>
      </c>
    </row>
  </sheetData>
  <sheetProtection algorithmName="SHA-512" hashValue="QvwznjoD+Kc2KElDFnYfntQcJHLYMYZhk04qIyf0h80YArIevlwoha4TTqmufIQVFQN0GJaVqinh1nrMU2/ERA==" saltValue="l17WqG3W1uAG54gB/Rdx9g==" spinCount="100000" sheet="1" objects="1" scenarios="1" selectLockedCells="1" selectUnlockedCells="1"/>
  <autoFilter ref="A1:LQ1" xr:uid="{00000000-0009-0000-0000-000001000000}"/>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workbookViewId="0">
      <selection activeCell="D15" sqref="D15"/>
    </sheetView>
  </sheetViews>
  <sheetFormatPr defaultRowHeight="13.2"/>
  <cols>
    <col min="1" max="1" width="14" customWidth="1"/>
    <col min="2" max="2" width="36.109375" customWidth="1"/>
    <col min="3" max="5" width="44.44140625" customWidth="1"/>
  </cols>
  <sheetData>
    <row r="1" spans="1:5">
      <c r="A1" s="2" t="s">
        <v>83</v>
      </c>
      <c r="B1" s="2" t="s">
        <v>84</v>
      </c>
      <c r="C1" t="s">
        <v>107</v>
      </c>
      <c r="D1" t="s">
        <v>108</v>
      </c>
      <c r="E1" t="s">
        <v>109</v>
      </c>
    </row>
    <row r="2" spans="1:5">
      <c r="A2" t="s">
        <v>237</v>
      </c>
      <c r="B2" t="s">
        <v>237</v>
      </c>
      <c r="C2" t="s">
        <v>256</v>
      </c>
      <c r="D2" t="s">
        <v>133</v>
      </c>
      <c r="E2" t="s">
        <v>127</v>
      </c>
    </row>
    <row r="3" spans="1:5">
      <c r="A3" t="s">
        <v>194</v>
      </c>
      <c r="B3" t="s">
        <v>85</v>
      </c>
      <c r="C3" t="s">
        <v>257</v>
      </c>
      <c r="D3" t="s">
        <v>134</v>
      </c>
      <c r="E3" t="s">
        <v>128</v>
      </c>
    </row>
    <row r="4" spans="1:5">
      <c r="A4" t="s">
        <v>195</v>
      </c>
      <c r="B4" t="s">
        <v>86</v>
      </c>
      <c r="C4" t="s">
        <v>255</v>
      </c>
      <c r="D4" t="s">
        <v>135</v>
      </c>
      <c r="E4" t="s">
        <v>129</v>
      </c>
    </row>
    <row r="5" spans="1:5">
      <c r="A5" t="s">
        <v>196</v>
      </c>
      <c r="B5" t="s">
        <v>87</v>
      </c>
      <c r="C5" t="s">
        <v>254</v>
      </c>
      <c r="D5" t="s">
        <v>136</v>
      </c>
      <c r="E5" t="s">
        <v>130</v>
      </c>
    </row>
    <row r="6" spans="1:5">
      <c r="A6" t="s">
        <v>197</v>
      </c>
      <c r="B6" t="s">
        <v>88</v>
      </c>
      <c r="C6" t="s">
        <v>253</v>
      </c>
      <c r="D6" t="s">
        <v>137</v>
      </c>
      <c r="E6" t="s">
        <v>131</v>
      </c>
    </row>
    <row r="7" spans="1:5">
      <c r="A7" t="s">
        <v>198</v>
      </c>
      <c r="B7" t="s">
        <v>89</v>
      </c>
      <c r="C7" t="s">
        <v>252</v>
      </c>
      <c r="D7" t="s">
        <v>138</v>
      </c>
      <c r="E7" t="s">
        <v>132</v>
      </c>
    </row>
    <row r="8" spans="1:5">
      <c r="A8" t="s">
        <v>199</v>
      </c>
      <c r="B8" t="s">
        <v>90</v>
      </c>
      <c r="C8" t="s">
        <v>251</v>
      </c>
      <c r="D8" t="s">
        <v>139</v>
      </c>
      <c r="E8" t="s">
        <v>126</v>
      </c>
    </row>
    <row r="9" spans="1:5">
      <c r="A9" t="s">
        <v>200</v>
      </c>
      <c r="B9" t="s">
        <v>91</v>
      </c>
      <c r="C9" t="s">
        <v>244</v>
      </c>
      <c r="D9" t="s">
        <v>244</v>
      </c>
      <c r="E9" t="s">
        <v>115</v>
      </c>
    </row>
    <row r="10" spans="1:5">
      <c r="A10" t="s">
        <v>201</v>
      </c>
      <c r="B10" t="s">
        <v>92</v>
      </c>
      <c r="E10" t="s">
        <v>116</v>
      </c>
    </row>
    <row r="11" spans="1:5">
      <c r="A11" t="s">
        <v>202</v>
      </c>
      <c r="B11" t="s">
        <v>93</v>
      </c>
      <c r="E11" t="s">
        <v>244</v>
      </c>
    </row>
    <row r="12" spans="1:5">
      <c r="A12" t="s">
        <v>203</v>
      </c>
      <c r="B12" t="s">
        <v>94</v>
      </c>
    </row>
    <row r="13" spans="1:5">
      <c r="A13" t="s">
        <v>204</v>
      </c>
    </row>
    <row r="14" spans="1:5">
      <c r="A14" t="s">
        <v>205</v>
      </c>
    </row>
    <row r="15" spans="1:5">
      <c r="A15" t="s">
        <v>206</v>
      </c>
    </row>
    <row r="16" spans="1:5">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row r="33" spans="1:18">
      <c r="A33" t="s">
        <v>224</v>
      </c>
    </row>
    <row r="34" spans="1:18">
      <c r="A34" t="s">
        <v>225</v>
      </c>
    </row>
    <row r="35" spans="1:18">
      <c r="A35" t="s">
        <v>226</v>
      </c>
      <c r="R35" t="e">
        <f ca="1">OFFSET($H$19,,MATCH($H$19,プルダウンリスト!$C$1:$E$1,0)-7,3)</f>
        <v>#N/A</v>
      </c>
    </row>
    <row r="36" spans="1:18">
      <c r="A36" t="s">
        <v>227</v>
      </c>
    </row>
    <row r="37" spans="1:18">
      <c r="A37" t="s">
        <v>228</v>
      </c>
    </row>
    <row r="38" spans="1:18">
      <c r="A38" t="s">
        <v>229</v>
      </c>
    </row>
    <row r="39" spans="1:18">
      <c r="A39" t="s">
        <v>230</v>
      </c>
    </row>
    <row r="40" spans="1:18">
      <c r="A40" t="s">
        <v>231</v>
      </c>
    </row>
    <row r="41" spans="1:18">
      <c r="A41" t="s">
        <v>232</v>
      </c>
    </row>
    <row r="42" spans="1:18">
      <c r="A42" t="s">
        <v>233</v>
      </c>
    </row>
    <row r="43" spans="1:18">
      <c r="A43" t="s">
        <v>234</v>
      </c>
    </row>
    <row r="44" spans="1:18">
      <c r="A44" t="s">
        <v>235</v>
      </c>
    </row>
    <row r="45" spans="1:18">
      <c r="A45" t="s">
        <v>236</v>
      </c>
    </row>
  </sheetData>
  <phoneticPr fontId="18"/>
  <pageMargins left="0.7" right="0.7" top="0.75" bottom="0.75" header="0.3" footer="0.3"/>
  <pageSetup paperSize="9" orientation="landscape" r:id="rId1"/>
</worksheet>
</file>