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0000sv0ns101\d11263$\doc\02 自立支援課\就労・IT支援グループ（個人情報データ含む）\004_障がい者就労支援関係等\★01就労人数調査★\★就労人数調査★\R7（R6就労人数調査）\03_調査票等\"/>
    </mc:Choice>
  </mc:AlternateContent>
  <xr:revisionPtr revIDLastSave="0" documentId="13_ncr:1_{3D832103-1626-4CF7-BA02-7FB6FB8BBB23}" xr6:coauthVersionLast="47" xr6:coauthVersionMax="47" xr10:uidLastSave="{00000000-0000-0000-0000-000000000000}"/>
  <bookViews>
    <workbookView xWindow="-108" yWindow="-108" windowWidth="23256" windowHeight="14160" xr2:uid="{00000000-000D-0000-FFFF-FFFF00000000}"/>
  </bookViews>
  <sheets>
    <sheet name="事業所回答（シート追加・名称変更禁止）" sheetId="1" r:id="rId1"/>
    <sheet name="集計（名称変更禁止）" sheetId="2" r:id="rId2"/>
    <sheet name="プルダウンリスト" sheetId="3" state="hidden" r:id="rId3"/>
  </sheets>
  <definedNames>
    <definedName name="_xlnm._FilterDatabase" localSheetId="1" hidden="1">'集計（名称変更禁止）'!$A$1:$KE$1</definedName>
    <definedName name="A型">プルダウンリスト!#REF!</definedName>
    <definedName name="B型">プルダウンリスト!#REF!</definedName>
    <definedName name="_xlnm.Print_Area" localSheetId="0">'事業所回答（シート追加・名称変更禁止）'!$A$1:$Z$146</definedName>
    <definedName name="サービス種別">プルダウンリスト!$C$1:$E$1</definedName>
    <definedName name="移行">プルダウンリスト!#REF!</definedName>
    <definedName name="就労移行支援事業所">プルダウンリスト!$C$2:$C$9</definedName>
    <definedName name="就労継続支援Ａ型事業所">プルダウンリスト!$D$2:$D$9</definedName>
    <definedName name="就労継続支援Ｂ型事業所">プルダウンリスト!$E$2:$E$11</definedName>
    <definedName name="報酬単価">プルダウンリスト!$C$1:$E$1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2" i="2" l="1"/>
  <c r="AK2" i="2"/>
  <c r="AJ2" i="2"/>
  <c r="AI2" i="2"/>
  <c r="AH2" i="2"/>
  <c r="AE2" i="2"/>
  <c r="AD2" i="2"/>
  <c r="AC2" i="2"/>
  <c r="AB2" i="2"/>
  <c r="AA2" i="2"/>
  <c r="Y2" i="2"/>
  <c r="Z2" i="2"/>
  <c r="X2" i="2"/>
  <c r="V2" i="2"/>
  <c r="U2" i="2"/>
  <c r="S2" i="2"/>
  <c r="T2" i="2"/>
  <c r="R2" i="2"/>
  <c r="H2" i="2" l="1"/>
  <c r="I2" i="2" s="1"/>
  <c r="AN2" i="2"/>
  <c r="U70" i="1" l="1"/>
  <c r="G42" i="1"/>
  <c r="AA42" i="1" s="1"/>
  <c r="G39" i="1"/>
  <c r="Q94" i="1"/>
  <c r="AA74" i="1"/>
  <c r="W55" i="1" l="1"/>
  <c r="Q70" i="1" l="1"/>
  <c r="F48" i="1" l="1"/>
  <c r="AA48" i="1" s="1"/>
  <c r="KE2" i="2" l="1"/>
  <c r="KD2" i="2"/>
  <c r="KC2" i="2"/>
  <c r="KB2" i="2"/>
  <c r="KA2" i="2"/>
  <c r="JZ2" i="2"/>
  <c r="JY2" i="2"/>
  <c r="JX2" i="2"/>
  <c r="JW2" i="2"/>
  <c r="JV2" i="2"/>
  <c r="JU2" i="2"/>
  <c r="JT2" i="2"/>
  <c r="JS2" i="2"/>
  <c r="JR2" i="2"/>
  <c r="JQ2" i="2"/>
  <c r="JP2" i="2"/>
  <c r="JO2" i="2"/>
  <c r="JN2" i="2"/>
  <c r="JM2" i="2"/>
  <c r="JL2" i="2"/>
  <c r="JK2" i="2"/>
  <c r="JJ2" i="2"/>
  <c r="JI2" i="2"/>
  <c r="JH2" i="2"/>
  <c r="JG2" i="2"/>
  <c r="JF2" i="2"/>
  <c r="JE2" i="2"/>
  <c r="JD2" i="2"/>
  <c r="JC2" i="2"/>
  <c r="JB2" i="2"/>
  <c r="JA2" i="2"/>
  <c r="IZ2" i="2"/>
  <c r="IY2" i="2"/>
  <c r="IX2" i="2"/>
  <c r="IW2" i="2"/>
  <c r="IV2" i="2"/>
  <c r="IU2" i="2"/>
  <c r="IT2" i="2"/>
  <c r="IS2" i="2"/>
  <c r="IR2" i="2"/>
  <c r="IQ2" i="2"/>
  <c r="IP2" i="2"/>
  <c r="IO2" i="2"/>
  <c r="IN2" i="2"/>
  <c r="IM2" i="2"/>
  <c r="IL2" i="2"/>
  <c r="IK2" i="2"/>
  <c r="IJ2" i="2"/>
  <c r="II2" i="2"/>
  <c r="IH2" i="2"/>
  <c r="IG2" i="2"/>
  <c r="IF2" i="2"/>
  <c r="IE2" i="2"/>
  <c r="ID2" i="2"/>
  <c r="IC2" i="2"/>
  <c r="IB2" i="2"/>
  <c r="IA2" i="2"/>
  <c r="HZ2" i="2"/>
  <c r="HY2" i="2"/>
  <c r="HX2" i="2"/>
  <c r="HW2" i="2"/>
  <c r="HV2" i="2"/>
  <c r="HU2" i="2"/>
  <c r="HT2" i="2"/>
  <c r="HS2" i="2"/>
  <c r="HR2" i="2"/>
  <c r="HQ2" i="2"/>
  <c r="HP2" i="2"/>
  <c r="HO2" i="2"/>
  <c r="HN2" i="2"/>
  <c r="HM2" i="2"/>
  <c r="HL2" i="2"/>
  <c r="HK2" i="2"/>
  <c r="HJ2" i="2"/>
  <c r="HI2" i="2"/>
  <c r="HH2" i="2"/>
  <c r="HG2" i="2"/>
  <c r="HF2" i="2"/>
  <c r="HE2" i="2"/>
  <c r="HD2" i="2"/>
  <c r="HC2" i="2"/>
  <c r="HB2" i="2"/>
  <c r="HA2" i="2"/>
  <c r="GZ2" i="2"/>
  <c r="GY2" i="2"/>
  <c r="GX2" i="2"/>
  <c r="GW2" i="2"/>
  <c r="GV2" i="2"/>
  <c r="GS2" i="2"/>
  <c r="DT2" i="2"/>
  <c r="BB2" i="2"/>
  <c r="O2" i="2"/>
  <c r="J2" i="2"/>
  <c r="Q121" i="1" l="1"/>
  <c r="Q139" i="1"/>
  <c r="E124" i="1" l="1"/>
  <c r="AA138" i="1" s="1"/>
  <c r="G74" i="1"/>
  <c r="B2" i="2" l="1"/>
  <c r="W57" i="1"/>
  <c r="W61" i="1"/>
  <c r="W64" i="1"/>
  <c r="W62" i="1"/>
  <c r="S70" i="1"/>
  <c r="O70" i="1"/>
  <c r="M70" i="1"/>
  <c r="K70" i="1"/>
  <c r="AG2" i="2" s="1"/>
  <c r="F46" i="1" l="1"/>
  <c r="AA46" i="1" s="1"/>
  <c r="Q2" i="2"/>
  <c r="CV2" i="2"/>
  <c r="D2" i="2" l="1"/>
  <c r="AP2" i="2" l="1"/>
  <c r="W69" i="1" l="1"/>
  <c r="W68" i="1"/>
  <c r="W67" i="1"/>
  <c r="W66" i="1"/>
  <c r="W65" i="1"/>
  <c r="W63" i="1"/>
  <c r="W60" i="1"/>
  <c r="W59" i="1"/>
  <c r="W58" i="1"/>
  <c r="W56" i="1"/>
  <c r="AA98" i="1" s="1"/>
  <c r="AA102" i="1" l="1"/>
  <c r="M100" i="1"/>
  <c r="AA92" i="1"/>
  <c r="W70" i="1"/>
  <c r="AF2" i="2" s="1"/>
  <c r="L103" i="1"/>
  <c r="E106" i="1"/>
  <c r="AA119" i="1" s="1"/>
  <c r="E79" i="1"/>
  <c r="BA2" i="2"/>
  <c r="ET2" i="2"/>
  <c r="ES2" i="2"/>
  <c r="ER2" i="2"/>
  <c r="EQ2" i="2"/>
  <c r="EP2" i="2"/>
  <c r="EO2" i="2"/>
  <c r="EN2" i="2"/>
  <c r="EU2" i="2"/>
  <c r="EM2" i="2"/>
  <c r="EL2" i="2"/>
  <c r="EK2" i="2"/>
  <c r="EJ2" i="2"/>
  <c r="EI2" i="2"/>
  <c r="EH2" i="2"/>
  <c r="EG2" i="2"/>
  <c r="EF2" i="2"/>
  <c r="EE2" i="2"/>
  <c r="ED2" i="2"/>
  <c r="EC2" i="2"/>
  <c r="EB2" i="2"/>
  <c r="EA2" i="2"/>
  <c r="DZ2" i="2"/>
  <c r="DY2" i="2"/>
  <c r="DX2" i="2"/>
  <c r="DW2" i="2"/>
  <c r="DV2" i="2"/>
  <c r="DU2" i="2"/>
  <c r="DS2" i="2"/>
  <c r="DR2" i="2"/>
  <c r="DQ2" i="2"/>
  <c r="DP2" i="2"/>
  <c r="DO2" i="2"/>
  <c r="DN2" i="2"/>
  <c r="DM2" i="2"/>
  <c r="DL2" i="2"/>
  <c r="DK2" i="2"/>
  <c r="DJ2" i="2"/>
  <c r="DI2" i="2"/>
  <c r="DH2" i="2"/>
  <c r="DG2" i="2"/>
  <c r="DF2" i="2"/>
  <c r="DE2" i="2"/>
  <c r="DD2" i="2"/>
  <c r="DC2" i="2"/>
  <c r="DB2" i="2"/>
  <c r="DA2" i="2"/>
  <c r="CZ2" i="2"/>
  <c r="CY2" i="2"/>
  <c r="CX2" i="2"/>
  <c r="CW2" i="2"/>
  <c r="CU2" i="2"/>
  <c r="CT2" i="2"/>
  <c r="CS2" i="2"/>
  <c r="CR2" i="2"/>
  <c r="CQ2" i="2"/>
  <c r="CP2" i="2"/>
  <c r="CO2" i="2"/>
  <c r="CN2" i="2"/>
  <c r="CM2" i="2"/>
  <c r="CL2" i="2"/>
  <c r="CK2" i="2"/>
  <c r="CJ2" i="2"/>
  <c r="CI2" i="2"/>
  <c r="CH2" i="2"/>
  <c r="CG2" i="2"/>
  <c r="CF2" i="2"/>
  <c r="CE2" i="2"/>
  <c r="CD2" i="2"/>
  <c r="CC2" i="2"/>
  <c r="CB2" i="2"/>
  <c r="CA2" i="2"/>
  <c r="BZ2" i="2"/>
  <c r="BY2" i="2"/>
  <c r="BX2" i="2"/>
  <c r="BW2" i="2"/>
  <c r="BV2" i="2"/>
  <c r="BO2" i="2"/>
  <c r="BU2" i="2" l="1"/>
  <c r="BT2" i="2"/>
  <c r="BS2" i="2"/>
  <c r="BR2" i="2"/>
  <c r="BQ2" i="2"/>
  <c r="BP2" i="2"/>
  <c r="BN2" i="2"/>
  <c r="BM2" i="2"/>
  <c r="BL2" i="2"/>
  <c r="BK2" i="2"/>
  <c r="BJ2" i="2"/>
  <c r="BI2" i="2"/>
  <c r="BH2" i="2"/>
  <c r="BG2" i="2"/>
  <c r="BF2" i="2"/>
  <c r="BE2" i="2"/>
  <c r="BD2" i="2"/>
  <c r="BC2" i="2"/>
  <c r="AZ2" i="2"/>
  <c r="AY2" i="2"/>
  <c r="AX2" i="2"/>
  <c r="AW2" i="2"/>
  <c r="AV2" i="2"/>
  <c r="AU2" i="2"/>
  <c r="AT2" i="2"/>
  <c r="AS2" i="2"/>
  <c r="AR2" i="2"/>
  <c r="AQ2" i="2"/>
  <c r="AO2" i="2"/>
  <c r="AM2" i="2"/>
  <c r="P2" i="2"/>
  <c r="R35" i="3" l="1"/>
  <c r="EZ2" i="2" l="1"/>
  <c r="EY2" i="2"/>
  <c r="EX2" i="2"/>
  <c r="EW2" i="2"/>
  <c r="EV2" i="2"/>
  <c r="GU2" i="2" l="1"/>
  <c r="GT2" i="2"/>
  <c r="GR2" i="2" l="1"/>
  <c r="GQ2" i="2"/>
  <c r="GP2" i="2"/>
  <c r="GO2" i="2"/>
  <c r="GN2" i="2"/>
  <c r="GM2" i="2"/>
  <c r="GL2" i="2"/>
  <c r="GK2" i="2"/>
  <c r="GJ2" i="2"/>
  <c r="GI2" i="2"/>
  <c r="GH2" i="2"/>
  <c r="GG2" i="2"/>
  <c r="GF2" i="2"/>
  <c r="GE2" i="2"/>
  <c r="GD2" i="2"/>
  <c r="GC2" i="2"/>
  <c r="GB2" i="2"/>
  <c r="GA2" i="2"/>
  <c r="FZ2" i="2"/>
  <c r="FY2" i="2"/>
  <c r="FX2" i="2"/>
  <c r="FW2" i="2"/>
  <c r="FV2" i="2"/>
  <c r="FU2" i="2"/>
  <c r="FT2" i="2"/>
  <c r="FS2" i="2"/>
  <c r="FR2" i="2"/>
  <c r="FQ2" i="2" l="1"/>
  <c r="FP2" i="2"/>
  <c r="FO2" i="2"/>
  <c r="FN2" i="2"/>
  <c r="FM2" i="2"/>
  <c r="FL2" i="2"/>
  <c r="FK2" i="2"/>
  <c r="FJ2" i="2"/>
  <c r="FI2" i="2"/>
  <c r="FH2" i="2"/>
  <c r="FG2" i="2"/>
  <c r="FF2" i="2"/>
  <c r="FE2" i="2"/>
  <c r="FD2" i="2"/>
  <c r="FC2" i="2"/>
  <c r="FB2" i="2"/>
  <c r="FA2" i="2"/>
  <c r="W2" i="2" l="1"/>
  <c r="N2" i="2"/>
  <c r="M2" i="2"/>
  <c r="L2" i="2"/>
  <c r="K2" i="2"/>
  <c r="G2" i="2"/>
  <c r="E2" i="2"/>
  <c r="F2" i="2"/>
  <c r="C2" i="2"/>
  <c r="A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tc={71E9D1DC-6FC8-4951-96B9-A0AC2D8A1044}</author>
    <author>tc={24D210EA-C9A7-4CFC-AB88-C666746A0D65}</author>
    <author>大阪府</author>
  </authors>
  <commentList>
    <comment ref="J18" authorId="0" shapeId="0" xr:uid="{00000000-0006-0000-0000-000001000000}">
      <text>
        <r>
          <rPr>
            <sz val="11"/>
            <color theme="1"/>
            <rFont val="ＭＳ Ｐゴシック"/>
            <family val="2"/>
            <charset val="128"/>
            <scheme val="minor"/>
          </rPr>
          <t>従たる事業所がある事業所については、従たる事業所分も合算して回答してください。</t>
        </r>
      </text>
    </comment>
    <comment ref="J19" authorId="1" shapeId="0" xr:uid="{00000000-0006-0000-0000-000002000000}">
      <text>
        <r>
          <rPr>
            <sz val="11"/>
            <color theme="1"/>
            <rFont val="ＭＳ Ｐゴシック"/>
            <family val="2"/>
            <charset val="128"/>
            <scheme val="minor"/>
          </rPr>
          <t>「就労人数調査（令和６年度実績）対象事業所一覧」を
ご確認のうえ、入力してください。</t>
        </r>
      </text>
    </comment>
    <comment ref="J20" authorId="2" shapeId="0" xr:uid="{00000000-0006-0000-0000-000003000000}">
      <text>
        <r>
          <rPr>
            <sz val="11"/>
            <color indexed="81"/>
            <rFont val="MS P ゴシック"/>
            <family val="3"/>
            <charset val="128"/>
          </rPr>
          <t>複数の事業を行っている場合は、事業形態ごとに回答を作成してください。</t>
        </r>
      </text>
    </comment>
    <comment ref="B28" authorId="2" shapeId="0" xr:uid="{00000000-0006-0000-0000-000004000000}">
      <text>
        <r>
          <rPr>
            <sz val="11"/>
            <color indexed="81"/>
            <rFont val="MS P ゴシック"/>
            <family val="3"/>
            <charset val="128"/>
          </rPr>
          <t>（例）Ｗ事業所が就労移行支援事業と就労継続支援Ａ型を行っている場合
　⇒　就労移行支援と就労継続支援A型の両方の欄に「1」を入力（選択）
　※　回答は事業ごとに作成してください。</t>
        </r>
      </text>
    </comment>
    <comment ref="Z36" authorId="2" shapeId="0" xr:uid="{00000000-0006-0000-0000-000005000000}">
      <text>
        <r>
          <rPr>
            <sz val="11"/>
            <color indexed="81"/>
            <rFont val="MS P ゴシック"/>
            <family val="3"/>
            <charset val="128"/>
          </rPr>
          <t>「利用者」とは「利用契約を締結している者」を指します。</t>
        </r>
      </text>
    </comment>
  </commentList>
</comments>
</file>

<file path=xl/sharedStrings.xml><?xml version="1.0" encoding="utf-8"?>
<sst xmlns="http://schemas.openxmlformats.org/spreadsheetml/2006/main" count="894" uniqueCount="282">
  <si>
    <t>１．事業所について</t>
    <rPh sb="2" eb="4">
      <t>ジギョウ</t>
    </rPh>
    <rPh sb="4" eb="5">
      <t>ショ</t>
    </rPh>
    <phoneticPr fontId="2"/>
  </si>
  <si>
    <t>市町村名</t>
    <rPh sb="0" eb="3">
      <t>シチョウソン</t>
    </rPh>
    <rPh sb="3" eb="4">
      <t>メイ</t>
    </rPh>
    <phoneticPr fontId="2"/>
  </si>
  <si>
    <t>法人名</t>
    <rPh sb="0" eb="2">
      <t>ホウジン</t>
    </rPh>
    <rPh sb="2" eb="3">
      <t>メイ</t>
    </rPh>
    <phoneticPr fontId="2"/>
  </si>
  <si>
    <t>事業所名</t>
    <rPh sb="0" eb="3">
      <t>ジギョウショ</t>
    </rPh>
    <rPh sb="3" eb="4">
      <t>メイ</t>
    </rPh>
    <phoneticPr fontId="2"/>
  </si>
  <si>
    <t>電話番号</t>
    <rPh sb="0" eb="2">
      <t>デンワ</t>
    </rPh>
    <rPh sb="2" eb="4">
      <t>バンゴウ</t>
    </rPh>
    <phoneticPr fontId="2"/>
  </si>
  <si>
    <t>FAX</t>
  </si>
  <si>
    <t>E-mail</t>
  </si>
  <si>
    <t>就労移行支援</t>
    <rPh sb="0" eb="2">
      <t>シュウロウ</t>
    </rPh>
    <rPh sb="2" eb="4">
      <t>イコウ</t>
    </rPh>
    <rPh sb="4" eb="6">
      <t>シエン</t>
    </rPh>
    <phoneticPr fontId="2"/>
  </si>
  <si>
    <t>就労継続支援A型</t>
    <rPh sb="0" eb="2">
      <t>シュウロウ</t>
    </rPh>
    <rPh sb="2" eb="4">
      <t>ケイゾク</t>
    </rPh>
    <rPh sb="4" eb="6">
      <t>シエン</t>
    </rPh>
    <rPh sb="7" eb="8">
      <t>ガタ</t>
    </rPh>
    <phoneticPr fontId="2"/>
  </si>
  <si>
    <t>就労継続支援B型</t>
    <rPh sb="0" eb="2">
      <t>シュウロウ</t>
    </rPh>
    <rPh sb="2" eb="4">
      <t>ケイゾク</t>
    </rPh>
    <rPh sb="4" eb="6">
      <t>シエン</t>
    </rPh>
    <rPh sb="7" eb="8">
      <t>ガタ</t>
    </rPh>
    <phoneticPr fontId="2"/>
  </si>
  <si>
    <t>生活介護</t>
    <rPh sb="0" eb="2">
      <t>セイカツ</t>
    </rPh>
    <rPh sb="2" eb="4">
      <t>カイゴ</t>
    </rPh>
    <phoneticPr fontId="2"/>
  </si>
  <si>
    <t>自立訓練（生活訓練）</t>
    <rPh sb="0" eb="2">
      <t>ジリツ</t>
    </rPh>
    <rPh sb="2" eb="4">
      <t>クンレン</t>
    </rPh>
    <rPh sb="5" eb="7">
      <t>セイカツ</t>
    </rPh>
    <rPh sb="7" eb="9">
      <t>クンレン</t>
    </rPh>
    <phoneticPr fontId="2"/>
  </si>
  <si>
    <t>自立訓練（機能訓練）</t>
    <rPh sb="0" eb="2">
      <t>ジリツ</t>
    </rPh>
    <rPh sb="2" eb="4">
      <t>クンレン</t>
    </rPh>
    <rPh sb="5" eb="7">
      <t>キノウ</t>
    </rPh>
    <rPh sb="7" eb="9">
      <t>クンレン</t>
    </rPh>
    <phoneticPr fontId="2"/>
  </si>
  <si>
    <t>人</t>
    <rPh sb="0" eb="1">
      <t>ヒト</t>
    </rPh>
    <phoneticPr fontId="2"/>
  </si>
  <si>
    <t>知的障がい</t>
    <rPh sb="0" eb="2">
      <t>チテキ</t>
    </rPh>
    <rPh sb="2" eb="3">
      <t>ショウ</t>
    </rPh>
    <phoneticPr fontId="2"/>
  </si>
  <si>
    <t>精神障がい</t>
    <rPh sb="0" eb="2">
      <t>セイシン</t>
    </rPh>
    <rPh sb="2" eb="3">
      <t>ショウ</t>
    </rPh>
    <phoneticPr fontId="2"/>
  </si>
  <si>
    <t>発達障がい</t>
    <rPh sb="0" eb="2">
      <t>ハッタツ</t>
    </rPh>
    <rPh sb="2" eb="3">
      <t>ショウ</t>
    </rPh>
    <phoneticPr fontId="2"/>
  </si>
  <si>
    <t>大阪市</t>
  </si>
  <si>
    <t>富田林市</t>
  </si>
  <si>
    <t>交野市</t>
  </si>
  <si>
    <t>堺市</t>
  </si>
  <si>
    <t>寝屋川市</t>
  </si>
  <si>
    <t>大阪狭山市</t>
  </si>
  <si>
    <t>高槻市</t>
  </si>
  <si>
    <t>河内長野市</t>
  </si>
  <si>
    <t>阪南市</t>
  </si>
  <si>
    <t>東大阪市</t>
  </si>
  <si>
    <t>松原市</t>
  </si>
  <si>
    <t>島本町</t>
  </si>
  <si>
    <t>豊中市</t>
  </si>
  <si>
    <t>大東市</t>
  </si>
  <si>
    <t>豊能町</t>
  </si>
  <si>
    <t>枚方市</t>
  </si>
  <si>
    <t>和泉市</t>
  </si>
  <si>
    <t>能勢町</t>
  </si>
  <si>
    <t>箕面市</t>
  </si>
  <si>
    <t>忠岡町</t>
  </si>
  <si>
    <t>柏原市</t>
  </si>
  <si>
    <t>熊取町</t>
  </si>
  <si>
    <t>羽曳野市</t>
  </si>
  <si>
    <t>田尻町</t>
  </si>
  <si>
    <t>泉大津市</t>
  </si>
  <si>
    <t>門真市</t>
  </si>
  <si>
    <t>岬町</t>
  </si>
  <si>
    <t>貝塚市</t>
  </si>
  <si>
    <t>摂津市</t>
  </si>
  <si>
    <t>太子町</t>
  </si>
  <si>
    <t>守口市</t>
  </si>
  <si>
    <t>高石市</t>
  </si>
  <si>
    <t>河南町</t>
  </si>
  <si>
    <t>茨木市</t>
  </si>
  <si>
    <t>藤井寺市</t>
  </si>
  <si>
    <t>千早赤阪村</t>
  </si>
  <si>
    <t>八尾市</t>
  </si>
  <si>
    <t>泉南市</t>
  </si>
  <si>
    <t>他府県</t>
    <rPh sb="0" eb="1">
      <t>タ</t>
    </rPh>
    <rPh sb="1" eb="3">
      <t>フケン</t>
    </rPh>
    <phoneticPr fontId="18"/>
  </si>
  <si>
    <t>泉佐野市</t>
  </si>
  <si>
    <t>四條畷市</t>
  </si>
  <si>
    <t>合計</t>
    <rPh sb="0" eb="2">
      <t>ゴウケイ</t>
    </rPh>
    <phoneticPr fontId="18"/>
  </si>
  <si>
    <t>市町村</t>
    <rPh sb="0" eb="3">
      <t>シチョウソン</t>
    </rPh>
    <phoneticPr fontId="2"/>
  </si>
  <si>
    <t>従たる事業所名</t>
    <rPh sb="0" eb="1">
      <t>ジュウ</t>
    </rPh>
    <rPh sb="3" eb="6">
      <t>ジギョウショ</t>
    </rPh>
    <rPh sb="6" eb="7">
      <t>メイ</t>
    </rPh>
    <phoneticPr fontId="2"/>
  </si>
  <si>
    <t>事業形態</t>
    <rPh sb="0" eb="2">
      <t>ジギョウ</t>
    </rPh>
    <rPh sb="2" eb="4">
      <t>ケイタイ</t>
    </rPh>
    <phoneticPr fontId="2"/>
  </si>
  <si>
    <t>担当者</t>
    <rPh sb="0" eb="3">
      <t>タントウシャ</t>
    </rPh>
    <phoneticPr fontId="2"/>
  </si>
  <si>
    <t>利用者数計</t>
    <rPh sb="0" eb="3">
      <t>リヨウシャ</t>
    </rPh>
    <rPh sb="3" eb="4">
      <t>スウ</t>
    </rPh>
    <rPh sb="4" eb="5">
      <t>ケイ</t>
    </rPh>
    <phoneticPr fontId="18"/>
  </si>
  <si>
    <t>法人種別</t>
    <rPh sb="0" eb="2">
      <t>ホウジン</t>
    </rPh>
    <rPh sb="2" eb="4">
      <t>シュベツ</t>
    </rPh>
    <phoneticPr fontId="2"/>
  </si>
  <si>
    <t>高次脳機能</t>
    <rPh sb="0" eb="2">
      <t>コウジ</t>
    </rPh>
    <rPh sb="2" eb="3">
      <t>ノウ</t>
    </rPh>
    <rPh sb="3" eb="5">
      <t>キノウ</t>
    </rPh>
    <phoneticPr fontId="2"/>
  </si>
  <si>
    <t>身体障がい</t>
    <rPh sb="0" eb="2">
      <t>シンタイ</t>
    </rPh>
    <rPh sb="2" eb="3">
      <t>ショウ</t>
    </rPh>
    <phoneticPr fontId="2"/>
  </si>
  <si>
    <t>視覚障がい</t>
    <rPh sb="0" eb="2">
      <t>シカク</t>
    </rPh>
    <rPh sb="2" eb="3">
      <t>ショウ</t>
    </rPh>
    <phoneticPr fontId="2"/>
  </si>
  <si>
    <t>音声・言語そしゃく機能障がい</t>
    <rPh sb="0" eb="2">
      <t>オンセイ</t>
    </rPh>
    <rPh sb="3" eb="5">
      <t>ゲンゴ</t>
    </rPh>
    <rPh sb="9" eb="11">
      <t>キノウ</t>
    </rPh>
    <rPh sb="11" eb="12">
      <t>ショウ</t>
    </rPh>
    <phoneticPr fontId="2"/>
  </si>
  <si>
    <t>内部障がい</t>
    <rPh sb="0" eb="2">
      <t>ナイブ</t>
    </rPh>
    <rPh sb="2" eb="3">
      <t>ショウ</t>
    </rPh>
    <phoneticPr fontId="2"/>
  </si>
  <si>
    <t>聴覚障がい</t>
    <rPh sb="0" eb="2">
      <t>チョウカク</t>
    </rPh>
    <rPh sb="2" eb="3">
      <t>ショウ</t>
    </rPh>
    <phoneticPr fontId="2"/>
  </si>
  <si>
    <t xml:space="preserve">肢体不自由 </t>
    <rPh sb="0" eb="2">
      <t>シタイ</t>
    </rPh>
    <rPh sb="2" eb="5">
      <t>フジユウ</t>
    </rPh>
    <phoneticPr fontId="2"/>
  </si>
  <si>
    <t>HP</t>
    <phoneticPr fontId="18"/>
  </si>
  <si>
    <t>事業所ホームページのURL</t>
    <rPh sb="0" eb="3">
      <t>ジギョウショ</t>
    </rPh>
    <phoneticPr fontId="18"/>
  </si>
  <si>
    <t>就労定着支援</t>
    <rPh sb="0" eb="2">
      <t>シュウロウ</t>
    </rPh>
    <rPh sb="2" eb="4">
      <t>テイチャク</t>
    </rPh>
    <rPh sb="4" eb="6">
      <t>シエン</t>
    </rPh>
    <phoneticPr fontId="18"/>
  </si>
  <si>
    <t>視覚</t>
    <rPh sb="0" eb="2">
      <t>シカク</t>
    </rPh>
    <phoneticPr fontId="18"/>
  </si>
  <si>
    <t>平衡機能障がい</t>
    <rPh sb="0" eb="2">
      <t>ヘイコウ</t>
    </rPh>
    <rPh sb="2" eb="4">
      <t>キノウ</t>
    </rPh>
    <rPh sb="4" eb="5">
      <t>ショウ</t>
    </rPh>
    <phoneticPr fontId="2"/>
  </si>
  <si>
    <t>⇒HW</t>
    <phoneticPr fontId="18"/>
  </si>
  <si>
    <t>⇒一般就労</t>
    <rPh sb="1" eb="3">
      <t>イッパン</t>
    </rPh>
    <rPh sb="3" eb="5">
      <t>シュウロウ</t>
    </rPh>
    <phoneticPr fontId="18"/>
  </si>
  <si>
    <t>⇒就ポツ</t>
    <rPh sb="1" eb="2">
      <t>ジュ</t>
    </rPh>
    <phoneticPr fontId="18"/>
  </si>
  <si>
    <t xml:space="preserve">肢体不自由 </t>
  </si>
  <si>
    <t>退所者合計</t>
  </si>
  <si>
    <t>市町村(Ｄ16)</t>
    <rPh sb="0" eb="3">
      <t>シチョウソン</t>
    </rPh>
    <phoneticPr fontId="18"/>
  </si>
  <si>
    <t>法人種別(Ｄ17)</t>
    <rPh sb="0" eb="2">
      <t>ホウジン</t>
    </rPh>
    <rPh sb="2" eb="4">
      <t>シュベツ</t>
    </rPh>
    <phoneticPr fontId="18"/>
  </si>
  <si>
    <t>社会福祉法人</t>
    <rPh sb="0" eb="2">
      <t>シャカイ</t>
    </rPh>
    <rPh sb="2" eb="4">
      <t>フクシ</t>
    </rPh>
    <rPh sb="4" eb="6">
      <t>ホウジン</t>
    </rPh>
    <phoneticPr fontId="18"/>
  </si>
  <si>
    <t>医療法人</t>
    <rPh sb="0" eb="2">
      <t>イリョウ</t>
    </rPh>
    <rPh sb="2" eb="4">
      <t>ホウジン</t>
    </rPh>
    <phoneticPr fontId="18"/>
  </si>
  <si>
    <t>特定非営利活動法人（NPO法人）</t>
    <rPh sb="0" eb="2">
      <t>トクテイ</t>
    </rPh>
    <rPh sb="2" eb="5">
      <t>ヒエイリ</t>
    </rPh>
    <rPh sb="5" eb="7">
      <t>カツドウ</t>
    </rPh>
    <rPh sb="7" eb="9">
      <t>ホウジン</t>
    </rPh>
    <rPh sb="13" eb="15">
      <t>ホウジン</t>
    </rPh>
    <phoneticPr fontId="18"/>
  </si>
  <si>
    <t>一般社団法人</t>
    <rPh sb="0" eb="2">
      <t>イッパン</t>
    </rPh>
    <rPh sb="2" eb="4">
      <t>シャダン</t>
    </rPh>
    <rPh sb="4" eb="6">
      <t>ホウジン</t>
    </rPh>
    <phoneticPr fontId="18"/>
  </si>
  <si>
    <t>公益財団法人</t>
    <rPh sb="0" eb="2">
      <t>コウエキ</t>
    </rPh>
    <rPh sb="2" eb="4">
      <t>ザイダン</t>
    </rPh>
    <rPh sb="4" eb="6">
      <t>ホウジン</t>
    </rPh>
    <phoneticPr fontId="18"/>
  </si>
  <si>
    <t>一般財団法人</t>
    <rPh sb="0" eb="2">
      <t>イッパン</t>
    </rPh>
    <rPh sb="2" eb="4">
      <t>ザイダン</t>
    </rPh>
    <rPh sb="4" eb="6">
      <t>ホウジン</t>
    </rPh>
    <phoneticPr fontId="18"/>
  </si>
  <si>
    <t>有限会社</t>
    <rPh sb="0" eb="2">
      <t>ユウゲン</t>
    </rPh>
    <rPh sb="2" eb="4">
      <t>ガイシャ</t>
    </rPh>
    <phoneticPr fontId="18"/>
  </si>
  <si>
    <t>株式会社</t>
    <rPh sb="0" eb="2">
      <t>カブシキ</t>
    </rPh>
    <rPh sb="2" eb="4">
      <t>ガイシャ</t>
    </rPh>
    <phoneticPr fontId="18"/>
  </si>
  <si>
    <t>持分会社（合同会社、合資会社、合名会社）</t>
    <phoneticPr fontId="18"/>
  </si>
  <si>
    <t>上記以外</t>
    <rPh sb="0" eb="2">
      <t>ジョウキ</t>
    </rPh>
    <rPh sb="2" eb="4">
      <t>イガイ</t>
    </rPh>
    <phoneticPr fontId="18"/>
  </si>
  <si>
    <t>就労定着支援</t>
    <rPh sb="0" eb="2">
      <t>シュウロウ</t>
    </rPh>
    <rPh sb="2" eb="4">
      <t>テイチャク</t>
    </rPh>
    <rPh sb="4" eb="6">
      <t>シエン</t>
    </rPh>
    <phoneticPr fontId="2"/>
  </si>
  <si>
    <t>退所理由</t>
    <rPh sb="0" eb="2">
      <t>タイショ</t>
    </rPh>
    <rPh sb="2" eb="4">
      <t>リユウ</t>
    </rPh>
    <phoneticPr fontId="48"/>
  </si>
  <si>
    <t>高次脳機能障がい</t>
    <rPh sb="0" eb="2">
      <t>コウジ</t>
    </rPh>
    <rPh sb="2" eb="5">
      <t>ノウキノウ</t>
    </rPh>
    <rPh sb="5" eb="6">
      <t>ショウ</t>
    </rPh>
    <phoneticPr fontId="2"/>
  </si>
  <si>
    <t>難病</t>
    <rPh sb="0" eb="2">
      <t>ナンビョウ</t>
    </rPh>
    <phoneticPr fontId="18"/>
  </si>
  <si>
    <t>一般就労</t>
    <rPh sb="0" eb="2">
      <t>イッパン</t>
    </rPh>
    <rPh sb="2" eb="4">
      <t>シュウロウ</t>
    </rPh>
    <phoneticPr fontId="18"/>
  </si>
  <si>
    <t>人</t>
    <rPh sb="0" eb="1">
      <t>ニン</t>
    </rPh>
    <phoneticPr fontId="48"/>
  </si>
  <si>
    <t>５.内職（在宅就業を含む）</t>
    <rPh sb="2" eb="4">
      <t>ナイショク</t>
    </rPh>
    <rPh sb="5" eb="7">
      <t>ザイタク</t>
    </rPh>
    <rPh sb="7" eb="9">
      <t>シュウギョウ</t>
    </rPh>
    <rPh sb="10" eb="11">
      <t>フク</t>
    </rPh>
    <phoneticPr fontId="48"/>
  </si>
  <si>
    <t>６.就労継続支援Ａ型事業所へ転所</t>
    <rPh sb="2" eb="4">
      <t>シュウロウ</t>
    </rPh>
    <rPh sb="4" eb="6">
      <t>ケイゾク</t>
    </rPh>
    <rPh sb="6" eb="8">
      <t>シエン</t>
    </rPh>
    <rPh sb="9" eb="10">
      <t>カタ</t>
    </rPh>
    <rPh sb="10" eb="13">
      <t>ジギョウショ</t>
    </rPh>
    <rPh sb="14" eb="16">
      <t>テンショ</t>
    </rPh>
    <phoneticPr fontId="48"/>
  </si>
  <si>
    <t>７.就労継続支援Ｂ型事業所へ転所</t>
    <rPh sb="2" eb="4">
      <t>シュウロウ</t>
    </rPh>
    <rPh sb="4" eb="6">
      <t>ケイゾク</t>
    </rPh>
    <rPh sb="6" eb="8">
      <t>シエン</t>
    </rPh>
    <rPh sb="9" eb="10">
      <t>カタ</t>
    </rPh>
    <rPh sb="10" eb="13">
      <t>ジギョウショ</t>
    </rPh>
    <rPh sb="14" eb="16">
      <t>テンショ</t>
    </rPh>
    <phoneticPr fontId="48"/>
  </si>
  <si>
    <t>８.就労移行支援事業所へ転所</t>
    <rPh sb="2" eb="6">
      <t>シュウロウイコウ</t>
    </rPh>
    <rPh sb="6" eb="8">
      <t>シエン</t>
    </rPh>
    <rPh sb="8" eb="11">
      <t>ジギョウショ</t>
    </rPh>
    <rPh sb="12" eb="14">
      <t>テンショ</t>
    </rPh>
    <phoneticPr fontId="48"/>
  </si>
  <si>
    <t>９.その他障害福祉サービス</t>
    <rPh sb="4" eb="5">
      <t>タ</t>
    </rPh>
    <rPh sb="5" eb="7">
      <t>ショウガイ</t>
    </rPh>
    <rPh sb="7" eb="9">
      <t>フクシ</t>
    </rPh>
    <phoneticPr fontId="48"/>
  </si>
  <si>
    <t>就労移行支援事業所</t>
    <rPh sb="0" eb="2">
      <t>シュウロウ</t>
    </rPh>
    <rPh sb="2" eb="4">
      <t>イコウ</t>
    </rPh>
    <rPh sb="4" eb="6">
      <t>シエン</t>
    </rPh>
    <rPh sb="6" eb="9">
      <t>ジギョウショ</t>
    </rPh>
    <phoneticPr fontId="18"/>
  </si>
  <si>
    <t>就労継続支援A型事業所</t>
    <rPh sb="0" eb="2">
      <t>シュウロウ</t>
    </rPh>
    <rPh sb="2" eb="4">
      <t>ケイゾク</t>
    </rPh>
    <rPh sb="4" eb="6">
      <t>シエン</t>
    </rPh>
    <rPh sb="7" eb="8">
      <t>ガタ</t>
    </rPh>
    <rPh sb="8" eb="11">
      <t>ジギョウショ</t>
    </rPh>
    <phoneticPr fontId="18"/>
  </si>
  <si>
    <t>就労継続支援B型事業所</t>
    <rPh sb="0" eb="2">
      <t>シュウロウ</t>
    </rPh>
    <rPh sb="2" eb="4">
      <t>ケイゾク</t>
    </rPh>
    <rPh sb="4" eb="6">
      <t>シエン</t>
    </rPh>
    <rPh sb="7" eb="8">
      <t>ガタ</t>
    </rPh>
    <rPh sb="8" eb="11">
      <t>ジギョウショ</t>
    </rPh>
    <phoneticPr fontId="18"/>
  </si>
  <si>
    <t>４.起業・自営業（内職は除く）</t>
    <rPh sb="2" eb="3">
      <t>キ</t>
    </rPh>
    <rPh sb="3" eb="4">
      <t>ギョウ</t>
    </rPh>
    <rPh sb="5" eb="8">
      <t>ジエイギョウ</t>
    </rPh>
    <rPh sb="9" eb="11">
      <t>ナイショク</t>
    </rPh>
    <rPh sb="12" eb="13">
      <t>ノゾ</t>
    </rPh>
    <phoneticPr fontId="48"/>
  </si>
  <si>
    <t>３.復職（休職期間中にサービスを利用し、復職した者）</t>
    <phoneticPr fontId="48"/>
  </si>
  <si>
    <t>法人種別</t>
    <rPh sb="0" eb="2">
      <t>ホウジン</t>
    </rPh>
    <rPh sb="2" eb="4">
      <t>シュベツ</t>
    </rPh>
    <phoneticPr fontId="18"/>
  </si>
  <si>
    <t>（八）平均工賃月額が1万円未満の場合</t>
    <rPh sb="1" eb="2">
      <t>ハチ</t>
    </rPh>
    <rPh sb="11" eb="13">
      <t>マンエン</t>
    </rPh>
    <phoneticPr fontId="18"/>
  </si>
  <si>
    <t>（九）利用者の就労や生産活動等への参加等</t>
    <rPh sb="1" eb="2">
      <t>キュウ</t>
    </rPh>
    <rPh sb="3" eb="6">
      <t>リヨウシャ</t>
    </rPh>
    <rPh sb="7" eb="9">
      <t>シュウロウ</t>
    </rPh>
    <rPh sb="10" eb="12">
      <t>セイサン</t>
    </rPh>
    <rPh sb="12" eb="14">
      <t>カツドウ</t>
    </rPh>
    <rPh sb="14" eb="15">
      <t>トウ</t>
    </rPh>
    <rPh sb="17" eb="19">
      <t>サンカ</t>
    </rPh>
    <rPh sb="19" eb="20">
      <t>トウ</t>
    </rPh>
    <phoneticPr fontId="18"/>
  </si>
  <si>
    <t>内訳</t>
    <rPh sb="0" eb="2">
      <t>ウチワケ</t>
    </rPh>
    <phoneticPr fontId="2"/>
  </si>
  <si>
    <t>10.介護保険サービス（入所・通所）</t>
    <rPh sb="3" eb="5">
      <t>カイゴ</t>
    </rPh>
    <rPh sb="5" eb="7">
      <t>ホケン</t>
    </rPh>
    <rPh sb="12" eb="14">
      <t>ニュウショ</t>
    </rPh>
    <rPh sb="15" eb="17">
      <t>ツウショ</t>
    </rPh>
    <phoneticPr fontId="48"/>
  </si>
  <si>
    <t>11.入院</t>
    <rPh sb="3" eb="5">
      <t>ニュウイン</t>
    </rPh>
    <phoneticPr fontId="48"/>
  </si>
  <si>
    <t>12.死亡</t>
    <rPh sb="3" eb="5">
      <t>シボウ</t>
    </rPh>
    <phoneticPr fontId="48"/>
  </si>
  <si>
    <t>13.転居</t>
    <rPh sb="3" eb="5">
      <t>テンキョ</t>
    </rPh>
    <phoneticPr fontId="48"/>
  </si>
  <si>
    <t>14.在宅に戻る</t>
    <rPh sb="3" eb="5">
      <t>ザイタク</t>
    </rPh>
    <rPh sb="6" eb="7">
      <t>モド</t>
    </rPh>
    <phoneticPr fontId="48"/>
  </si>
  <si>
    <t>15.その他、不明（事業所で把握していない）</t>
    <rPh sb="5" eb="6">
      <t>タ</t>
    </rPh>
    <rPh sb="10" eb="13">
      <t>ジギョウショ</t>
    </rPh>
    <rPh sb="14" eb="16">
      <t>ハアク</t>
    </rPh>
    <phoneticPr fontId="48"/>
  </si>
  <si>
    <t>支援学校から直接入所</t>
    <rPh sb="0" eb="2">
      <t>シエン</t>
    </rPh>
    <rPh sb="2" eb="4">
      <t>ガッコウ</t>
    </rPh>
    <rPh sb="6" eb="8">
      <t>チョクセツ</t>
    </rPh>
    <rPh sb="8" eb="10">
      <t>ニュウショ</t>
    </rPh>
    <phoneticPr fontId="18"/>
  </si>
  <si>
    <t>前年度末支援学校卒業</t>
    <rPh sb="0" eb="3">
      <t>ゼンネンド</t>
    </rPh>
    <rPh sb="3" eb="4">
      <t>マツ</t>
    </rPh>
    <rPh sb="4" eb="6">
      <t>シエン</t>
    </rPh>
    <rPh sb="6" eb="8">
      <t>ガッコウ</t>
    </rPh>
    <rPh sb="8" eb="10">
      <t>ソツギョウ</t>
    </rPh>
    <phoneticPr fontId="18"/>
  </si>
  <si>
    <t>（七）平均工賃月額が1万円以上1.5万円未満の場合</t>
    <rPh sb="11" eb="13">
      <t>マンエン</t>
    </rPh>
    <rPh sb="13" eb="15">
      <t>イジョウ</t>
    </rPh>
    <rPh sb="18" eb="19">
      <t>マン</t>
    </rPh>
    <rPh sb="19" eb="20">
      <t>エン</t>
    </rPh>
    <rPh sb="20" eb="22">
      <t>ミマン</t>
    </rPh>
    <phoneticPr fontId="18"/>
  </si>
  <si>
    <t>（一）平均工賃月額が4.5万円以上の場合</t>
  </si>
  <si>
    <t>（二）平均工賃月額が3.5万円以上4.5万円未満の場合</t>
    <rPh sb="14" eb="15">
      <t>エン</t>
    </rPh>
    <phoneticPr fontId="18"/>
  </si>
  <si>
    <t>（三）平均工賃月額が3万円以上3.5万円未満の場合</t>
    <phoneticPr fontId="18"/>
  </si>
  <si>
    <t>（四）平均工賃月額が2.5万円以上3万円未満の場合</t>
    <rPh sb="18" eb="19">
      <t>マン</t>
    </rPh>
    <phoneticPr fontId="18"/>
  </si>
  <si>
    <t>（五）平均工賃月額が2万円以上2.5万円未満の場合</t>
    <phoneticPr fontId="18"/>
  </si>
  <si>
    <t>（六）平均工賃月額が1.5万円以上2万円未満の場合</t>
    <phoneticPr fontId="18"/>
  </si>
  <si>
    <t>（一）スコア合計点170点以上</t>
    <rPh sb="6" eb="8">
      <t>ゴウケイ</t>
    </rPh>
    <rPh sb="8" eb="9">
      <t>テン</t>
    </rPh>
    <rPh sb="12" eb="15">
      <t>テンイジョウ</t>
    </rPh>
    <phoneticPr fontId="18"/>
  </si>
  <si>
    <t>（二）スコア合計点150点以上170点未満</t>
    <rPh sb="18" eb="19">
      <t>テン</t>
    </rPh>
    <rPh sb="19" eb="21">
      <t>ミマン</t>
    </rPh>
    <phoneticPr fontId="18"/>
  </si>
  <si>
    <t>（三）スコア合計点130点以上150点未満</t>
  </si>
  <si>
    <t>（四）スコア合計点105点以上130点未満</t>
  </si>
  <si>
    <t>（五）スコア合計点80点以上105点未満</t>
  </si>
  <si>
    <t>（六）スコア合計点60点以上80点未満</t>
  </si>
  <si>
    <t>（七）スコア合計点60点未満</t>
  </si>
  <si>
    <t>退所者数
合計</t>
    <rPh sb="5" eb="6">
      <t>ゴウ</t>
    </rPh>
    <phoneticPr fontId="2"/>
  </si>
  <si>
    <t>事業所番号</t>
    <rPh sb="0" eb="3">
      <t>ジギョウショ</t>
    </rPh>
    <rPh sb="3" eb="5">
      <t>バンゴウ</t>
    </rPh>
    <phoneticPr fontId="18"/>
  </si>
  <si>
    <t>聴覚</t>
  </si>
  <si>
    <t>聴覚</t>
    <phoneticPr fontId="18"/>
  </si>
  <si>
    <t>平衡機能</t>
  </si>
  <si>
    <t>平衡機能</t>
    <phoneticPr fontId="18"/>
  </si>
  <si>
    <t>音声・言語そしゃく機能</t>
    <rPh sb="0" eb="2">
      <t>オンセイ</t>
    </rPh>
    <rPh sb="3" eb="5">
      <t>ゲンゴ</t>
    </rPh>
    <rPh sb="9" eb="11">
      <t>キノウ</t>
    </rPh>
    <phoneticPr fontId="2"/>
  </si>
  <si>
    <t>内部</t>
  </si>
  <si>
    <t>内部</t>
    <phoneticPr fontId="18"/>
  </si>
  <si>
    <t>一般就労（企業）</t>
    <rPh sb="0" eb="2">
      <t>イッパン</t>
    </rPh>
    <rPh sb="2" eb="4">
      <t>シュウロウ</t>
    </rPh>
    <rPh sb="5" eb="7">
      <t>キギョウ</t>
    </rPh>
    <phoneticPr fontId="18"/>
  </si>
  <si>
    <t>一般就労(在宅）</t>
    <rPh sb="0" eb="2">
      <t>イッパン</t>
    </rPh>
    <rPh sb="2" eb="4">
      <t>シュウロウ</t>
    </rPh>
    <rPh sb="5" eb="7">
      <t>ザイタク</t>
    </rPh>
    <phoneticPr fontId="18"/>
  </si>
  <si>
    <t>一般就労(復職）</t>
    <rPh sb="0" eb="2">
      <t>イッパン</t>
    </rPh>
    <rPh sb="2" eb="4">
      <t>シュウロウ</t>
    </rPh>
    <rPh sb="5" eb="7">
      <t>フクショク</t>
    </rPh>
    <phoneticPr fontId="18"/>
  </si>
  <si>
    <t>起業・自営</t>
    <rPh sb="0" eb="2">
      <t>キギョウ</t>
    </rPh>
    <rPh sb="3" eb="5">
      <t>ジエイ</t>
    </rPh>
    <phoneticPr fontId="18"/>
  </si>
  <si>
    <t>内職</t>
    <rPh sb="0" eb="2">
      <t>ナイショク</t>
    </rPh>
    <phoneticPr fontId="18"/>
  </si>
  <si>
    <t>身体</t>
    <rPh sb="0" eb="2">
      <t>シンタイ</t>
    </rPh>
    <phoneticPr fontId="18"/>
  </si>
  <si>
    <t>知的</t>
    <rPh sb="0" eb="2">
      <t>チテキ</t>
    </rPh>
    <phoneticPr fontId="18"/>
  </si>
  <si>
    <t>精神</t>
    <rPh sb="0" eb="2">
      <t>セイシン</t>
    </rPh>
    <phoneticPr fontId="18"/>
  </si>
  <si>
    <t>発達</t>
    <rPh sb="0" eb="2">
      <t>ハッタツ</t>
    </rPh>
    <phoneticPr fontId="18"/>
  </si>
  <si>
    <t>高次脳</t>
    <rPh sb="0" eb="2">
      <t>コウジ</t>
    </rPh>
    <rPh sb="2" eb="3">
      <t>ノウ</t>
    </rPh>
    <phoneticPr fontId="18"/>
  </si>
  <si>
    <t>一般就労へ</t>
    <rPh sb="0" eb="2">
      <t>イッパン</t>
    </rPh>
    <rPh sb="2" eb="4">
      <t>シュウロウ</t>
    </rPh>
    <phoneticPr fontId="18"/>
  </si>
  <si>
    <t>A型へ</t>
    <rPh sb="1" eb="2">
      <t>ガタ</t>
    </rPh>
    <phoneticPr fontId="18"/>
  </si>
  <si>
    <t>B型へ</t>
    <rPh sb="1" eb="2">
      <t>ガタ</t>
    </rPh>
    <phoneticPr fontId="18"/>
  </si>
  <si>
    <t>就労移行へ</t>
    <rPh sb="0" eb="2">
      <t>シュウロウ</t>
    </rPh>
    <rPh sb="2" eb="4">
      <t>イコウ</t>
    </rPh>
    <phoneticPr fontId="18"/>
  </si>
  <si>
    <t>その他福祉サービスへ</t>
    <rPh sb="2" eb="3">
      <t>タ</t>
    </rPh>
    <rPh sb="3" eb="5">
      <t>フクシ</t>
    </rPh>
    <phoneticPr fontId="18"/>
  </si>
  <si>
    <t>介護保険サービスへ</t>
    <rPh sb="0" eb="4">
      <t>カイゴホケン</t>
    </rPh>
    <phoneticPr fontId="18"/>
  </si>
  <si>
    <t>入院</t>
    <rPh sb="0" eb="2">
      <t>ニュウイン</t>
    </rPh>
    <phoneticPr fontId="18"/>
  </si>
  <si>
    <t>死亡</t>
    <rPh sb="0" eb="2">
      <t>シボウ</t>
    </rPh>
    <phoneticPr fontId="18"/>
  </si>
  <si>
    <t>転居</t>
    <rPh sb="0" eb="2">
      <t>テンキョ</t>
    </rPh>
    <phoneticPr fontId="18"/>
  </si>
  <si>
    <t>在宅に戻る</t>
    <rPh sb="0" eb="2">
      <t>ザイタク</t>
    </rPh>
    <rPh sb="3" eb="4">
      <t>モド</t>
    </rPh>
    <phoneticPr fontId="18"/>
  </si>
  <si>
    <t>その他、不明</t>
    <rPh sb="2" eb="3">
      <t>タ</t>
    </rPh>
    <rPh sb="4" eb="6">
      <t>フメイ</t>
    </rPh>
    <phoneticPr fontId="18"/>
  </si>
  <si>
    <t>事業形態（本紙で回答するもの）</t>
    <rPh sb="0" eb="2">
      <t>ジギョウ</t>
    </rPh>
    <rPh sb="2" eb="4">
      <t>ケイタイ</t>
    </rPh>
    <phoneticPr fontId="2"/>
  </si>
  <si>
    <t>一般就労者のうち身体障がい</t>
    <rPh sb="0" eb="4">
      <t>イッパンシュウロウ</t>
    </rPh>
    <rPh sb="4" eb="5">
      <t>シャ</t>
    </rPh>
    <rPh sb="8" eb="10">
      <t>シンタイ</t>
    </rPh>
    <rPh sb="10" eb="11">
      <t>ショウ</t>
    </rPh>
    <phoneticPr fontId="2"/>
  </si>
  <si>
    <t>人の内訳</t>
    <rPh sb="0" eb="1">
      <t>ヒト</t>
    </rPh>
    <rPh sb="2" eb="4">
      <t>ウチワケ</t>
    </rPh>
    <phoneticPr fontId="2"/>
  </si>
  <si>
    <t>一般就労者</t>
    <rPh sb="0" eb="4">
      <t>イッパンシュウロウ</t>
    </rPh>
    <rPh sb="4" eb="5">
      <t>シャ</t>
    </rPh>
    <phoneticPr fontId="2"/>
  </si>
  <si>
    <t>人の内訳</t>
    <rPh sb="0" eb="1">
      <t>ニン</t>
    </rPh>
    <rPh sb="2" eb="4">
      <t>ウチワケ</t>
    </rPh>
    <phoneticPr fontId="2"/>
  </si>
  <si>
    <t>*就Ａ…就労継続支援Ａ型事業所</t>
    <rPh sb="1" eb="3">
      <t>シュエ</t>
    </rPh>
    <rPh sb="4" eb="15">
      <t>シュエ</t>
    </rPh>
    <phoneticPr fontId="2"/>
  </si>
  <si>
    <t>１.就職（企業等に雇用された者（就Ａ*は含まない））</t>
    <rPh sb="2" eb="3">
      <t>シュウ</t>
    </rPh>
    <rPh sb="3" eb="4">
      <t>ショク</t>
    </rPh>
    <rPh sb="5" eb="7">
      <t>キギョウ</t>
    </rPh>
    <rPh sb="7" eb="8">
      <t>トウ</t>
    </rPh>
    <rPh sb="9" eb="11">
      <t>コヨウ</t>
    </rPh>
    <rPh sb="14" eb="15">
      <t>シャ</t>
    </rPh>
    <phoneticPr fontId="48"/>
  </si>
  <si>
    <t>２.就職のうち在宅雇用（就Ａ*は含まない）</t>
    <rPh sb="2" eb="3">
      <t>ジュ</t>
    </rPh>
    <rPh sb="3" eb="4">
      <t>ショク</t>
    </rPh>
    <rPh sb="7" eb="9">
      <t>ザイタク</t>
    </rPh>
    <rPh sb="9" eb="11">
      <t>コヨウ</t>
    </rPh>
    <phoneticPr fontId="48"/>
  </si>
  <si>
    <t>吹田市</t>
    <phoneticPr fontId="2"/>
  </si>
  <si>
    <t>岸和田市</t>
    <rPh sb="0" eb="4">
      <t>キシワダシ</t>
    </rPh>
    <phoneticPr fontId="2"/>
  </si>
  <si>
    <t>池田市</t>
    <rPh sb="0" eb="3">
      <t>イケダシ</t>
    </rPh>
    <phoneticPr fontId="2"/>
  </si>
  <si>
    <t>人のうち、障害者就業・生活支援センターへの誘導者数</t>
    <rPh sb="5" eb="19">
      <t>シュポ</t>
    </rPh>
    <phoneticPr fontId="2"/>
  </si>
  <si>
    <t>人のうち、ハローワークの支援を受けて就職した人数</t>
    <rPh sb="12" eb="14">
      <t>シエン</t>
    </rPh>
    <rPh sb="15" eb="16">
      <t>ウ</t>
    </rPh>
    <rPh sb="18" eb="20">
      <t>シュウショク</t>
    </rPh>
    <rPh sb="22" eb="24">
      <t>ニンズウ</t>
    </rPh>
    <phoneticPr fontId="2"/>
  </si>
  <si>
    <t>01大阪市</t>
  </si>
  <si>
    <t>02堺市</t>
  </si>
  <si>
    <t>03高槻市</t>
  </si>
  <si>
    <t>04東大阪市</t>
  </si>
  <si>
    <t>05豊中市</t>
  </si>
  <si>
    <t>06枚方市</t>
  </si>
  <si>
    <t>07吹田市</t>
  </si>
  <si>
    <t>08岸和田市</t>
  </si>
  <si>
    <t>09池田市</t>
  </si>
  <si>
    <t>10泉大津市</t>
  </si>
  <si>
    <t>11貝塚市</t>
  </si>
  <si>
    <t>12守口市</t>
  </si>
  <si>
    <t>13茨木市</t>
  </si>
  <si>
    <t>14八尾市</t>
  </si>
  <si>
    <t>15泉佐野市</t>
  </si>
  <si>
    <t>16富田林市</t>
  </si>
  <si>
    <t>17寝屋川市</t>
  </si>
  <si>
    <t>18河内長野市</t>
  </si>
  <si>
    <t>19松原市</t>
  </si>
  <si>
    <t>20大東市</t>
  </si>
  <si>
    <t>21和泉市</t>
  </si>
  <si>
    <t>22箕面市</t>
  </si>
  <si>
    <t>23柏原市</t>
  </si>
  <si>
    <t>24羽曳野市</t>
  </si>
  <si>
    <t>25門真市</t>
  </si>
  <si>
    <t>26摂津市</t>
  </si>
  <si>
    <t>27高石市</t>
  </si>
  <si>
    <t>28藤井寺市</t>
  </si>
  <si>
    <t>29泉南市</t>
  </si>
  <si>
    <t>30四條畷市</t>
  </si>
  <si>
    <t>31交野市</t>
  </si>
  <si>
    <t>32大阪狭山市</t>
  </si>
  <si>
    <t>33阪南市</t>
  </si>
  <si>
    <t>34島本町</t>
  </si>
  <si>
    <t>35豊能町</t>
  </si>
  <si>
    <t>36能勢町</t>
  </si>
  <si>
    <t>37忠岡町</t>
  </si>
  <si>
    <t>38熊取町</t>
  </si>
  <si>
    <t>39田尻町</t>
  </si>
  <si>
    <t>40岬町</t>
  </si>
  <si>
    <t>41太子町</t>
  </si>
  <si>
    <t>42河南町</t>
  </si>
  <si>
    <t>43千早赤阪村</t>
  </si>
  <si>
    <t>選択してください。</t>
    <rPh sb="0" eb="2">
      <t>センタク</t>
    </rPh>
    <phoneticPr fontId="18"/>
  </si>
  <si>
    <t>担当者氏名</t>
    <rPh sb="0" eb="3">
      <t>タントウシャ</t>
    </rPh>
    <rPh sb="3" eb="5">
      <t>シメイ</t>
    </rPh>
    <phoneticPr fontId="2"/>
  </si>
  <si>
    <t>　本調査にて回答いただいた内容のうち、黄色セルの項目については、大阪府ホームページに公表します。
　回答にあたっては、誤りのないようご注意願います。</t>
    <phoneticPr fontId="2"/>
  </si>
  <si>
    <t>　【入力要領】
　　・　水色のセルに回答を入力または選択してください。
　　・　グレーのセルについては自動計算されますので、入力不要です。
　　・　多機能型で事業を運営している場合は、各事業ごとに調査票を分けて（エクセルファイルごとコピーして）回答してください。
　　・　シートのコピーはしないでください（正しく集計ができません。）。</t>
    <rPh sb="62" eb="64">
      <t>ニュウリョク</t>
    </rPh>
    <rPh sb="64" eb="66">
      <t>フヨウ</t>
    </rPh>
    <rPh sb="153" eb="154">
      <t>タダ</t>
    </rPh>
    <rPh sb="156" eb="158">
      <t>シュウケイ</t>
    </rPh>
    <phoneticPr fontId="2"/>
  </si>
  <si>
    <t>（１）事業所について、下記の項目を入力してください。</t>
    <rPh sb="3" eb="6">
      <t>ジギョウショ</t>
    </rPh>
    <rPh sb="11" eb="13">
      <t>カキ</t>
    </rPh>
    <rPh sb="14" eb="16">
      <t>コウモク</t>
    </rPh>
    <phoneticPr fontId="2"/>
  </si>
  <si>
    <t>従たる事業所名（あれば）</t>
    <rPh sb="0" eb="1">
      <t>ジュウ</t>
    </rPh>
    <rPh sb="3" eb="6">
      <t>ジギョウショ</t>
    </rPh>
    <rPh sb="6" eb="7">
      <t>メイ</t>
    </rPh>
    <phoneticPr fontId="2"/>
  </si>
  <si>
    <t>経過措置対象</t>
    <rPh sb="0" eb="4">
      <t>ケイカソチ</t>
    </rPh>
    <rPh sb="4" eb="6">
      <t>タイショウ</t>
    </rPh>
    <phoneticPr fontId="18"/>
  </si>
  <si>
    <t>多機能型</t>
    <rPh sb="0" eb="3">
      <t>タキノウ</t>
    </rPh>
    <rPh sb="3" eb="4">
      <t>ガタ</t>
    </rPh>
    <phoneticPr fontId="18"/>
  </si>
  <si>
    <t>（七）就職後６月以上定着率が０割の場合</t>
    <rPh sb="15" eb="16">
      <t>ワリ</t>
    </rPh>
    <phoneticPr fontId="18"/>
  </si>
  <si>
    <t>（六）就職後６月以上定着率が０割超１割未満の場合</t>
  </si>
  <si>
    <t>（五）就職後６月以上定着率が１割以上２割未満の場合</t>
  </si>
  <si>
    <t>（四）就職後６月以上定着率が２割以上３割未満の場合</t>
  </si>
  <si>
    <t>（三）就職後６月以上定着率が３割以上４割未満の場合</t>
  </si>
  <si>
    <t>（一）就職後６月以上定着率が５割以上の場合</t>
  </si>
  <si>
    <t>（二）就職後６月以上定着率が４割以上５割未満の場合</t>
  </si>
  <si>
    <t>高次脳機能</t>
    <rPh sb="0" eb="2">
      <t>コウジ</t>
    </rPh>
    <rPh sb="2" eb="3">
      <t>ノウ</t>
    </rPh>
    <rPh sb="3" eb="5">
      <t>キノウ</t>
    </rPh>
    <phoneticPr fontId="18"/>
  </si>
  <si>
    <t>吹田市</t>
    <rPh sb="0" eb="3">
      <t>スイタシ</t>
    </rPh>
    <phoneticPr fontId="18"/>
  </si>
  <si>
    <t>岸和田市</t>
    <rPh sb="0" eb="4">
      <t>キシワダシ</t>
    </rPh>
    <phoneticPr fontId="18"/>
  </si>
  <si>
    <t>池田市</t>
    <rPh sb="0" eb="3">
      <t>イケダシ</t>
    </rPh>
    <phoneticPr fontId="18"/>
  </si>
  <si>
    <t>ハローワークへの誘導者数</t>
    <phoneticPr fontId="2"/>
  </si>
  <si>
    <t>開設から２年以上</t>
    <rPh sb="0" eb="2">
      <t>カイセツ</t>
    </rPh>
    <rPh sb="5" eb="6">
      <t>ネン</t>
    </rPh>
    <rPh sb="6" eb="8">
      <t>イジョウ</t>
    </rPh>
    <phoneticPr fontId="18"/>
  </si>
  <si>
    <t>指定年月日</t>
    <rPh sb="0" eb="2">
      <t>シテイ</t>
    </rPh>
    <rPh sb="2" eb="3">
      <t>ドシ</t>
    </rPh>
    <rPh sb="3" eb="5">
      <t>ガッピ</t>
    </rPh>
    <phoneticPr fontId="2"/>
  </si>
  <si>
    <t>人</t>
    <phoneticPr fontId="48"/>
  </si>
  <si>
    <t>指定年月日（例：2023/4/1）</t>
    <rPh sb="0" eb="2">
      <t>シテイ</t>
    </rPh>
    <rPh sb="2" eb="5">
      <t>ネンガッピ</t>
    </rPh>
    <rPh sb="6" eb="7">
      <t>レイ</t>
    </rPh>
    <phoneticPr fontId="2"/>
  </si>
  <si>
    <t>FAX</t>
    <phoneticPr fontId="2"/>
  </si>
  <si>
    <t>（２）多機能型で事業所を運営している場合や、就労定着支援事業の指定を併せて受けている場合、
　　　　 令和７年４月１日時点で事業所が提供している事業の欄すべてに、「１」を入力してください（選択式）。</t>
    <rPh sb="3" eb="6">
      <t>タキノウ</t>
    </rPh>
    <rPh sb="6" eb="7">
      <t>ガタ</t>
    </rPh>
    <rPh sb="8" eb="11">
      <t>ジギョウショ</t>
    </rPh>
    <rPh sb="12" eb="14">
      <t>ウンエイ</t>
    </rPh>
    <rPh sb="18" eb="20">
      <t>バアイ</t>
    </rPh>
    <rPh sb="22" eb="30">
      <t>シュウロウテイチャクシエンジギョウ</t>
    </rPh>
    <rPh sb="31" eb="33">
      <t>シテイ</t>
    </rPh>
    <rPh sb="34" eb="35">
      <t>アワ</t>
    </rPh>
    <rPh sb="37" eb="38">
      <t>ウ</t>
    </rPh>
    <rPh sb="42" eb="44">
      <t>バアイ</t>
    </rPh>
    <rPh sb="51" eb="53">
      <t>レイワ</t>
    </rPh>
    <rPh sb="62" eb="65">
      <t>ジギョウショ</t>
    </rPh>
    <rPh sb="66" eb="68">
      <t>テイキョウ</t>
    </rPh>
    <rPh sb="72" eb="74">
      <t>ジギョウ</t>
    </rPh>
    <rPh sb="75" eb="76">
      <t>ラン</t>
    </rPh>
    <rPh sb="94" eb="96">
      <t>センタク</t>
    </rPh>
    <rPh sb="96" eb="97">
      <t>シキ</t>
    </rPh>
    <phoneticPr fontId="2"/>
  </si>
  <si>
    <t>人のうち、R6.4.1～R6.9.30に一般就労し、R7.4.1時点で６か月以上職場定着している人数</t>
    <rPh sb="0" eb="1">
      <t>ニン</t>
    </rPh>
    <rPh sb="20" eb="24">
      <t>イッパンシュウロウ</t>
    </rPh>
    <rPh sb="32" eb="34">
      <t>ジテン</t>
    </rPh>
    <rPh sb="37" eb="38">
      <t>ゲツ</t>
    </rPh>
    <rPh sb="38" eb="40">
      <t>イジョウ</t>
    </rPh>
    <rPh sb="40" eb="42">
      <t>ショクバ</t>
    </rPh>
    <rPh sb="42" eb="44">
      <t>テイチャク</t>
    </rPh>
    <rPh sb="48" eb="50">
      <t>ニンズウ</t>
    </rPh>
    <phoneticPr fontId="2"/>
  </si>
  <si>
    <t>人のうち、R7.4.1時点で就労定着支援事業を利用している者</t>
    <rPh sb="0" eb="1">
      <t>ニン</t>
    </rPh>
    <rPh sb="11" eb="13">
      <t>ジテン</t>
    </rPh>
    <rPh sb="14" eb="16">
      <t>シュウロウ</t>
    </rPh>
    <rPh sb="16" eb="18">
      <t>テイチャク</t>
    </rPh>
    <rPh sb="18" eb="20">
      <t>シエン</t>
    </rPh>
    <rPh sb="20" eb="22">
      <t>ジギョウ</t>
    </rPh>
    <rPh sb="23" eb="25">
      <t>リヨウ</t>
    </rPh>
    <rPh sb="29" eb="30">
      <t>モノ</t>
    </rPh>
    <phoneticPr fontId="2"/>
  </si>
  <si>
    <t>人のうち、支援学校を卒業してから直接入所した者の人数を入力してください。</t>
    <rPh sb="0" eb="1">
      <t>ニン</t>
    </rPh>
    <phoneticPr fontId="2"/>
  </si>
  <si>
    <t>R7.4.1利用者数計</t>
    <rPh sb="6" eb="9">
      <t>リヨウシャ</t>
    </rPh>
    <rPh sb="9" eb="10">
      <t>スウ</t>
    </rPh>
    <rPh sb="10" eb="11">
      <t>ケイ</t>
    </rPh>
    <phoneticPr fontId="2"/>
  </si>
  <si>
    <t>（３）（２）の回答</t>
    <rPh sb="7" eb="9">
      <t>カイトウ</t>
    </rPh>
    <phoneticPr fontId="2"/>
  </si>
  <si>
    <t>難病</t>
    <rPh sb="0" eb="2">
      <t>ナンビョウ</t>
    </rPh>
    <phoneticPr fontId="2"/>
  </si>
  <si>
    <t>肢体不自由</t>
    <rPh sb="0" eb="2">
      <t>シタイ</t>
    </rPh>
    <rPh sb="2" eb="5">
      <t>フジユウ</t>
    </rPh>
    <phoneticPr fontId="2"/>
  </si>
  <si>
    <t>（２）（１）の回答</t>
    <rPh sb="7" eb="9">
      <t>カイトウ</t>
    </rPh>
    <phoneticPr fontId="2"/>
  </si>
  <si>
    <t>一般就労者</t>
    <rPh sb="0" eb="4">
      <t>イッパンシュウロウ</t>
    </rPh>
    <rPh sb="4" eb="5">
      <t>モノ</t>
    </rPh>
    <phoneticPr fontId="2"/>
  </si>
  <si>
    <t>選択してください。</t>
    <phoneticPr fontId="2"/>
  </si>
  <si>
    <t>泉佐野市</t>
    <phoneticPr fontId="2"/>
  </si>
  <si>
    <t>高石市</t>
    <phoneticPr fontId="2"/>
  </si>
  <si>
    <r>
      <t xml:space="preserve">事業所番号
</t>
    </r>
    <r>
      <rPr>
        <u/>
        <sz val="10"/>
        <color rgb="FFFF0000"/>
        <rFont val="Meiryo UI"/>
        <family val="3"/>
        <charset val="128"/>
      </rPr>
      <t>（27から始まる10ケタの番号）</t>
    </r>
    <rPh sb="0" eb="3">
      <t>ジギョウショ</t>
    </rPh>
    <rPh sb="3" eb="5">
      <t>バンゴウ</t>
    </rPh>
    <rPh sb="11" eb="12">
      <t>ハジ</t>
    </rPh>
    <rPh sb="19" eb="21">
      <t>バンゴウ</t>
    </rPh>
    <phoneticPr fontId="2"/>
  </si>
  <si>
    <r>
      <t>人のうち、</t>
    </r>
    <r>
      <rPr>
        <u/>
        <sz val="10"/>
        <color theme="1"/>
        <rFont val="Meiryo UI"/>
        <family val="3"/>
        <charset val="128"/>
      </rPr>
      <t>令和７年３月に</t>
    </r>
    <r>
      <rPr>
        <sz val="10"/>
        <color theme="1"/>
        <rFont val="Meiryo UI"/>
        <family val="3"/>
        <charset val="128"/>
      </rPr>
      <t>支援学校を卒業した者の人数を入力してください。</t>
    </r>
    <rPh sb="0" eb="1">
      <t>ヒト</t>
    </rPh>
    <phoneticPr fontId="2"/>
  </si>
  <si>
    <t>（１）令和６年度中（令和６年４月１日～令和７年３月31日）に利用を終了した者の退所理由について、障がい種別ごとに人数を入力してください。</t>
    <rPh sb="3" eb="5">
      <t>レイワ</t>
    </rPh>
    <rPh sb="6" eb="9">
      <t>ネンドチュウ</t>
    </rPh>
    <rPh sb="7" eb="8">
      <t>ド</t>
    </rPh>
    <rPh sb="8" eb="9">
      <t>ナカ</t>
    </rPh>
    <rPh sb="30" eb="32">
      <t>リヨウ</t>
    </rPh>
    <rPh sb="33" eb="35">
      <t>シュウリョウ</t>
    </rPh>
    <rPh sb="37" eb="38">
      <t>モノ</t>
    </rPh>
    <rPh sb="39" eb="41">
      <t>タイショ</t>
    </rPh>
    <rPh sb="41" eb="43">
      <t>リユウ</t>
    </rPh>
    <rPh sb="48" eb="49">
      <t>ショウ</t>
    </rPh>
    <rPh sb="51" eb="53">
      <t>シュベツ</t>
    </rPh>
    <rPh sb="56" eb="58">
      <t>ニンズウ</t>
    </rPh>
    <phoneticPr fontId="2"/>
  </si>
  <si>
    <t>合計</t>
    <rPh sb="0" eb="1">
      <t>ゴウ</t>
    </rPh>
    <rPh sb="1" eb="2">
      <t>ケイ</t>
    </rPh>
    <phoneticPr fontId="48"/>
  </si>
  <si>
    <t>一般就労者</t>
    <rPh sb="0" eb="5">
      <t>イッパンシュウロウシャ</t>
    </rPh>
    <phoneticPr fontId="2"/>
  </si>
  <si>
    <t>令和６年度に一般就労の実績がある場合のみご回答ください。</t>
    <rPh sb="0" eb="2">
      <t>レイワ</t>
    </rPh>
    <rPh sb="3" eb="5">
      <t>ネンド</t>
    </rPh>
    <rPh sb="6" eb="8">
      <t>イッパン</t>
    </rPh>
    <rPh sb="8" eb="10">
      <t>シュウロウ</t>
    </rPh>
    <rPh sb="11" eb="13">
      <t>ジッセキ</t>
    </rPh>
    <rPh sb="16" eb="18">
      <t>バアイ</t>
    </rPh>
    <rPh sb="21" eb="23">
      <t>カイトウ</t>
    </rPh>
    <phoneticPr fontId="2"/>
  </si>
  <si>
    <r>
      <t xml:space="preserve">※はじめに確認してください※
</t>
    </r>
    <r>
      <rPr>
        <b/>
        <sz val="11"/>
        <color theme="1"/>
        <rFont val="Meiryo UI"/>
        <family val="3"/>
        <charset val="128"/>
      </rPr>
      <t>０．貴事業所において、令和６年度（令和６年４月１日～令和７年３月３１日）に一般就労した利用者はいましたか。</t>
    </r>
    <r>
      <rPr>
        <b/>
        <sz val="11"/>
        <color rgb="FFFF0000"/>
        <rFont val="Meiryo UI"/>
        <family val="3"/>
        <charset val="128"/>
      </rPr>
      <t xml:space="preserve">
</t>
    </r>
    <r>
      <rPr>
        <b/>
        <sz val="11"/>
        <color theme="1"/>
        <rFont val="Meiryo UI"/>
        <family val="3"/>
        <charset val="128"/>
      </rPr>
      <t>　　　　　　い　　</t>
    </r>
    <r>
      <rPr>
        <b/>
        <sz val="8"/>
        <color theme="1"/>
        <rFont val="Meiryo UI"/>
        <family val="3"/>
        <charset val="128"/>
      </rPr>
      <t>　</t>
    </r>
    <r>
      <rPr>
        <b/>
        <sz val="11"/>
        <color theme="1"/>
        <rFont val="Meiryo UI"/>
        <family val="3"/>
        <charset val="128"/>
      </rPr>
      <t xml:space="preserve">  た　　　</t>
    </r>
    <r>
      <rPr>
        <sz val="11"/>
        <color theme="1"/>
        <rFont val="Meiryo UI"/>
        <family val="3"/>
        <charset val="128"/>
      </rPr>
      <t>→　　　本調査に回答のうえ、調査票を市町村へ提出してください。</t>
    </r>
    <r>
      <rPr>
        <b/>
        <sz val="11"/>
        <color theme="1"/>
        <rFont val="Meiryo UI"/>
        <family val="3"/>
        <charset val="128"/>
      </rPr>
      <t xml:space="preserve">
　　　　　　いなかった　　　</t>
    </r>
    <r>
      <rPr>
        <sz val="11"/>
        <color theme="1"/>
        <rFont val="Meiryo UI"/>
        <family val="3"/>
        <charset val="128"/>
      </rPr>
      <t>→　　　本調査への回答および調査票の提出は不要です。</t>
    </r>
    <rPh sb="5" eb="7">
      <t>カクニン</t>
    </rPh>
    <phoneticPr fontId="2"/>
  </si>
  <si>
    <r>
      <t>（３）（１）の一般就労した者</t>
    </r>
    <r>
      <rPr>
        <sz val="10"/>
        <color theme="1"/>
        <rFont val="Meiryo UI"/>
        <family val="3"/>
        <charset val="128"/>
      </rPr>
      <t>（上表１・２・３）</t>
    </r>
    <r>
      <rPr>
        <b/>
        <u/>
        <sz val="10"/>
        <color rgb="FFFF0000"/>
        <rFont val="Meiryo UI"/>
        <family val="3"/>
        <charset val="128"/>
      </rPr>
      <t>（表の赤太枠内）</t>
    </r>
    <r>
      <rPr>
        <sz val="10"/>
        <rFont val="Meiryo UI"/>
        <family val="3"/>
        <charset val="128"/>
      </rPr>
      <t>の、サービスの支給決定を受けた市町村別にその人数を入力してください
　　　   （現在の居住地ではなく、一般就労した時点において支給決定されていた市町村を回答してください。）。</t>
    </r>
    <rPh sb="13" eb="14">
      <t>モノ</t>
    </rPh>
    <rPh sb="72" eb="74">
      <t>ゲンザイ</t>
    </rPh>
    <rPh sb="75" eb="78">
      <t>キョジュウチ</t>
    </rPh>
    <rPh sb="83" eb="87">
      <t>イッパンシュウロウ</t>
    </rPh>
    <rPh sb="89" eb="91">
      <t>ジテン</t>
    </rPh>
    <rPh sb="95" eb="99">
      <t>シキュウケッテイ</t>
    </rPh>
    <rPh sb="104" eb="107">
      <t>シチョウソン</t>
    </rPh>
    <rPh sb="108" eb="110">
      <t>カイトウ</t>
    </rPh>
    <phoneticPr fontId="2"/>
  </si>
  <si>
    <t>３．一般就労者数及び退所理由の状況等について</t>
    <rPh sb="2" eb="4">
      <t>イッパン</t>
    </rPh>
    <rPh sb="4" eb="6">
      <t>シュウロウ</t>
    </rPh>
    <rPh sb="6" eb="7">
      <t>シャ</t>
    </rPh>
    <rPh sb="7" eb="8">
      <t>スウ</t>
    </rPh>
    <rPh sb="8" eb="9">
      <t>オヨ</t>
    </rPh>
    <rPh sb="10" eb="12">
      <t>タイショ</t>
    </rPh>
    <rPh sb="12" eb="14">
      <t>リユウ</t>
    </rPh>
    <rPh sb="15" eb="17">
      <t>ジョウキョウ</t>
    </rPh>
    <rPh sb="17" eb="18">
      <t>トウ</t>
    </rPh>
    <phoneticPr fontId="2"/>
  </si>
  <si>
    <t>（４）令和６年度中の利用者のうち、公共職業安定所（ハローワーク）へ行くよう促した利用者の人数を入力してください。</t>
    <phoneticPr fontId="2"/>
  </si>
  <si>
    <r>
      <t>（５）（１）の一般就労した者（上表１・２・３）</t>
    </r>
    <r>
      <rPr>
        <b/>
        <sz val="10"/>
        <color rgb="FFFF0000"/>
        <rFont val="Meiryo UI"/>
        <family val="3"/>
        <charset val="128"/>
      </rPr>
      <t>（表の赤太枠内）</t>
    </r>
    <r>
      <rPr>
        <sz val="10"/>
        <rFont val="Meiryo UI"/>
        <family val="3"/>
        <charset val="128"/>
      </rPr>
      <t>のうち、公共職業安定所（ハローワーク）の支援を受けて就職した人数を入力してください。</t>
    </r>
    <phoneticPr fontId="2"/>
  </si>
  <si>
    <r>
      <t>（６）（１）の一般就労した者</t>
    </r>
    <r>
      <rPr>
        <sz val="10"/>
        <color theme="1"/>
        <rFont val="Meiryo UI"/>
        <family val="3"/>
        <charset val="128"/>
      </rPr>
      <t>（上表１・２・３）</t>
    </r>
    <r>
      <rPr>
        <b/>
        <u/>
        <sz val="10"/>
        <color rgb="FFFF0000"/>
        <rFont val="Meiryo UI"/>
        <family val="3"/>
        <charset val="128"/>
      </rPr>
      <t>（表の赤太枠内）</t>
    </r>
    <r>
      <rPr>
        <sz val="10"/>
        <rFont val="Meiryo UI"/>
        <family val="3"/>
        <charset val="128"/>
      </rPr>
      <t>のうち、障害者就業・生活支援センターへ誘導した人数を入力してください
　　　　 （実際の相談や利用登録の有無は問いません。）。</t>
    </r>
    <phoneticPr fontId="2"/>
  </si>
  <si>
    <r>
      <t>（７）（１）の一般就労した者</t>
    </r>
    <r>
      <rPr>
        <sz val="10"/>
        <color theme="1"/>
        <rFont val="Meiryo UI"/>
        <family val="3"/>
        <charset val="128"/>
      </rPr>
      <t>（上表１・２・３）</t>
    </r>
    <r>
      <rPr>
        <b/>
        <u/>
        <sz val="10"/>
        <color rgb="FFFF0000"/>
        <rFont val="Meiryo UI"/>
        <family val="3"/>
        <charset val="128"/>
      </rPr>
      <t>（表の赤太枠内）</t>
    </r>
    <r>
      <rPr>
        <sz val="10"/>
        <rFont val="Meiryo UI"/>
        <family val="3"/>
        <charset val="128"/>
      </rPr>
      <t>のうち、令和６年４月１日から令和６年９月30日の間に一般就労し、
　　　　 かつ、令和７年４月１日時点で６か月以上職場定着している者の人数を、支給決定を受けた市町村別に入力してください。</t>
    </r>
    <rPh sb="102" eb="106">
      <t>シキュウケッテイ</t>
    </rPh>
    <rPh sb="107" eb="108">
      <t>ウ</t>
    </rPh>
    <rPh sb="110" eb="113">
      <t>シチョウソン</t>
    </rPh>
    <rPh sb="113" eb="114">
      <t>ベツ</t>
    </rPh>
    <phoneticPr fontId="2"/>
  </si>
  <si>
    <t>（８）（７）のうち、令和７年４月１日時点で就労定着支援事業を利用している者の人数を支給決定を受けた市町村別に入力してください。</t>
    <rPh sb="41" eb="45">
      <t>シキュウケッテイ</t>
    </rPh>
    <rPh sb="46" eb="47">
      <t>ウ</t>
    </rPh>
    <phoneticPr fontId="2"/>
  </si>
  <si>
    <t>（７）の回答</t>
    <rPh sb="4" eb="6">
      <t>カイトウ</t>
    </rPh>
    <phoneticPr fontId="2"/>
  </si>
  <si>
    <t>２．利用者数について</t>
    <rPh sb="2" eb="5">
      <t>リヨウシャ</t>
    </rPh>
    <rPh sb="5" eb="6">
      <t>スウ</t>
    </rPh>
    <phoneticPr fontId="2"/>
  </si>
  <si>
    <t>（１）令和７年４月１日時点の利用者数を障がい種別ごとに入力してください（就労アセスメントのみの対象者は除く。）。
※障がい種別が重複している場合は、主たる障がいで計上してください。</t>
    <rPh sb="3" eb="5">
      <t>レイワ</t>
    </rPh>
    <rPh sb="6" eb="7">
      <t>ネン</t>
    </rPh>
    <rPh sb="8" eb="9">
      <t>ガツ</t>
    </rPh>
    <rPh sb="10" eb="11">
      <t>ニチ</t>
    </rPh>
    <rPh sb="11" eb="13">
      <t>ジテン</t>
    </rPh>
    <rPh sb="14" eb="16">
      <t>リヨウ</t>
    </rPh>
    <rPh sb="16" eb="17">
      <t>シャ</t>
    </rPh>
    <rPh sb="17" eb="18">
      <t>スウ</t>
    </rPh>
    <rPh sb="19" eb="20">
      <t>ショウ</t>
    </rPh>
    <rPh sb="22" eb="24">
      <t>シュベツ</t>
    </rPh>
    <phoneticPr fontId="2"/>
  </si>
  <si>
    <t>上記「身体障がい」の内訳を障がい種別ごとに入力してください。
※障がい種別が重複している場合は、主たる障がいで計上してください。</t>
    <rPh sb="0" eb="2">
      <t>ジョウキ</t>
    </rPh>
    <rPh sb="3" eb="5">
      <t>シンタイ</t>
    </rPh>
    <rPh sb="5" eb="6">
      <t>ショウ</t>
    </rPh>
    <rPh sb="10" eb="12">
      <t>ウチワケ</t>
    </rPh>
    <rPh sb="13" eb="14">
      <t>ショウ</t>
    </rPh>
    <rPh sb="16" eb="18">
      <t>シュベツ</t>
    </rPh>
    <phoneticPr fontId="2"/>
  </si>
  <si>
    <r>
      <t>（２）（１）の一般就労した者</t>
    </r>
    <r>
      <rPr>
        <sz val="10"/>
        <color theme="1"/>
        <rFont val="Meiryo UI"/>
        <family val="3"/>
        <charset val="128"/>
      </rPr>
      <t>（上表１・２・３）</t>
    </r>
    <r>
      <rPr>
        <sz val="10"/>
        <rFont val="Meiryo UI"/>
        <family val="3"/>
        <charset val="128"/>
      </rPr>
      <t>のうち、「身体障がい」</t>
    </r>
    <r>
      <rPr>
        <b/>
        <u/>
        <sz val="10"/>
        <rFont val="Meiryo UI"/>
        <family val="3"/>
        <charset val="128"/>
      </rPr>
      <t>（表の黒太枠内）</t>
    </r>
    <r>
      <rPr>
        <sz val="10"/>
        <rFont val="Meiryo UI"/>
        <family val="3"/>
        <charset val="128"/>
      </rPr>
      <t>の内訳を入力してください。
※障がい種別が重複している場合は、主たる障がいで計上してください。</t>
    </r>
    <rPh sb="7" eb="11">
      <t>イッパンシュウロウ</t>
    </rPh>
    <rPh sb="16" eb="17">
      <t>ヒョウ</t>
    </rPh>
    <rPh sb="35" eb="36">
      <t>ヒョウ</t>
    </rPh>
    <rPh sb="37" eb="38">
      <t>クロ</t>
    </rPh>
    <rPh sb="38" eb="40">
      <t>フトワク</t>
    </rPh>
    <rPh sb="40" eb="41">
      <t>ナイ</t>
    </rPh>
    <phoneticPr fontId="2"/>
  </si>
  <si>
    <t>様式２</t>
    <rPh sb="0" eb="2">
      <t>ヨウシキ</t>
    </rPh>
    <phoneticPr fontId="18"/>
  </si>
  <si>
    <t>就労人数調査（令和６年度実績）
【生活介護、自立訓練（機能訓練・生活訓練）専用】</t>
    <rPh sb="0" eb="2">
      <t>シュウロウ</t>
    </rPh>
    <rPh sb="2" eb="4">
      <t>ニンズウ</t>
    </rPh>
    <rPh sb="4" eb="6">
      <t>チョウサ</t>
    </rPh>
    <rPh sb="7" eb="9">
      <t>レイワ</t>
    </rPh>
    <rPh sb="10" eb="12">
      <t>ネンド</t>
    </rPh>
    <rPh sb="12" eb="14">
      <t>ジッセキ</t>
    </rPh>
    <rPh sb="27" eb="31">
      <t>キノウクンレン</t>
    </rPh>
    <rPh sb="32" eb="36">
      <t>セイカツクンレン</t>
    </rPh>
    <phoneticPr fontId="18"/>
  </si>
  <si>
    <r>
      <t>　質問は以上です。ご回答いただきありがとうございました。
　市町村へ提出する前に、回答様式の中に「</t>
    </r>
    <r>
      <rPr>
        <b/>
        <sz val="12"/>
        <color rgb="FFFF0000"/>
        <rFont val="Meiryo UI"/>
        <family val="3"/>
        <charset val="128"/>
      </rPr>
      <t>【!!要確認!!】～</t>
    </r>
    <r>
      <rPr>
        <b/>
        <sz val="12"/>
        <color theme="1"/>
        <rFont val="Meiryo UI"/>
        <family val="3"/>
        <charset val="128"/>
      </rPr>
      <t>」（赤太字）のエラー表示が出ていないか、必ず確認してください。
　エラー表示がある場合は、回答を確認・修正のうえ、提出してください。</t>
    </r>
    <rPh sb="1" eb="3">
      <t>シツモン</t>
    </rPh>
    <rPh sb="4" eb="6">
      <t>イジョウ</t>
    </rPh>
    <rPh sb="10" eb="12">
      <t>カイトウ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</si>
</sst>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 #,##0.00_ ;_ * \-#,##0.00_ ;_ * &quot;-&quot;??_ ;_ @_ "/>
    <numFmt numFmtId="176" formatCode="#,##0\ &quot;F&quot;;[Red]\-#,##0\ &quot;F&quot;"/>
    <numFmt numFmtId="177" formatCode="_(&quot;$&quot;* #,##0_);_(&quot;$&quot;* \(#,##0\);_(&quot;$&quot;* &quot;-&quot;_);_(@_)"/>
    <numFmt numFmtId="178" formatCode="_(&quot;$&quot;* #,##0.00_);_(&quot;$&quot;* \(#,##0.00\);_(&quot;$&quot;* &quot;-&quot;??_);_(@_)"/>
    <numFmt numFmtId="179" formatCode="&quot;SFr.&quot;#,##0;[Red]&quot;SFr.&quot;\-#,##0"/>
    <numFmt numFmtId="180" formatCode="#,##0;&quot;▲ &quot;#,##0"/>
    <numFmt numFmtId="181" formatCode="#,##0;\-#,##0;&quot;-&quot;"/>
    <numFmt numFmtId="182" formatCode="0_);[Red]\(0\)"/>
    <numFmt numFmtId="183" formatCode="[$-411]ge\.m\.d;@"/>
    <numFmt numFmtId="184" formatCode="m&quot;月&quot;d&quot;日&quot;;@"/>
  </numFmts>
  <fonts count="68">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1"/>
      <name val="ＭＳ Ｐ明朝"/>
      <family val="1"/>
      <charset val="128"/>
    </font>
    <font>
      <sz val="10"/>
      <name val="Arial"/>
      <family val="2"/>
    </font>
    <font>
      <sz val="9"/>
      <name val="Times New Roman"/>
      <family val="1"/>
    </font>
    <font>
      <b/>
      <sz val="12"/>
      <name val="Arial"/>
      <family val="2"/>
    </font>
    <font>
      <sz val="10"/>
      <name val="ＭＳ ゴシック"/>
      <family val="3"/>
      <charset val="128"/>
    </font>
    <font>
      <sz val="11"/>
      <name val="ＭＳ Ｐゴシック"/>
      <family val="3"/>
      <charset val="128"/>
    </font>
    <font>
      <sz val="8"/>
      <color indexed="16"/>
      <name val="Century Schoolbook"/>
      <family val="1"/>
    </font>
    <font>
      <b/>
      <i/>
      <sz val="10"/>
      <name val="Times New Roman"/>
      <family val="1"/>
    </font>
    <font>
      <b/>
      <sz val="11"/>
      <name val="Helv"/>
      <family val="2"/>
    </font>
    <font>
      <b/>
      <sz val="9"/>
      <name val="Times New Roman"/>
      <family val="1"/>
    </font>
    <font>
      <sz val="10"/>
      <name val="ＭＳ Ｐゴシック"/>
      <family val="3"/>
      <charset val="128"/>
    </font>
    <font>
      <sz val="14"/>
      <name val="ＭＳ 明朝"/>
      <family val="1"/>
      <charset val="128"/>
    </font>
    <font>
      <sz val="11"/>
      <color indexed="8"/>
      <name val="ＭＳ Ｐゴシック"/>
      <family val="3"/>
      <charset val="128"/>
    </font>
    <font>
      <sz val="10"/>
      <color indexed="8"/>
      <name val="Arial"/>
      <family val="2"/>
    </font>
    <font>
      <sz val="11"/>
      <color theme="1"/>
      <name val="ＭＳ Ｐゴシック"/>
      <family val="3"/>
      <charset val="128"/>
    </font>
    <font>
      <sz val="6"/>
      <name val="ＭＳ Ｐゴシック"/>
      <family val="2"/>
      <charset val="128"/>
      <scheme val="minor"/>
    </font>
    <font>
      <u/>
      <sz val="11"/>
      <color indexed="12"/>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63"/>
      <name val="ＭＳ Ｐゴシック"/>
      <family val="3"/>
      <charset val="128"/>
    </font>
    <font>
      <sz val="11"/>
      <color indexed="23"/>
      <name val="ＭＳ Ｐゴシック"/>
      <family val="3"/>
      <charset val="128"/>
    </font>
    <font>
      <sz val="11"/>
      <color indexed="58"/>
      <name val="ＭＳ Ｐゴシック"/>
      <family val="3"/>
      <charset val="128"/>
    </font>
    <font>
      <sz val="11"/>
      <color indexed="19"/>
      <name val="ＭＳ Ｐゴシック"/>
      <family val="3"/>
      <charset val="128"/>
    </font>
    <font>
      <sz val="11"/>
      <color indexed="16"/>
      <name val="ＭＳ Ｐゴシック"/>
      <family val="3"/>
      <charset val="128"/>
    </font>
    <font>
      <sz val="11"/>
      <color theme="1"/>
      <name val="Meiryo UI"/>
      <family val="3"/>
      <charset val="128"/>
    </font>
    <font>
      <b/>
      <sz val="11"/>
      <color rgb="FFFF0000"/>
      <name val="Meiryo UI"/>
      <family val="3"/>
      <charset val="128"/>
    </font>
    <font>
      <sz val="10"/>
      <color theme="1"/>
      <name val="Meiryo UI"/>
      <family val="3"/>
      <charset val="128"/>
    </font>
    <font>
      <sz val="11"/>
      <name val="Meiryo UI"/>
      <family val="3"/>
      <charset val="128"/>
    </font>
    <font>
      <sz val="10"/>
      <name val="Meiryo UI"/>
      <family val="3"/>
      <charset val="128"/>
    </font>
    <font>
      <b/>
      <sz val="11"/>
      <color theme="1"/>
      <name val="Meiryo UI"/>
      <family val="3"/>
      <charset val="128"/>
    </font>
    <font>
      <sz val="9"/>
      <color theme="1"/>
      <name val="Meiryo UI"/>
      <family val="3"/>
      <charset val="128"/>
    </font>
    <font>
      <sz val="6"/>
      <name val="ＭＳ Ｐゴシック"/>
      <family val="3"/>
      <charset val="128"/>
    </font>
    <font>
      <u/>
      <sz val="11"/>
      <color theme="10"/>
      <name val="ＭＳ Ｐゴシック"/>
      <family val="3"/>
      <charset val="128"/>
    </font>
    <font>
      <b/>
      <u/>
      <sz val="10"/>
      <color rgb="FFFF0000"/>
      <name val="Meiryo UI"/>
      <family val="3"/>
      <charset val="128"/>
    </font>
    <font>
      <b/>
      <u/>
      <sz val="11"/>
      <color rgb="FFFF0000"/>
      <name val="Meiryo UI"/>
      <family val="3"/>
      <charset val="128"/>
    </font>
    <font>
      <sz val="11"/>
      <color indexed="81"/>
      <name val="MS P ゴシック"/>
      <family val="3"/>
      <charset val="128"/>
    </font>
    <font>
      <b/>
      <sz val="11"/>
      <name val="Meiryo UI"/>
      <family val="3"/>
      <charset val="128"/>
    </font>
    <font>
      <b/>
      <sz val="20"/>
      <color theme="1"/>
      <name val="Meiryo UI"/>
      <family val="3"/>
      <charset val="128"/>
    </font>
    <font>
      <b/>
      <sz val="10"/>
      <color theme="1"/>
      <name val="Meiryo UI"/>
      <family val="3"/>
      <charset val="128"/>
    </font>
    <font>
      <sz val="10"/>
      <color rgb="FFFF0000"/>
      <name val="Meiryo UI"/>
      <family val="3"/>
      <charset val="128"/>
    </font>
    <font>
      <b/>
      <sz val="10"/>
      <name val="Meiryo UI"/>
      <family val="3"/>
      <charset val="128"/>
    </font>
    <font>
      <u/>
      <sz val="10"/>
      <color rgb="FFFF0000"/>
      <name val="Meiryo UI"/>
      <family val="3"/>
      <charset val="128"/>
    </font>
    <font>
      <u/>
      <sz val="10"/>
      <color theme="10"/>
      <name val="Meiryo UI"/>
      <family val="3"/>
      <charset val="128"/>
    </font>
    <font>
      <b/>
      <sz val="10"/>
      <color rgb="FFFF0000"/>
      <name val="Meiryo UI"/>
      <family val="3"/>
      <charset val="128"/>
    </font>
    <font>
      <u/>
      <sz val="10"/>
      <color theme="1"/>
      <name val="Meiryo UI"/>
      <family val="3"/>
      <charset val="128"/>
    </font>
    <font>
      <b/>
      <u/>
      <sz val="10"/>
      <name val="Meiryo UI"/>
      <family val="3"/>
      <charset val="128"/>
    </font>
    <font>
      <b/>
      <sz val="12"/>
      <name val="Meiryo UI"/>
      <family val="3"/>
      <charset val="128"/>
    </font>
    <font>
      <b/>
      <sz val="12"/>
      <color theme="1"/>
      <name val="Meiryo UI"/>
      <family val="3"/>
      <charset val="128"/>
    </font>
    <font>
      <b/>
      <sz val="8"/>
      <color theme="1"/>
      <name val="Meiryo UI"/>
      <family val="3"/>
      <charset val="128"/>
    </font>
    <font>
      <b/>
      <sz val="12"/>
      <color rgb="FFC00000"/>
      <name val="Meiryo UI"/>
      <family val="3"/>
      <charset val="128"/>
    </font>
    <font>
      <b/>
      <sz val="12"/>
      <color rgb="FFFF0000"/>
      <name val="Meiryo UI"/>
      <family val="3"/>
      <charset val="128"/>
    </font>
  </fonts>
  <fills count="56">
    <fill>
      <patternFill patternType="none"/>
    </fill>
    <fill>
      <patternFill patternType="gray125"/>
    </fill>
    <fill>
      <patternFill patternType="solid">
        <fgColor theme="8" tint="0.79998168889431442"/>
        <bgColor indexed="64"/>
      </patternFill>
    </fill>
    <fill>
      <patternFill patternType="solid">
        <fgColor indexed="31"/>
      </patternFill>
    </fill>
    <fill>
      <patternFill patternType="solid">
        <fgColor indexed="31"/>
        <bgColor indexed="41"/>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45"/>
      </patternFill>
    </fill>
    <fill>
      <patternFill patternType="solid">
        <fgColor indexed="27"/>
      </patternFill>
    </fill>
    <fill>
      <patternFill patternType="solid">
        <fgColor indexed="27"/>
        <bgColor indexed="42"/>
      </patternFill>
    </fill>
    <fill>
      <patternFill patternType="solid">
        <fgColor indexed="47"/>
      </patternFill>
    </fill>
    <fill>
      <patternFill patternType="solid">
        <fgColor indexed="47"/>
        <bgColor indexed="24"/>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8"/>
        <bgColor indexed="18"/>
      </patternFill>
    </fill>
    <fill>
      <patternFill patternType="solid">
        <fgColor indexed="23"/>
        <bgColor indexed="55"/>
      </patternFill>
    </fill>
    <fill>
      <patternFill patternType="solid">
        <fgColor indexed="41"/>
        <bgColor indexed="31"/>
      </patternFill>
    </fill>
    <fill>
      <patternFill patternType="solid">
        <fgColor indexed="24"/>
        <bgColor indexed="47"/>
      </patternFill>
    </fill>
    <fill>
      <patternFill patternType="solid">
        <fgColor indexed="16"/>
        <bgColor indexed="10"/>
      </patternFill>
    </fill>
    <fill>
      <patternFill patternType="solid">
        <fgColor indexed="26"/>
        <bgColor indexed="9"/>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16"/>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2"/>
      </patternFill>
    </fill>
    <fill>
      <patternFill patternType="solid">
        <fgColor indexed="22"/>
        <bgColor indexed="31"/>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s>
  <borders count="11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double">
        <color indexed="64"/>
      </top>
      <bottom style="double">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top style="thin">
        <color indexed="64"/>
      </top>
      <bottom style="double">
        <color indexed="64"/>
      </bottom>
      <diagonal/>
    </border>
    <border>
      <left style="double">
        <color auto="1"/>
      </left>
      <right style="double">
        <color auto="1"/>
      </right>
      <top style="double">
        <color auto="1"/>
      </top>
      <bottom style="thin">
        <color auto="1"/>
      </bottom>
      <diagonal/>
    </border>
    <border>
      <left style="double">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double">
        <color indexed="64"/>
      </right>
      <top style="double">
        <color indexed="64"/>
      </top>
      <bottom style="thin">
        <color indexed="64"/>
      </bottom>
      <diagonal/>
    </border>
    <border>
      <left style="double">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thin">
        <color auto="1"/>
      </right>
      <top style="double">
        <color auto="1"/>
      </top>
      <bottom style="double">
        <color auto="1"/>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double">
        <color auto="1"/>
      </left>
      <right style="double">
        <color auto="1"/>
      </right>
      <top style="thin">
        <color auto="1"/>
      </top>
      <bottom style="thin">
        <color auto="1"/>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auto="1"/>
      </left>
      <right style="double">
        <color auto="1"/>
      </right>
      <top style="thin">
        <color auto="1"/>
      </top>
      <bottom style="double">
        <color auto="1"/>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double">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hair">
        <color indexed="64"/>
      </left>
      <right style="medium">
        <color indexed="64"/>
      </right>
      <top style="thin">
        <color indexed="64"/>
      </top>
      <bottom style="double">
        <color indexed="64"/>
      </bottom>
      <diagonal/>
    </border>
    <border>
      <left style="medium">
        <color indexed="64"/>
      </left>
      <right/>
      <top style="thin">
        <color indexed="64"/>
      </top>
      <bottom/>
      <diagonal/>
    </border>
    <border>
      <left style="hair">
        <color indexed="64"/>
      </left>
      <right style="medium">
        <color indexed="64"/>
      </right>
      <top style="double">
        <color indexed="64"/>
      </top>
      <bottom style="thin">
        <color indexed="64"/>
      </bottom>
      <diagonal/>
    </border>
    <border>
      <left/>
      <right/>
      <top/>
      <bottom style="double">
        <color indexed="64"/>
      </bottom>
      <diagonal/>
    </border>
    <border>
      <left style="thin">
        <color indexed="64"/>
      </left>
      <right style="hair">
        <color indexed="64"/>
      </right>
      <top style="double">
        <color indexed="64"/>
      </top>
      <bottom style="thin">
        <color indexed="64"/>
      </bottom>
      <diagonal/>
    </border>
    <border>
      <left style="thin">
        <color indexed="64"/>
      </left>
      <right/>
      <top/>
      <bottom/>
      <diagonal/>
    </border>
    <border>
      <left style="thick">
        <color rgb="FFFF0000"/>
      </left>
      <right/>
      <top/>
      <bottom/>
      <diagonal/>
    </border>
    <border>
      <left/>
      <right style="double">
        <color rgb="FFFF0000"/>
      </right>
      <top/>
      <bottom/>
      <diagonal/>
    </border>
    <border>
      <left/>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auto="1"/>
      </right>
      <top/>
      <bottom style="double">
        <color auto="1"/>
      </bottom>
      <diagonal/>
    </border>
    <border>
      <left style="double">
        <color theme="1"/>
      </left>
      <right style="double">
        <color theme="1"/>
      </right>
      <top style="double">
        <color theme="1"/>
      </top>
      <bottom style="double">
        <color theme="1"/>
      </bottom>
      <diagonal/>
    </border>
    <border>
      <left style="double">
        <color rgb="FFFF0000"/>
      </left>
      <right style="double">
        <color theme="1"/>
      </right>
      <top style="double">
        <color rgb="FFFF0000"/>
      </top>
      <bottom style="double">
        <color theme="1"/>
      </bottom>
      <diagonal/>
    </border>
    <border>
      <left style="double">
        <color theme="1"/>
      </left>
      <right style="double">
        <color theme="1"/>
      </right>
      <top style="double">
        <color rgb="FFFF0000"/>
      </top>
      <bottom style="double">
        <color theme="1"/>
      </bottom>
      <diagonal/>
    </border>
    <border>
      <left style="double">
        <color theme="1"/>
      </left>
      <right style="double">
        <color rgb="FFFF0000"/>
      </right>
      <top style="double">
        <color rgb="FFFF0000"/>
      </top>
      <bottom style="double">
        <color theme="1"/>
      </bottom>
      <diagonal/>
    </border>
    <border>
      <left style="double">
        <color rgb="FFFF0000"/>
      </left>
      <right style="double">
        <color theme="1"/>
      </right>
      <top style="double">
        <color theme="1"/>
      </top>
      <bottom style="double">
        <color theme="1"/>
      </bottom>
      <diagonal/>
    </border>
    <border>
      <left style="double">
        <color theme="1"/>
      </left>
      <right style="double">
        <color rgb="FFFF0000"/>
      </right>
      <top style="double">
        <color theme="1"/>
      </top>
      <bottom style="double">
        <color theme="1"/>
      </bottom>
      <diagonal/>
    </border>
    <border>
      <left style="double">
        <color rgb="FFFF0000"/>
      </left>
      <right style="double">
        <color theme="1"/>
      </right>
      <top style="double">
        <color theme="1"/>
      </top>
      <bottom style="double">
        <color rgb="FFFF0000"/>
      </bottom>
      <diagonal/>
    </border>
    <border>
      <left style="double">
        <color theme="1"/>
      </left>
      <right style="double">
        <color theme="1"/>
      </right>
      <top style="double">
        <color theme="1"/>
      </top>
      <bottom style="double">
        <color rgb="FFFF0000"/>
      </bottom>
      <diagonal/>
    </border>
    <border>
      <left style="double">
        <color theme="1"/>
      </left>
      <right style="double">
        <color rgb="FFFF0000"/>
      </right>
      <top style="double">
        <color theme="1"/>
      </top>
      <bottom style="double">
        <color rgb="FFFF0000"/>
      </bottom>
      <diagonal/>
    </border>
    <border>
      <left style="double">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hair">
        <color indexed="64"/>
      </right>
      <top style="double">
        <color indexed="64"/>
      </top>
      <bottom style="thin">
        <color indexed="64"/>
      </bottom>
      <diagonal/>
    </border>
    <border>
      <left style="medium">
        <color indexed="64"/>
      </left>
      <right style="hair">
        <color indexed="64"/>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right style="hair">
        <color indexed="64"/>
      </right>
      <top style="double">
        <color indexed="64"/>
      </top>
      <bottom style="double">
        <color auto="1"/>
      </bottom>
      <diagonal/>
    </border>
    <border>
      <left style="thick">
        <color rgb="FFFF0000"/>
      </left>
      <right/>
      <top/>
      <bottom style="thick">
        <color rgb="FFFF0000"/>
      </bottom>
      <diagonal/>
    </border>
    <border>
      <left/>
      <right style="thick">
        <color rgb="FFFF0000"/>
      </right>
      <top/>
      <bottom style="thick">
        <color rgb="FFFF0000"/>
      </bottom>
      <diagonal/>
    </border>
    <border>
      <left style="thin">
        <color indexed="64"/>
      </left>
      <right/>
      <top/>
      <bottom style="double">
        <color indexed="64"/>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style="thick">
        <color rgb="FFFF0000"/>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bottom style="thin">
        <color indexed="64"/>
      </bottom>
      <diagonal/>
    </border>
    <border>
      <left/>
      <right style="thick">
        <color rgb="FFFF0000"/>
      </right>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top style="thick">
        <color indexed="64"/>
      </top>
      <bottom style="thin">
        <color indexed="64"/>
      </bottom>
      <diagonal/>
    </border>
    <border>
      <left style="thick">
        <color indexed="64"/>
      </left>
      <right/>
      <top/>
      <bottom style="thin">
        <color indexed="64"/>
      </bottom>
      <diagonal/>
    </border>
    <border>
      <left style="thick">
        <color indexed="64"/>
      </left>
      <right/>
      <top/>
      <bottom style="thick">
        <color indexed="64"/>
      </bottom>
      <diagonal/>
    </border>
    <border>
      <left style="thick">
        <color indexed="64"/>
      </left>
      <right/>
      <top style="thin">
        <color indexed="64"/>
      </top>
      <bottom style="thin">
        <color indexed="64"/>
      </bottom>
      <diagonal/>
    </border>
    <border>
      <left/>
      <right style="thick">
        <color rgb="FFFF0000"/>
      </right>
      <top style="thin">
        <color indexed="64"/>
      </top>
      <bottom style="thin">
        <color indexed="64"/>
      </bottom>
      <diagonal/>
    </border>
    <border>
      <left style="double">
        <color rgb="FFFF0000"/>
      </left>
      <right style="double">
        <color rgb="FFFF0000"/>
      </right>
      <top style="double">
        <color rgb="FFFF0000"/>
      </top>
      <bottom style="double">
        <color rgb="FFFF0000"/>
      </bottom>
      <diagonal/>
    </border>
  </borders>
  <cellStyleXfs count="156">
    <xf numFmtId="0" fontId="0" fillId="0" borderId="0">
      <alignment vertical="center"/>
    </xf>
    <xf numFmtId="0" fontId="1" fillId="0" borderId="0"/>
    <xf numFmtId="176" fontId="3" fillId="0" borderId="0" applyFill="0" applyBorder="0" applyAlignment="0"/>
    <xf numFmtId="43"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0" fontId="5" fillId="0" borderId="0">
      <alignment horizontal="left"/>
    </xf>
    <xf numFmtId="0" fontId="6" fillId="0" borderId="2" applyNumberFormat="0" applyAlignment="0" applyProtection="0">
      <alignment horizontal="left" vertical="center"/>
    </xf>
    <xf numFmtId="0" fontId="6" fillId="0" borderId="1">
      <alignment horizontal="left" vertical="center"/>
    </xf>
    <xf numFmtId="0" fontId="7" fillId="0" borderId="0" applyBorder="0"/>
    <xf numFmtId="0" fontId="7" fillId="0" borderId="0"/>
    <xf numFmtId="179" fontId="8" fillId="0" borderId="0"/>
    <xf numFmtId="0" fontId="4" fillId="0" borderId="0"/>
    <xf numFmtId="4" fontId="5" fillId="0" borderId="0">
      <alignment horizontal="right"/>
    </xf>
    <xf numFmtId="4" fontId="9" fillId="0" borderId="0">
      <alignment horizontal="right"/>
    </xf>
    <xf numFmtId="0" fontId="10" fillId="0" borderId="0">
      <alignment horizontal="left"/>
    </xf>
    <xf numFmtId="49" fontId="7" fillId="0" borderId="0">
      <alignment horizontal="center" vertical="top"/>
      <protection locked="0"/>
    </xf>
    <xf numFmtId="0" fontId="11" fillId="0" borderId="0"/>
    <xf numFmtId="0" fontId="12" fillId="0" borderId="0">
      <alignment horizontal="center"/>
    </xf>
    <xf numFmtId="0" fontId="13" fillId="0" borderId="0">
      <alignment vertical="center"/>
    </xf>
    <xf numFmtId="0" fontId="14" fillId="0" borderId="0"/>
    <xf numFmtId="181" fontId="16" fillId="0" borderId="0" applyFill="0" applyBorder="0" applyAlignment="0"/>
    <xf numFmtId="0" fontId="15" fillId="0" borderId="0">
      <alignment vertical="center"/>
    </xf>
    <xf numFmtId="0" fontId="8" fillId="0" borderId="0"/>
    <xf numFmtId="0" fontId="8" fillId="0" borderId="0"/>
    <xf numFmtId="181" fontId="16" fillId="0" borderId="0" applyFill="0" applyBorder="0" applyAlignment="0"/>
    <xf numFmtId="0" fontId="17" fillId="0" borderId="0">
      <alignment vertical="center"/>
    </xf>
    <xf numFmtId="0" fontId="8" fillId="0" borderId="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Protection="0">
      <alignment vertical="center"/>
    </xf>
    <xf numFmtId="0" fontId="15" fillId="4" borderId="0" applyNumberFormat="0" applyBorder="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Protection="0">
      <alignment vertical="center"/>
    </xf>
    <xf numFmtId="0" fontId="15" fillId="6" borderId="0" applyNumberFormat="0" applyBorder="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Protection="0">
      <alignment vertical="center"/>
    </xf>
    <xf numFmtId="0" fontId="15" fillId="8" borderId="0" applyNumberFormat="0" applyBorder="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Protection="0">
      <alignment vertical="center"/>
    </xf>
    <xf numFmtId="0" fontId="15" fillId="10" borderId="0" applyNumberFormat="0" applyBorder="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Protection="0">
      <alignment vertical="center"/>
    </xf>
    <xf numFmtId="0" fontId="15" fillId="12" borderId="0" applyNumberFormat="0" applyBorder="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Protection="0">
      <alignment vertical="center"/>
    </xf>
    <xf numFmtId="0" fontId="15" fillId="14" borderId="0" applyNumberFormat="0" applyBorder="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Protection="0">
      <alignment vertical="center"/>
    </xf>
    <xf numFmtId="0" fontId="15" fillId="16" borderId="0" applyNumberFormat="0" applyBorder="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Protection="0">
      <alignment vertical="center"/>
    </xf>
    <xf numFmtId="0" fontId="15" fillId="18" borderId="0" applyNumberFormat="0" applyBorder="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Protection="0">
      <alignment vertical="center"/>
    </xf>
    <xf numFmtId="0" fontId="15" fillId="20" borderId="0" applyNumberFormat="0" applyBorder="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Protection="0">
      <alignment vertical="center"/>
    </xf>
    <xf numFmtId="0" fontId="15" fillId="10" borderId="0" applyNumberFormat="0" applyBorder="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Protection="0">
      <alignment vertical="center"/>
    </xf>
    <xf numFmtId="0" fontId="15" fillId="16" borderId="0" applyNumberFormat="0" applyBorder="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Protection="0">
      <alignment vertical="center"/>
    </xf>
    <xf numFmtId="0" fontId="15" fillId="22" borderId="0" applyNumberFormat="0" applyBorder="0" applyProtection="0">
      <alignment vertical="center"/>
    </xf>
    <xf numFmtId="0" fontId="20" fillId="23" borderId="0" applyNumberFormat="0" applyBorder="0" applyAlignment="0" applyProtection="0">
      <alignment vertical="center"/>
    </xf>
    <xf numFmtId="0" fontId="20" fillId="24" borderId="0" applyNumberFormat="0" applyBorder="0" applyProtection="0">
      <alignment vertical="center"/>
    </xf>
    <xf numFmtId="0" fontId="20" fillId="17" borderId="0" applyNumberFormat="0" applyBorder="0" applyAlignment="0" applyProtection="0">
      <alignment vertical="center"/>
    </xf>
    <xf numFmtId="0" fontId="20" fillId="18" borderId="0" applyNumberFormat="0" applyBorder="0" applyProtection="0">
      <alignment vertical="center"/>
    </xf>
    <xf numFmtId="0" fontId="20" fillId="19" borderId="0" applyNumberFormat="0" applyBorder="0" applyAlignment="0" applyProtection="0">
      <alignment vertical="center"/>
    </xf>
    <xf numFmtId="0" fontId="20" fillId="20" borderId="0" applyNumberFormat="0" applyBorder="0" applyProtection="0">
      <alignment vertical="center"/>
    </xf>
    <xf numFmtId="0" fontId="20" fillId="25" borderId="0" applyNumberFormat="0" applyBorder="0" applyAlignment="0" applyProtection="0">
      <alignment vertical="center"/>
    </xf>
    <xf numFmtId="0" fontId="20" fillId="26" borderId="0" applyNumberFormat="0" applyBorder="0" applyProtection="0">
      <alignment vertical="center"/>
    </xf>
    <xf numFmtId="0" fontId="20" fillId="27" borderId="0" applyNumberFormat="0" applyBorder="0" applyAlignment="0" applyProtection="0">
      <alignment vertical="center"/>
    </xf>
    <xf numFmtId="0" fontId="20" fillId="28" borderId="0" applyNumberFormat="0" applyBorder="0" applyProtection="0">
      <alignment vertical="center"/>
    </xf>
    <xf numFmtId="0" fontId="20" fillId="29" borderId="0" applyNumberFormat="0" applyBorder="0" applyAlignment="0" applyProtection="0">
      <alignment vertical="center"/>
    </xf>
    <xf numFmtId="0" fontId="20" fillId="30" borderId="0" applyNumberFormat="0" applyBorder="0" applyProtection="0">
      <alignment vertical="center"/>
    </xf>
    <xf numFmtId="0" fontId="15" fillId="0" borderId="0" applyNumberFormat="0" applyFill="0" applyBorder="0" applyProtection="0">
      <alignment vertical="center"/>
    </xf>
    <xf numFmtId="0" fontId="20" fillId="31" borderId="0" applyNumberFormat="0" applyBorder="0" applyProtection="0">
      <alignment vertical="center"/>
    </xf>
    <xf numFmtId="0" fontId="20" fillId="32" borderId="0" applyNumberFormat="0" applyBorder="0" applyProtection="0">
      <alignment vertical="center"/>
    </xf>
    <xf numFmtId="0" fontId="15" fillId="33" borderId="0" applyNumberFormat="0" applyBorder="0" applyProtection="0">
      <alignment vertical="center"/>
    </xf>
    <xf numFmtId="0" fontId="40" fillId="34" borderId="0" applyNumberFormat="0" applyBorder="0" applyProtection="0">
      <alignment vertical="center"/>
    </xf>
    <xf numFmtId="0" fontId="20" fillId="35" borderId="0" applyNumberFormat="0" applyBorder="0" applyProtection="0">
      <alignment vertical="center"/>
    </xf>
    <xf numFmtId="0" fontId="37" fillId="0" borderId="0" applyNumberFormat="0" applyFill="0" applyBorder="0" applyProtection="0">
      <alignment vertical="center"/>
    </xf>
    <xf numFmtId="0" fontId="38" fillId="8" borderId="0" applyNumberFormat="0" applyBorder="0" applyProtection="0">
      <alignment vertical="center"/>
    </xf>
    <xf numFmtId="0" fontId="15" fillId="0" borderId="0" applyNumberFormat="0" applyFill="0" applyBorder="0" applyProtection="0">
      <alignment vertical="center"/>
    </xf>
    <xf numFmtId="0" fontId="15" fillId="0" borderId="0" applyNumberFormat="0" applyFill="0" applyBorder="0" applyProtection="0">
      <alignment vertical="center"/>
    </xf>
    <xf numFmtId="0" fontId="15" fillId="0" borderId="0" applyNumberFormat="0" applyFill="0" applyBorder="0" applyProtection="0">
      <alignment vertical="center"/>
    </xf>
    <xf numFmtId="0" fontId="39" fillId="36" borderId="0" applyNumberFormat="0" applyBorder="0" applyProtection="0">
      <alignment vertical="center"/>
    </xf>
    <xf numFmtId="0" fontId="36" fillId="36" borderId="5" applyNumberFormat="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0" fillId="0" borderId="0" applyNumberFormat="0" applyFill="0" applyBorder="0" applyProtection="0">
      <alignment vertical="center"/>
    </xf>
    <xf numFmtId="0" fontId="20" fillId="37" borderId="0" applyNumberFormat="0" applyBorder="0" applyAlignment="0" applyProtection="0">
      <alignment vertical="center"/>
    </xf>
    <xf numFmtId="0" fontId="20" fillId="38" borderId="0" applyNumberFormat="0" applyBorder="0" applyProtection="0">
      <alignment vertical="center"/>
    </xf>
    <xf numFmtId="0" fontId="20" fillId="39" borderId="0" applyNumberFormat="0" applyBorder="0" applyAlignment="0" applyProtection="0">
      <alignment vertical="center"/>
    </xf>
    <xf numFmtId="0" fontId="20" fillId="40" borderId="0" applyNumberFormat="0" applyBorder="0" applyProtection="0">
      <alignment vertical="center"/>
    </xf>
    <xf numFmtId="0" fontId="20" fillId="41" borderId="0" applyNumberFormat="0" applyBorder="0" applyAlignment="0" applyProtection="0">
      <alignment vertical="center"/>
    </xf>
    <xf numFmtId="0" fontId="20" fillId="42" borderId="0" applyNumberFormat="0" applyBorder="0" applyProtection="0">
      <alignment vertical="center"/>
    </xf>
    <xf numFmtId="0" fontId="20" fillId="25" borderId="0" applyNumberFormat="0" applyBorder="0" applyAlignment="0" applyProtection="0">
      <alignment vertical="center"/>
    </xf>
    <xf numFmtId="0" fontId="20" fillId="26" borderId="0" applyNumberFormat="0" applyBorder="0" applyProtection="0">
      <alignment vertical="center"/>
    </xf>
    <xf numFmtId="0" fontId="20" fillId="27" borderId="0" applyNumberFormat="0" applyBorder="0" applyAlignment="0" applyProtection="0">
      <alignment vertical="center"/>
    </xf>
    <xf numFmtId="0" fontId="20" fillId="28" borderId="0" applyNumberFormat="0" applyBorder="0" applyProtection="0">
      <alignment vertical="center"/>
    </xf>
    <xf numFmtId="0" fontId="20" fillId="43" borderId="0" applyNumberFormat="0" applyBorder="0" applyAlignment="0" applyProtection="0">
      <alignment vertical="center"/>
    </xf>
    <xf numFmtId="0" fontId="20" fillId="44" borderId="0" applyNumberFormat="0" applyBorder="0" applyProtection="0">
      <alignment vertical="center"/>
    </xf>
    <xf numFmtId="0" fontId="21" fillId="0" borderId="0" applyNumberFormat="0" applyFill="0" applyBorder="0" applyAlignment="0" applyProtection="0">
      <alignment vertical="center"/>
    </xf>
    <xf numFmtId="0" fontId="21" fillId="0" borderId="0" applyNumberFormat="0" applyFill="0" applyBorder="0" applyProtection="0">
      <alignment vertical="center"/>
    </xf>
    <xf numFmtId="0" fontId="22" fillId="45" borderId="6" applyNumberFormat="0" applyAlignment="0" applyProtection="0">
      <alignment vertical="center"/>
    </xf>
    <xf numFmtId="0" fontId="22" fillId="46" borderId="6" applyNumberFormat="0" applyProtection="0">
      <alignment vertical="center"/>
    </xf>
    <xf numFmtId="0" fontId="23" fillId="47" borderId="0" applyNumberFormat="0" applyBorder="0" applyAlignment="0" applyProtection="0">
      <alignment vertical="center"/>
    </xf>
    <xf numFmtId="0" fontId="23" fillId="48" borderId="0" applyNumberFormat="0" applyBorder="0" applyProtection="0">
      <alignment vertical="center"/>
    </xf>
    <xf numFmtId="0" fontId="19" fillId="0" borderId="0" applyBorder="0" applyProtection="0">
      <alignment vertical="center"/>
    </xf>
    <xf numFmtId="0" fontId="19" fillId="0" borderId="0" applyNumberFormat="0" applyFill="0" applyBorder="0" applyProtection="0">
      <alignment vertical="center"/>
    </xf>
    <xf numFmtId="0" fontId="8" fillId="49" borderId="7" applyNumberFormat="0" applyFont="0" applyAlignment="0" applyProtection="0">
      <alignment vertical="center"/>
    </xf>
    <xf numFmtId="0" fontId="8" fillId="36" borderId="7" applyNumberFormat="0" applyProtection="0">
      <alignment vertical="center"/>
    </xf>
    <xf numFmtId="0" fontId="15" fillId="49" borderId="7" applyNumberFormat="0" applyFont="0" applyAlignment="0" applyProtection="0">
      <alignment vertical="center"/>
    </xf>
    <xf numFmtId="0" fontId="8" fillId="36" borderId="7" applyNumberFormat="0" applyProtection="0">
      <alignment vertical="center"/>
    </xf>
    <xf numFmtId="0" fontId="24" fillId="0" borderId="8" applyNumberFormat="0" applyFill="0" applyAlignment="0" applyProtection="0">
      <alignment vertical="center"/>
    </xf>
    <xf numFmtId="0" fontId="24" fillId="0" borderId="8" applyNumberFormat="0" applyFill="0" applyProtection="0">
      <alignment vertical="center"/>
    </xf>
    <xf numFmtId="0" fontId="25" fillId="5" borderId="0" applyNumberFormat="0" applyBorder="0" applyAlignment="0" applyProtection="0">
      <alignment vertical="center"/>
    </xf>
    <xf numFmtId="0" fontId="25" fillId="6" borderId="0" applyNumberFormat="0" applyBorder="0" applyProtection="0">
      <alignment vertical="center"/>
    </xf>
    <xf numFmtId="0" fontId="26" fillId="50" borderId="5" applyNumberFormat="0" applyAlignment="0" applyProtection="0">
      <alignment vertical="center"/>
    </xf>
    <xf numFmtId="0" fontId="26" fillId="51" borderId="5" applyNumberForma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Protection="0">
      <alignment vertical="center"/>
    </xf>
    <xf numFmtId="0" fontId="28" fillId="0" borderId="9" applyNumberFormat="0" applyFill="0" applyAlignment="0" applyProtection="0">
      <alignment vertical="center"/>
    </xf>
    <xf numFmtId="0" fontId="28" fillId="0" borderId="9" applyNumberFormat="0" applyFill="0" applyProtection="0">
      <alignment vertical="center"/>
    </xf>
    <xf numFmtId="0" fontId="29" fillId="0" borderId="10" applyNumberFormat="0" applyFill="0" applyAlignment="0" applyProtection="0">
      <alignment vertical="center"/>
    </xf>
    <xf numFmtId="0" fontId="29" fillId="0" borderId="10" applyNumberFormat="0" applyFill="0" applyProtection="0">
      <alignment vertical="center"/>
    </xf>
    <xf numFmtId="0" fontId="30" fillId="0" borderId="11" applyNumberFormat="0" applyFill="0" applyAlignment="0" applyProtection="0">
      <alignment vertical="center"/>
    </xf>
    <xf numFmtId="0" fontId="30" fillId="0" borderId="11" applyNumberFormat="0" applyFill="0" applyProtection="0">
      <alignment vertical="center"/>
    </xf>
    <xf numFmtId="0" fontId="30" fillId="0" borderId="0" applyNumberFormat="0" applyFill="0" applyBorder="0" applyAlignment="0" applyProtection="0">
      <alignment vertical="center"/>
    </xf>
    <xf numFmtId="0" fontId="30" fillId="0" borderId="0" applyNumberFormat="0" applyFill="0" applyBorder="0" applyProtection="0">
      <alignment vertical="center"/>
    </xf>
    <xf numFmtId="0" fontId="31" fillId="0" borderId="12" applyNumberFormat="0" applyFill="0" applyAlignment="0" applyProtection="0">
      <alignment vertical="center"/>
    </xf>
    <xf numFmtId="0" fontId="31" fillId="0" borderId="12" applyNumberFormat="0" applyFill="0" applyProtection="0">
      <alignment vertical="center"/>
    </xf>
    <xf numFmtId="0" fontId="32" fillId="50" borderId="13" applyNumberFormat="0" applyAlignment="0" applyProtection="0">
      <alignment vertical="center"/>
    </xf>
    <xf numFmtId="0" fontId="32" fillId="51" borderId="13" applyNumberForma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Protection="0">
      <alignment vertical="center"/>
    </xf>
    <xf numFmtId="0" fontId="34" fillId="13" borderId="5" applyNumberFormat="0" applyAlignment="0" applyProtection="0">
      <alignment vertical="center"/>
    </xf>
    <xf numFmtId="0" fontId="34" fillId="14" borderId="5" applyNumberFormat="0" applyProtection="0">
      <alignment vertical="center"/>
    </xf>
    <xf numFmtId="0" fontId="35" fillId="7" borderId="0" applyNumberFormat="0" applyBorder="0" applyAlignment="0" applyProtection="0">
      <alignment vertical="center"/>
    </xf>
    <xf numFmtId="0" fontId="35" fillId="8" borderId="0" applyNumberFormat="0" applyBorder="0" applyProtection="0">
      <alignment vertical="center"/>
    </xf>
    <xf numFmtId="0" fontId="8" fillId="0" borderId="0">
      <alignment vertical="center"/>
    </xf>
    <xf numFmtId="0" fontId="49" fillId="0" borderId="0" applyNumberFormat="0" applyFill="0" applyBorder="0" applyAlignment="0" applyProtection="0">
      <alignment vertical="top"/>
      <protection locked="0"/>
    </xf>
  </cellStyleXfs>
  <cellXfs count="293">
    <xf numFmtId="0" fontId="0" fillId="0" borderId="0" xfId="0">
      <alignment vertical="center"/>
    </xf>
    <xf numFmtId="0" fontId="41" fillId="0" borderId="0" xfId="0" applyFont="1" applyFill="1" applyBorder="1" applyAlignment="1">
      <alignment horizontal="center" vertical="center" shrinkToFit="1"/>
    </xf>
    <xf numFmtId="0" fontId="0" fillId="52" borderId="0" xfId="0" applyFill="1">
      <alignment vertical="center"/>
    </xf>
    <xf numFmtId="184" fontId="41" fillId="0" borderId="0" xfId="0" applyNumberFormat="1" applyFont="1" applyFill="1" applyBorder="1" applyAlignment="1">
      <alignment horizontal="center" vertical="center" shrinkToFit="1"/>
    </xf>
    <xf numFmtId="0" fontId="42" fillId="0" borderId="0" xfId="0" applyFont="1" applyFill="1" applyBorder="1" applyAlignment="1">
      <alignment horizontal="center" vertical="center" shrinkToFit="1"/>
    </xf>
    <xf numFmtId="0" fontId="44" fillId="0" borderId="0" xfId="0" applyFont="1" applyFill="1" applyBorder="1" applyAlignment="1">
      <alignment horizontal="center" vertical="center" shrinkToFit="1"/>
    </xf>
    <xf numFmtId="0" fontId="41" fillId="0" borderId="0" xfId="0" applyFont="1" applyFill="1" applyBorder="1" applyAlignment="1">
      <alignment vertical="center" shrinkToFit="1"/>
    </xf>
    <xf numFmtId="183" fontId="41" fillId="0" borderId="0" xfId="0" applyNumberFormat="1" applyFont="1" applyFill="1" applyBorder="1" applyAlignment="1">
      <alignment vertical="center" shrinkToFit="1"/>
    </xf>
    <xf numFmtId="0" fontId="41" fillId="0" borderId="0" xfId="0" applyFont="1" applyFill="1" applyBorder="1" applyAlignment="1">
      <alignment vertical="center" textRotation="255" shrinkToFit="1"/>
    </xf>
    <xf numFmtId="14" fontId="41" fillId="0" borderId="0" xfId="0" applyNumberFormat="1" applyFont="1" applyFill="1" applyBorder="1" applyAlignment="1">
      <alignment horizontal="center" vertical="center" shrinkToFit="1"/>
    </xf>
    <xf numFmtId="0" fontId="46" fillId="0" borderId="0" xfId="0" applyFont="1" applyBorder="1" applyAlignment="1" applyProtection="1">
      <alignment horizontal="left" vertical="center"/>
    </xf>
    <xf numFmtId="0" fontId="45" fillId="0" borderId="0" xfId="1" applyFont="1" applyFill="1" applyBorder="1" applyAlignment="1" applyProtection="1">
      <alignment horizontal="center" vertical="center"/>
    </xf>
    <xf numFmtId="0" fontId="46" fillId="0" borderId="0" xfId="0" applyFont="1" applyFill="1" applyBorder="1" applyAlignment="1" applyProtection="1">
      <alignment horizontal="left" vertical="center"/>
    </xf>
    <xf numFmtId="0" fontId="50" fillId="0" borderId="34" xfId="0" applyFont="1" applyBorder="1" applyAlignment="1" applyProtection="1">
      <alignment vertical="center" wrapText="1" shrinkToFit="1"/>
    </xf>
    <xf numFmtId="0" fontId="50" fillId="0" borderId="0" xfId="0" applyFont="1" applyBorder="1" applyAlignment="1" applyProtection="1">
      <alignment horizontal="center" vertical="center" shrinkToFit="1"/>
    </xf>
    <xf numFmtId="0" fontId="43" fillId="0" borderId="0" xfId="0" applyFont="1" applyFill="1" applyBorder="1" applyAlignment="1" applyProtection="1">
      <alignment vertical="center" textRotation="255" shrinkToFit="1"/>
    </xf>
    <xf numFmtId="0" fontId="45" fillId="54" borderId="63" xfId="0" applyFont="1" applyFill="1" applyBorder="1" applyAlignment="1" applyProtection="1">
      <alignment horizontal="center" vertical="center"/>
    </xf>
    <xf numFmtId="0" fontId="45" fillId="53" borderId="42"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3" fillId="0" borderId="0" xfId="1" applyFont="1" applyAlignment="1" applyProtection="1"/>
    <xf numFmtId="0" fontId="43" fillId="0" borderId="0" xfId="1" applyFont="1" applyBorder="1" applyAlignment="1" applyProtection="1"/>
    <xf numFmtId="0" fontId="43" fillId="0" borderId="0" xfId="0" applyFont="1" applyBorder="1" applyAlignment="1" applyProtection="1">
      <alignment vertical="center"/>
    </xf>
    <xf numFmtId="0" fontId="56" fillId="0" borderId="0" xfId="0" applyFont="1" applyFill="1" applyBorder="1" applyAlignment="1" applyProtection="1">
      <alignment vertical="center"/>
    </xf>
    <xf numFmtId="0" fontId="43" fillId="0" borderId="0" xfId="0" applyFont="1" applyFill="1" applyBorder="1" applyAlignment="1" applyProtection="1">
      <alignment vertical="center"/>
    </xf>
    <xf numFmtId="0" fontId="43" fillId="0" borderId="0" xfId="0" applyFont="1" applyBorder="1" applyAlignment="1" applyProtection="1">
      <alignment horizontal="center" vertical="center"/>
    </xf>
    <xf numFmtId="0" fontId="45" fillId="0" borderId="0" xfId="1" applyFont="1" applyAlignment="1" applyProtection="1">
      <alignment horizontal="left" vertical="center"/>
    </xf>
    <xf numFmtId="0" fontId="45" fillId="0" borderId="0" xfId="1" applyFont="1" applyBorder="1" applyAlignment="1" applyProtection="1">
      <alignment horizontal="left" vertical="center"/>
    </xf>
    <xf numFmtId="0" fontId="45" fillId="0" borderId="0" xfId="1" applyFont="1" applyFill="1" applyBorder="1" applyAlignment="1" applyProtection="1">
      <alignment vertical="center"/>
    </xf>
    <xf numFmtId="0" fontId="60" fillId="0" borderId="0" xfId="1" applyFont="1" applyAlignment="1" applyProtection="1">
      <alignment vertical="center"/>
    </xf>
    <xf numFmtId="0" fontId="45" fillId="0" borderId="61" xfId="1" applyFont="1" applyBorder="1" applyAlignment="1" applyProtection="1">
      <alignment vertical="center"/>
    </xf>
    <xf numFmtId="0" fontId="56" fillId="0" borderId="0" xfId="1" applyFont="1" applyAlignment="1" applyProtection="1">
      <alignment horizontal="left" vertical="center"/>
    </xf>
    <xf numFmtId="0" fontId="43" fillId="0" borderId="0" xfId="0" applyFont="1" applyProtection="1">
      <alignment vertical="center"/>
    </xf>
    <xf numFmtId="0" fontId="60" fillId="0" borderId="0" xfId="1" applyFont="1" applyBorder="1" applyAlignment="1" applyProtection="1">
      <alignment horizontal="left" vertical="center" wrapText="1"/>
    </xf>
    <xf numFmtId="0" fontId="60" fillId="0" borderId="0" xfId="1" applyFont="1" applyFill="1" applyBorder="1" applyAlignment="1" applyProtection="1">
      <alignment vertical="center" wrapText="1"/>
    </xf>
    <xf numFmtId="0" fontId="60" fillId="0" borderId="34" xfId="0" applyFont="1" applyBorder="1" applyAlignment="1" applyProtection="1">
      <alignment vertical="center" wrapText="1"/>
    </xf>
    <xf numFmtId="0" fontId="43" fillId="54" borderId="0" xfId="0" applyFont="1" applyFill="1" applyAlignment="1" applyProtection="1">
      <alignment horizontal="center" vertical="center"/>
    </xf>
    <xf numFmtId="0" fontId="45" fillId="0" borderId="0" xfId="0" applyFont="1" applyBorder="1" applyAlignment="1" applyProtection="1">
      <alignment vertical="center" shrinkToFit="1"/>
    </xf>
    <xf numFmtId="0" fontId="43" fillId="0" borderId="0" xfId="0" applyFont="1" applyFill="1" applyAlignment="1" applyProtection="1">
      <alignment vertical="center"/>
    </xf>
    <xf numFmtId="0" fontId="43" fillId="0" borderId="0" xfId="0" applyFont="1" applyFill="1" applyAlignment="1" applyProtection="1">
      <alignment horizontal="center" vertical="top" shrinkToFit="1"/>
    </xf>
    <xf numFmtId="0" fontId="43" fillId="0" borderId="0" xfId="0" applyFont="1" applyFill="1" applyAlignment="1" applyProtection="1">
      <alignment horizontal="center" vertical="center"/>
    </xf>
    <xf numFmtId="0" fontId="45" fillId="0" borderId="0" xfId="0" applyFont="1" applyFill="1" applyAlignment="1" applyProtection="1">
      <alignment horizontal="left" vertical="center" shrinkToFit="1"/>
    </xf>
    <xf numFmtId="0" fontId="45" fillId="0" borderId="0" xfId="0" applyFont="1" applyFill="1" applyBorder="1" applyAlignment="1" applyProtection="1">
      <alignment horizontal="left" vertical="center" shrinkToFit="1"/>
    </xf>
    <xf numFmtId="0" fontId="56" fillId="0" borderId="0" xfId="0" applyFont="1" applyBorder="1" applyAlignment="1" applyProtection="1">
      <alignment vertical="center"/>
    </xf>
    <xf numFmtId="0" fontId="50" fillId="0" borderId="0" xfId="0" applyFont="1" applyBorder="1" applyAlignment="1" applyProtection="1">
      <alignment horizontal="left" vertical="center"/>
    </xf>
    <xf numFmtId="0" fontId="60" fillId="0" borderId="0" xfId="0" applyFont="1" applyBorder="1" applyAlignment="1" applyProtection="1">
      <alignment vertical="center" wrapText="1"/>
    </xf>
    <xf numFmtId="0" fontId="60" fillId="0" borderId="0" xfId="0" applyFont="1" applyFill="1" applyBorder="1" applyAlignment="1" applyProtection="1">
      <alignment horizontal="left" vertical="center" wrapText="1"/>
    </xf>
    <xf numFmtId="0" fontId="45" fillId="0" borderId="0" xfId="1" applyFont="1" applyBorder="1" applyAlignment="1" applyProtection="1">
      <alignment horizontal="center" vertical="center"/>
    </xf>
    <xf numFmtId="0" fontId="45" fillId="0" borderId="0" xfId="1" applyFont="1" applyBorder="1" applyAlignment="1" applyProtection="1">
      <alignment horizontal="right" vertical="center"/>
    </xf>
    <xf numFmtId="0" fontId="45" fillId="0" borderId="14" xfId="1" applyFont="1" applyBorder="1" applyAlignment="1" applyProtection="1">
      <alignment vertical="center"/>
    </xf>
    <xf numFmtId="0" fontId="50" fillId="0" borderId="34" xfId="0" applyFont="1" applyBorder="1" applyAlignment="1" applyProtection="1">
      <alignment vertical="center" wrapText="1"/>
    </xf>
    <xf numFmtId="0" fontId="50" fillId="0" borderId="0" xfId="0" applyFont="1" applyBorder="1" applyAlignment="1" applyProtection="1">
      <alignment vertical="center" wrapText="1"/>
    </xf>
    <xf numFmtId="0" fontId="45" fillId="0" borderId="32" xfId="1" applyFont="1" applyBorder="1" applyAlignment="1" applyProtection="1">
      <alignment horizontal="center" vertical="center" shrinkToFit="1"/>
    </xf>
    <xf numFmtId="0" fontId="45" fillId="0" borderId="15" xfId="1" applyFont="1" applyBorder="1" applyAlignment="1" applyProtection="1">
      <alignment horizontal="center" vertical="center" shrinkToFit="1"/>
    </xf>
    <xf numFmtId="0" fontId="45" fillId="0" borderId="33" xfId="1" applyFont="1" applyBorder="1" applyAlignment="1" applyProtection="1">
      <alignment horizontal="center" vertical="center" shrinkToFit="1"/>
    </xf>
    <xf numFmtId="0" fontId="43" fillId="0" borderId="0" xfId="0" applyFont="1" applyFill="1" applyBorder="1" applyAlignment="1" applyProtection="1">
      <alignment horizontal="center" vertical="center" shrinkToFit="1"/>
    </xf>
    <xf numFmtId="0" fontId="43" fillId="0" borderId="0" xfId="0" applyFont="1" applyFill="1" applyBorder="1" applyAlignment="1" applyProtection="1">
      <alignment horizontal="center" vertical="center"/>
    </xf>
    <xf numFmtId="0" fontId="45" fillId="0" borderId="0" xfId="1" applyFont="1" applyFill="1" applyBorder="1" applyAlignment="1" applyProtection="1">
      <alignment horizontal="center" vertical="center" shrinkToFit="1"/>
    </xf>
    <xf numFmtId="0" fontId="55" fillId="0" borderId="0" xfId="0" applyFont="1" applyFill="1" applyBorder="1" applyAlignment="1" applyProtection="1">
      <alignment horizontal="center" vertical="center" shrinkToFit="1"/>
    </xf>
    <xf numFmtId="0" fontId="50" fillId="0" borderId="0" xfId="1" applyFont="1" applyFill="1" applyAlignment="1" applyProtection="1">
      <alignment vertical="center"/>
    </xf>
    <xf numFmtId="0" fontId="50" fillId="0" borderId="0" xfId="1" applyFont="1" applyAlignment="1" applyProtection="1">
      <alignment vertical="center"/>
    </xf>
    <xf numFmtId="0" fontId="50" fillId="0" borderId="0" xfId="1" applyFont="1" applyBorder="1" applyAlignment="1" applyProtection="1">
      <alignment vertical="center"/>
    </xf>
    <xf numFmtId="0" fontId="45" fillId="0" borderId="0" xfId="1" applyFont="1" applyBorder="1" applyAlignment="1" applyProtection="1">
      <alignment vertical="center"/>
    </xf>
    <xf numFmtId="0" fontId="50" fillId="0" borderId="0" xfId="1" applyFont="1" applyAlignment="1" applyProtection="1">
      <alignment horizontal="center" vertical="center"/>
    </xf>
    <xf numFmtId="0" fontId="60" fillId="0" borderId="0" xfId="0" applyFont="1" applyAlignment="1" applyProtection="1">
      <alignment vertical="center" wrapText="1" shrinkToFit="1"/>
    </xf>
    <xf numFmtId="0" fontId="60" fillId="0" borderId="0" xfId="0" applyFont="1" applyBorder="1" applyAlignment="1" applyProtection="1">
      <alignment vertical="center" wrapText="1" shrinkToFit="1"/>
    </xf>
    <xf numFmtId="0" fontId="60" fillId="0" borderId="0" xfId="0" applyFont="1" applyFill="1" applyBorder="1" applyAlignment="1" applyProtection="1">
      <alignment vertical="center" wrapText="1" shrinkToFit="1"/>
    </xf>
    <xf numFmtId="0" fontId="60" fillId="0" borderId="0" xfId="0" applyFont="1" applyFill="1" applyBorder="1" applyAlignment="1" applyProtection="1">
      <alignment horizontal="center" vertical="center" wrapText="1" shrinkToFit="1"/>
    </xf>
    <xf numFmtId="0" fontId="45" fillId="0" borderId="0" xfId="1" applyFont="1" applyBorder="1" applyAlignment="1" applyProtection="1">
      <alignment horizontal="center" vertical="center" shrinkToFit="1"/>
    </xf>
    <xf numFmtId="180" fontId="45" fillId="0" borderId="0" xfId="1" applyNumberFormat="1" applyFont="1" applyBorder="1" applyAlignment="1" applyProtection="1">
      <alignment horizontal="right" vertical="center" shrinkToFit="1"/>
    </xf>
    <xf numFmtId="0" fontId="45" fillId="0" borderId="0" xfId="1" applyFont="1" applyAlignment="1" applyProtection="1">
      <alignment horizontal="left" vertical="center" shrinkToFit="1"/>
    </xf>
    <xf numFmtId="0" fontId="45" fillId="0" borderId="0" xfId="1" applyFont="1" applyBorder="1" applyAlignment="1" applyProtection="1">
      <alignment horizontal="left" vertical="center" shrinkToFit="1"/>
    </xf>
    <xf numFmtId="0" fontId="45" fillId="0" borderId="43" xfId="1" applyFont="1" applyBorder="1" applyAlignment="1" applyProtection="1">
      <alignment horizontal="center" vertical="center" shrinkToFit="1"/>
    </xf>
    <xf numFmtId="0" fontId="43" fillId="0" borderId="71" xfId="0" applyFont="1" applyBorder="1" applyAlignment="1" applyProtection="1">
      <alignment vertical="center"/>
    </xf>
    <xf numFmtId="0" fontId="45" fillId="54" borderId="101" xfId="0" applyFont="1" applyFill="1" applyBorder="1" applyAlignment="1" applyProtection="1">
      <alignment horizontal="center" vertical="center"/>
    </xf>
    <xf numFmtId="0" fontId="45" fillId="53" borderId="102" xfId="0" applyFont="1" applyFill="1" applyBorder="1" applyAlignment="1" applyProtection="1">
      <alignment horizontal="center" vertical="center"/>
    </xf>
    <xf numFmtId="0" fontId="45" fillId="54" borderId="69" xfId="0" applyFont="1" applyFill="1" applyBorder="1" applyAlignment="1" applyProtection="1">
      <alignment horizontal="center" vertical="center"/>
    </xf>
    <xf numFmtId="0" fontId="45" fillId="53" borderId="49" xfId="0" applyFont="1" applyFill="1" applyBorder="1" applyAlignment="1" applyProtection="1">
      <alignment horizontal="center" vertical="center"/>
    </xf>
    <xf numFmtId="0" fontId="45" fillId="54" borderId="106" xfId="0" applyFont="1" applyFill="1" applyBorder="1" applyAlignment="1" applyProtection="1">
      <alignment horizontal="center" vertical="center"/>
    </xf>
    <xf numFmtId="0" fontId="45" fillId="53" borderId="107" xfId="0" applyFont="1" applyFill="1" applyBorder="1" applyAlignment="1" applyProtection="1">
      <alignment horizontal="center" vertical="center"/>
    </xf>
    <xf numFmtId="0" fontId="45" fillId="54" borderId="108" xfId="0" applyFont="1" applyFill="1" applyBorder="1" applyAlignment="1" applyProtection="1">
      <alignment horizontal="center" vertical="center"/>
    </xf>
    <xf numFmtId="0" fontId="45" fillId="53" borderId="109" xfId="0" applyFont="1" applyFill="1" applyBorder="1" applyAlignment="1" applyProtection="1">
      <alignment horizontal="center" vertical="center"/>
    </xf>
    <xf numFmtId="0" fontId="45" fillId="54" borderId="3" xfId="0" applyFont="1" applyFill="1" applyBorder="1" applyAlignment="1" applyProtection="1">
      <alignment horizontal="center" vertical="center"/>
    </xf>
    <xf numFmtId="0" fontId="45" fillId="53" borderId="110" xfId="0" applyFont="1" applyFill="1" applyBorder="1" applyAlignment="1" applyProtection="1">
      <alignment horizontal="center" vertical="center"/>
    </xf>
    <xf numFmtId="0" fontId="45" fillId="53" borderId="105" xfId="0" applyFont="1" applyFill="1" applyBorder="1" applyAlignment="1" applyProtection="1">
      <alignment horizontal="center" vertical="center"/>
    </xf>
    <xf numFmtId="0" fontId="45" fillId="53" borderId="111" xfId="0" applyFont="1" applyFill="1" applyBorder="1" applyAlignment="1" applyProtection="1">
      <alignment horizontal="center" vertical="center"/>
    </xf>
    <xf numFmtId="0" fontId="45" fillId="2" borderId="112" xfId="0" applyFont="1" applyFill="1" applyBorder="1" applyAlignment="1" applyProtection="1">
      <alignment horizontal="center" vertical="center"/>
      <protection locked="0"/>
    </xf>
    <xf numFmtId="0" fontId="45" fillId="2" borderId="113" xfId="0" applyFont="1" applyFill="1" applyBorder="1" applyAlignment="1" applyProtection="1">
      <alignment horizontal="center" vertical="center"/>
      <protection locked="0"/>
    </xf>
    <xf numFmtId="0" fontId="45" fillId="2" borderId="114" xfId="0" applyFont="1" applyFill="1" applyBorder="1" applyAlignment="1" applyProtection="1">
      <alignment horizontal="center" vertical="center"/>
      <protection locked="0"/>
    </xf>
    <xf numFmtId="0" fontId="45" fillId="2" borderId="3" xfId="0" applyFont="1" applyFill="1" applyBorder="1" applyAlignment="1" applyProtection="1">
      <alignment horizontal="center" vertical="center"/>
      <protection locked="0"/>
    </xf>
    <xf numFmtId="0" fontId="45" fillId="2" borderId="103" xfId="0" applyFont="1" applyFill="1" applyBorder="1" applyAlignment="1" applyProtection="1">
      <alignment horizontal="center" vertical="center"/>
      <protection locked="0"/>
    </xf>
    <xf numFmtId="0" fontId="45" fillId="53" borderId="45" xfId="0" applyFont="1" applyFill="1" applyBorder="1" applyAlignment="1" applyProtection="1">
      <alignment horizontal="center" vertical="center"/>
    </xf>
    <xf numFmtId="0" fontId="45" fillId="2" borderId="53" xfId="0" applyFont="1" applyFill="1" applyBorder="1" applyAlignment="1" applyProtection="1">
      <alignment horizontal="center" vertical="center"/>
      <protection locked="0"/>
    </xf>
    <xf numFmtId="0" fontId="45" fillId="2" borderId="4" xfId="0" applyFont="1" applyFill="1" applyBorder="1" applyAlignment="1" applyProtection="1">
      <alignment horizontal="center" vertical="center"/>
      <protection locked="0"/>
    </xf>
    <xf numFmtId="0" fontId="45" fillId="2" borderId="115" xfId="0" applyFont="1" applyFill="1" applyBorder="1" applyAlignment="1" applyProtection="1">
      <alignment horizontal="center" vertical="center"/>
      <protection locked="0"/>
    </xf>
    <xf numFmtId="0" fontId="45" fillId="53" borderId="88" xfId="0" applyFont="1" applyFill="1" applyBorder="1" applyAlignment="1" applyProtection="1">
      <alignment horizontal="center" vertical="center"/>
    </xf>
    <xf numFmtId="0" fontId="45" fillId="2" borderId="48" xfId="0" applyFont="1" applyFill="1" applyBorder="1" applyAlignment="1" applyProtection="1">
      <alignment horizontal="center" vertical="center"/>
      <protection locked="0"/>
    </xf>
    <xf numFmtId="0" fontId="45" fillId="2" borderId="69" xfId="0" applyFont="1" applyFill="1" applyBorder="1" applyAlignment="1" applyProtection="1">
      <alignment horizontal="center" vertical="center"/>
      <protection locked="0"/>
    </xf>
    <xf numFmtId="0" fontId="45" fillId="53" borderId="53" xfId="0" applyFont="1" applyFill="1" applyBorder="1" applyAlignment="1" applyProtection="1">
      <alignment horizontal="center" vertical="center"/>
    </xf>
    <xf numFmtId="0" fontId="45" fillId="53" borderId="116" xfId="0" applyFont="1" applyFill="1" applyBorder="1" applyAlignment="1" applyProtection="1">
      <alignment horizontal="center" vertical="center"/>
    </xf>
    <xf numFmtId="0" fontId="45" fillId="0" borderId="42" xfId="1" applyFont="1" applyBorder="1" applyAlignment="1" applyProtection="1">
      <alignment horizontal="center" vertical="center"/>
    </xf>
    <xf numFmtId="0" fontId="45" fillId="0" borderId="43" xfId="1" applyFont="1" applyBorder="1" applyAlignment="1" applyProtection="1">
      <alignment horizontal="center" vertical="center"/>
    </xf>
    <xf numFmtId="0" fontId="45" fillId="0" borderId="61" xfId="1" applyFont="1" applyBorder="1" applyAlignment="1" applyProtection="1">
      <alignment horizontal="center" vertical="center"/>
    </xf>
    <xf numFmtId="0" fontId="45" fillId="0" borderId="32" xfId="1" applyFont="1" applyBorder="1" applyAlignment="1" applyProtection="1">
      <alignment horizontal="center" vertical="center"/>
    </xf>
    <xf numFmtId="0" fontId="45" fillId="0" borderId="33" xfId="1" applyFont="1" applyBorder="1" applyAlignment="1" applyProtection="1">
      <alignment horizontal="center" vertical="center"/>
    </xf>
    <xf numFmtId="0" fontId="45" fillId="0" borderId="90" xfId="1" applyFont="1" applyBorder="1" applyAlignment="1" applyProtection="1">
      <alignment horizontal="center" vertical="center" shrinkToFit="1"/>
    </xf>
    <xf numFmtId="0" fontId="41" fillId="0" borderId="0" xfId="0" applyFont="1" applyBorder="1" applyAlignment="1" applyProtection="1">
      <alignment vertical="center"/>
    </xf>
    <xf numFmtId="0" fontId="45" fillId="0" borderId="0" xfId="1" applyFont="1" applyAlignment="1">
      <alignment horizontal="center" vertical="center" textRotation="255" shrinkToFit="1"/>
    </xf>
    <xf numFmtId="183" fontId="43" fillId="0" borderId="0" xfId="1" applyNumberFormat="1" applyFont="1" applyAlignment="1">
      <alignment horizontal="center" vertical="center" textRotation="255" shrinkToFit="1"/>
    </xf>
    <xf numFmtId="0" fontId="43" fillId="0" borderId="0" xfId="0" applyFont="1" applyAlignment="1">
      <alignment horizontal="center" vertical="center" textRotation="255" shrinkToFit="1"/>
    </xf>
    <xf numFmtId="0" fontId="43" fillId="0" borderId="0" xfId="0" applyFont="1" applyAlignment="1">
      <alignment horizontal="center" vertical="center" textRotation="255" wrapText="1" shrinkToFit="1"/>
    </xf>
    <xf numFmtId="0" fontId="47" fillId="0" borderId="0" xfId="0" applyFont="1" applyAlignment="1">
      <alignment horizontal="center" vertical="center" textRotation="255" wrapText="1" shrinkToFit="1"/>
    </xf>
    <xf numFmtId="0" fontId="43" fillId="0" borderId="0" xfId="1" applyFont="1" applyAlignment="1" applyProtection="1">
      <alignment horizontal="right" vertical="center"/>
    </xf>
    <xf numFmtId="0" fontId="41" fillId="0" borderId="0" xfId="0" applyFont="1" applyFill="1" applyBorder="1" applyAlignment="1">
      <alignment horizontal="center" vertical="center"/>
    </xf>
    <xf numFmtId="0" fontId="43" fillId="0" borderId="0" xfId="0" applyFont="1" applyFill="1" applyAlignment="1">
      <alignment horizontal="center" vertical="center" textRotation="255" shrinkToFit="1"/>
    </xf>
    <xf numFmtId="0" fontId="45" fillId="0" borderId="45" xfId="1" applyFont="1" applyBorder="1" applyAlignment="1" applyProtection="1">
      <alignment horizontal="center" vertical="center" shrinkToFit="1"/>
    </xf>
    <xf numFmtId="0" fontId="43" fillId="0" borderId="0" xfId="0" applyFont="1" applyAlignment="1" applyProtection="1">
      <alignment vertical="center"/>
    </xf>
    <xf numFmtId="0" fontId="45" fillId="0" borderId="0" xfId="1" applyFont="1" applyAlignment="1" applyProtection="1">
      <alignment horizontal="left" vertical="center" wrapText="1"/>
    </xf>
    <xf numFmtId="0" fontId="45" fillId="0" borderId="0" xfId="1" applyFont="1" applyAlignment="1" applyProtection="1">
      <alignment vertical="center" wrapText="1"/>
    </xf>
    <xf numFmtId="0" fontId="45" fillId="0" borderId="0" xfId="1" applyFont="1" applyAlignment="1" applyProtection="1">
      <alignment vertical="center"/>
    </xf>
    <xf numFmtId="0" fontId="45" fillId="0" borderId="88" xfId="1" applyFont="1" applyBorder="1" applyAlignment="1" applyProtection="1">
      <alignment horizontal="center" vertical="center" shrinkToFit="1"/>
    </xf>
    <xf numFmtId="0" fontId="45" fillId="53" borderId="4" xfId="0" applyFont="1" applyFill="1" applyBorder="1" applyAlignment="1" applyProtection="1">
      <alignment horizontal="center" vertical="center"/>
    </xf>
    <xf numFmtId="0" fontId="45" fillId="53" borderId="50" xfId="0" applyFont="1" applyFill="1" applyBorder="1" applyAlignment="1" applyProtection="1">
      <alignment horizontal="center" vertical="center"/>
    </xf>
    <xf numFmtId="0" fontId="66" fillId="55" borderId="0" xfId="1" applyFont="1" applyFill="1" applyAlignment="1" applyProtection="1">
      <alignment horizontal="center" vertical="center"/>
    </xf>
    <xf numFmtId="0" fontId="51" fillId="0" borderId="0" xfId="1" applyFont="1" applyAlignment="1" applyProtection="1">
      <alignment vertical="center" wrapText="1"/>
    </xf>
    <xf numFmtId="0" fontId="51" fillId="0" borderId="0" xfId="0" applyFont="1" applyBorder="1" applyAlignment="1" applyProtection="1">
      <alignment vertical="center" wrapText="1"/>
    </xf>
    <xf numFmtId="0" fontId="51" fillId="0" borderId="0" xfId="0" applyFont="1" applyBorder="1" applyAlignment="1" applyProtection="1">
      <alignment vertical="center" wrapText="1" shrinkToFit="1"/>
    </xf>
    <xf numFmtId="0" fontId="57" fillId="53" borderId="63" xfId="0" applyFont="1" applyFill="1" applyBorder="1" applyAlignment="1" applyProtection="1">
      <alignment horizontal="center" vertical="center"/>
    </xf>
    <xf numFmtId="0" fontId="57" fillId="53" borderId="36" xfId="0" applyFont="1" applyFill="1" applyBorder="1" applyAlignment="1" applyProtection="1">
      <alignment horizontal="center" vertical="center"/>
    </xf>
    <xf numFmtId="0" fontId="57" fillId="53" borderId="88" xfId="0" applyFont="1" applyFill="1" applyBorder="1" applyAlignment="1" applyProtection="1">
      <alignment horizontal="center" vertical="center"/>
    </xf>
    <xf numFmtId="0" fontId="43" fillId="2" borderId="53" xfId="0" applyFont="1" applyFill="1" applyBorder="1" applyAlignment="1" applyProtection="1">
      <alignment horizontal="center" vertical="center"/>
      <protection locked="0"/>
    </xf>
    <xf numFmtId="0" fontId="43" fillId="0" borderId="39" xfId="0" applyFont="1" applyBorder="1" applyAlignment="1" applyProtection="1">
      <alignment horizontal="center" vertical="center" shrinkToFit="1"/>
    </xf>
    <xf numFmtId="0" fontId="43" fillId="0" borderId="16" xfId="0" applyFont="1" applyBorder="1" applyAlignment="1" applyProtection="1">
      <alignment horizontal="center" vertical="center" shrinkToFit="1"/>
    </xf>
    <xf numFmtId="0" fontId="43" fillId="0" borderId="98" xfId="0" applyFont="1" applyBorder="1" applyAlignment="1" applyProtection="1">
      <alignment horizontal="center" vertical="center" shrinkToFit="1"/>
    </xf>
    <xf numFmtId="0" fontId="43" fillId="0" borderId="45" xfId="0" applyFont="1" applyBorder="1" applyAlignment="1" applyProtection="1">
      <alignment horizontal="center" vertical="center" shrinkToFit="1"/>
    </xf>
    <xf numFmtId="0" fontId="43" fillId="0" borderId="40" xfId="0" applyFont="1" applyBorder="1" applyAlignment="1" applyProtection="1">
      <alignment horizontal="center" vertical="center" shrinkToFit="1"/>
    </xf>
    <xf numFmtId="0" fontId="43" fillId="0" borderId="38" xfId="0" applyFont="1" applyBorder="1" applyAlignment="1" applyProtection="1">
      <alignment horizontal="center" vertical="center" shrinkToFit="1"/>
    </xf>
    <xf numFmtId="0" fontId="43" fillId="0" borderId="99" xfId="0" applyFont="1" applyBorder="1" applyAlignment="1" applyProtection="1">
      <alignment horizontal="center" vertical="center" shrinkToFit="1"/>
    </xf>
    <xf numFmtId="0" fontId="43" fillId="2" borderId="37" xfId="0" applyFont="1" applyFill="1" applyBorder="1" applyAlignment="1" applyProtection="1">
      <alignment horizontal="center" vertical="center"/>
      <protection locked="0"/>
    </xf>
    <xf numFmtId="0" fontId="43" fillId="0" borderId="43" xfId="0" applyFont="1" applyBorder="1" applyAlignment="1" applyProtection="1">
      <alignment horizontal="center" vertical="center" shrinkToFit="1"/>
    </xf>
    <xf numFmtId="0" fontId="55" fillId="52" borderId="43" xfId="0" applyFont="1" applyFill="1" applyBorder="1" applyAlignment="1" applyProtection="1">
      <alignment horizontal="center" vertical="center" shrinkToFit="1"/>
    </xf>
    <xf numFmtId="0" fontId="55" fillId="52" borderId="38" xfId="0" applyFont="1" applyFill="1" applyBorder="1" applyAlignment="1" applyProtection="1">
      <alignment horizontal="center" vertical="center" shrinkToFit="1"/>
    </xf>
    <xf numFmtId="0" fontId="55" fillId="52" borderId="99" xfId="0" applyFont="1" applyFill="1" applyBorder="1" applyAlignment="1" applyProtection="1">
      <alignment horizontal="center" vertical="center" shrinkToFit="1"/>
    </xf>
    <xf numFmtId="0" fontId="43" fillId="54" borderId="43" xfId="0" applyFont="1" applyFill="1" applyBorder="1" applyAlignment="1" applyProtection="1">
      <alignment horizontal="center" vertical="center"/>
    </xf>
    <xf numFmtId="0" fontId="43" fillId="54" borderId="62" xfId="0" applyFont="1" applyFill="1" applyBorder="1" applyAlignment="1" applyProtection="1">
      <alignment horizontal="center" vertical="center"/>
    </xf>
    <xf numFmtId="0" fontId="45" fillId="0" borderId="39" xfId="1" applyFont="1" applyBorder="1" applyAlignment="1" applyProtection="1">
      <alignment horizontal="center" vertical="center" shrinkToFit="1"/>
    </xf>
    <xf numFmtId="0" fontId="45" fillId="0" borderId="16" xfId="1" applyFont="1" applyBorder="1" applyAlignment="1" applyProtection="1">
      <alignment horizontal="center" vertical="center" shrinkToFit="1"/>
    </xf>
    <xf numFmtId="0" fontId="45" fillId="0" borderId="98" xfId="1" applyFont="1" applyBorder="1" applyAlignment="1" applyProtection="1">
      <alignment horizontal="center" vertical="center" shrinkToFit="1"/>
    </xf>
    <xf numFmtId="0" fontId="43" fillId="2" borderId="45" xfId="0" applyFont="1" applyFill="1" applyBorder="1" applyAlignment="1" applyProtection="1">
      <alignment horizontal="center" vertical="center"/>
      <protection locked="0"/>
    </xf>
    <xf numFmtId="0" fontId="43" fillId="2" borderId="48" xfId="0" applyFont="1" applyFill="1" applyBorder="1" applyAlignment="1" applyProtection="1">
      <alignment horizontal="center" vertical="center"/>
      <protection locked="0"/>
    </xf>
    <xf numFmtId="0" fontId="45" fillId="0" borderId="45" xfId="1" applyFont="1" applyBorder="1" applyAlignment="1" applyProtection="1">
      <alignment horizontal="center" vertical="center" shrinkToFit="1"/>
    </xf>
    <xf numFmtId="0" fontId="43" fillId="0" borderId="39" xfId="0" applyFont="1" applyBorder="1" applyAlignment="1" applyProtection="1">
      <alignment horizontal="center" vertical="center" wrapText="1" shrinkToFit="1"/>
    </xf>
    <xf numFmtId="0" fontId="43" fillId="0" borderId="16" xfId="0" applyFont="1" applyBorder="1" applyAlignment="1" applyProtection="1">
      <alignment horizontal="center" vertical="center" wrapText="1" shrinkToFit="1"/>
    </xf>
    <xf numFmtId="0" fontId="43" fillId="0" borderId="98" xfId="0" applyFont="1" applyBorder="1" applyAlignment="1" applyProtection="1">
      <alignment horizontal="center" vertical="center" wrapText="1" shrinkToFit="1"/>
    </xf>
    <xf numFmtId="0" fontId="43" fillId="0" borderId="0" xfId="0" applyFont="1" applyFill="1" applyBorder="1" applyAlignment="1" applyProtection="1">
      <alignment horizontal="left" vertical="center" shrinkToFit="1"/>
    </xf>
    <xf numFmtId="0" fontId="45" fillId="0" borderId="46" xfId="1" applyFont="1" applyBorder="1" applyAlignment="1" applyProtection="1">
      <alignment horizontal="center" vertical="center"/>
    </xf>
    <xf numFmtId="0" fontId="45" fillId="0" borderId="14" xfId="1" applyFont="1" applyBorder="1" applyAlignment="1" applyProtection="1">
      <alignment horizontal="center" vertical="center"/>
    </xf>
    <xf numFmtId="0" fontId="45" fillId="54" borderId="14" xfId="1" applyFont="1" applyFill="1" applyBorder="1" applyAlignment="1" applyProtection="1">
      <alignment horizontal="center" vertical="center"/>
    </xf>
    <xf numFmtId="0" fontId="43" fillId="0" borderId="14" xfId="0" applyFont="1" applyBorder="1" applyAlignment="1" applyProtection="1">
      <alignment horizontal="left" vertical="center" shrinkToFit="1"/>
    </xf>
    <xf numFmtId="0" fontId="43" fillId="0" borderId="61" xfId="0" applyFont="1" applyBorder="1" applyAlignment="1" applyProtection="1">
      <alignment horizontal="left" vertical="center" shrinkToFit="1"/>
    </xf>
    <xf numFmtId="0" fontId="45" fillId="0" borderId="73" xfId="1" applyFont="1" applyBorder="1" applyAlignment="1" applyProtection="1">
      <alignment horizontal="center" vertical="center" shrinkToFit="1"/>
    </xf>
    <xf numFmtId="0" fontId="45" fillId="0" borderId="74" xfId="1" applyFont="1" applyBorder="1" applyAlignment="1" applyProtection="1">
      <alignment horizontal="center" vertical="center" shrinkToFit="1"/>
    </xf>
    <xf numFmtId="0" fontId="45" fillId="0" borderId="68" xfId="1" applyFont="1" applyBorder="1" applyAlignment="1" applyProtection="1">
      <alignment horizontal="center" vertical="center" shrinkToFit="1"/>
    </xf>
    <xf numFmtId="0" fontId="43" fillId="2" borderId="88" xfId="0" applyFont="1" applyFill="1" applyBorder="1" applyAlignment="1" applyProtection="1">
      <alignment horizontal="center" vertical="center"/>
      <protection locked="0"/>
    </xf>
    <xf numFmtId="0" fontId="43" fillId="2" borderId="63" xfId="0" applyFont="1" applyFill="1" applyBorder="1" applyAlignment="1" applyProtection="1">
      <alignment horizontal="center" vertical="center"/>
      <protection locked="0"/>
    </xf>
    <xf numFmtId="0" fontId="45" fillId="0" borderId="88" xfId="1" applyFont="1" applyBorder="1" applyAlignment="1" applyProtection="1">
      <alignment horizontal="center" vertical="center" shrinkToFit="1"/>
    </xf>
    <xf numFmtId="0" fontId="43" fillId="0" borderId="14" xfId="0" applyFont="1" applyBorder="1" applyAlignment="1" applyProtection="1">
      <alignment vertical="center" shrinkToFit="1"/>
    </xf>
    <xf numFmtId="0" fontId="43" fillId="0" borderId="61" xfId="0" applyFont="1" applyBorder="1" applyAlignment="1" applyProtection="1">
      <alignment vertical="center" shrinkToFit="1"/>
    </xf>
    <xf numFmtId="0" fontId="43" fillId="0" borderId="14" xfId="0" applyFont="1" applyFill="1" applyBorder="1" applyAlignment="1" applyProtection="1">
      <alignment horizontal="center" vertical="center" shrinkToFit="1"/>
    </xf>
    <xf numFmtId="0" fontId="43" fillId="0" borderId="100" xfId="0" applyFont="1" applyFill="1" applyBorder="1" applyAlignment="1" applyProtection="1">
      <alignment horizontal="center" vertical="center" shrinkToFit="1"/>
    </xf>
    <xf numFmtId="0" fontId="45" fillId="0" borderId="0" xfId="0" applyFont="1" applyFill="1" applyBorder="1" applyAlignment="1" applyProtection="1">
      <alignment horizontal="left" vertical="center" wrapText="1" shrinkToFit="1"/>
    </xf>
    <xf numFmtId="0" fontId="45" fillId="0" borderId="0" xfId="1" applyFont="1" applyAlignment="1" applyProtection="1">
      <alignment horizontal="left" vertical="center" wrapText="1"/>
    </xf>
    <xf numFmtId="0" fontId="45" fillId="2" borderId="14" xfId="1" applyFont="1" applyFill="1" applyBorder="1" applyAlignment="1" applyProtection="1">
      <alignment horizontal="center" vertical="center"/>
      <protection locked="0"/>
    </xf>
    <xf numFmtId="0" fontId="45" fillId="2" borderId="47" xfId="1" applyFont="1" applyFill="1" applyBorder="1" applyAlignment="1" applyProtection="1">
      <alignment horizontal="center" vertical="center"/>
      <protection locked="0"/>
    </xf>
    <xf numFmtId="0" fontId="45" fillId="2" borderId="44" xfId="1" applyFont="1" applyFill="1" applyBorder="1" applyAlignment="1" applyProtection="1">
      <alignment horizontal="center" vertical="center"/>
      <protection locked="0"/>
    </xf>
    <xf numFmtId="0" fontId="43" fillId="0" borderId="87" xfId="0" applyFont="1" applyFill="1" applyBorder="1" applyAlignment="1" applyProtection="1">
      <alignment horizontal="center" vertical="center"/>
    </xf>
    <xf numFmtId="0" fontId="43" fillId="0" borderId="86" xfId="0" applyFont="1" applyFill="1" applyBorder="1" applyAlignment="1" applyProtection="1">
      <alignment horizontal="center" vertical="center"/>
    </xf>
    <xf numFmtId="0" fontId="43" fillId="0" borderId="96" xfId="0" applyFont="1" applyFill="1" applyBorder="1" applyAlignment="1" applyProtection="1">
      <alignment horizontal="center" vertical="center"/>
    </xf>
    <xf numFmtId="0" fontId="43" fillId="0" borderId="85" xfId="0" applyFont="1" applyFill="1" applyBorder="1" applyAlignment="1" applyProtection="1">
      <alignment horizontal="center" vertical="center"/>
    </xf>
    <xf numFmtId="0" fontId="55" fillId="0" borderId="43" xfId="0" applyFont="1" applyFill="1" applyBorder="1" applyAlignment="1" applyProtection="1">
      <alignment horizontal="center" vertical="center" shrinkToFit="1"/>
    </xf>
    <xf numFmtId="0" fontId="55" fillId="0" borderId="38" xfId="0" applyFont="1" applyFill="1" applyBorder="1" applyAlignment="1" applyProtection="1">
      <alignment horizontal="center" vertical="center" shrinkToFit="1"/>
    </xf>
    <xf numFmtId="0" fontId="55" fillId="0" borderId="99" xfId="0" applyFont="1" applyFill="1" applyBorder="1" applyAlignment="1" applyProtection="1">
      <alignment horizontal="center" vertical="center" shrinkToFit="1"/>
    </xf>
    <xf numFmtId="0" fontId="43" fillId="0" borderId="46" xfId="0" applyFont="1" applyFill="1" applyBorder="1" applyAlignment="1" applyProtection="1">
      <alignment horizontal="center" vertical="center" shrinkToFit="1"/>
    </xf>
    <xf numFmtId="0" fontId="45" fillId="0" borderId="0" xfId="1" applyFont="1" applyAlignment="1" applyProtection="1">
      <alignment vertical="center" wrapText="1"/>
    </xf>
    <xf numFmtId="0" fontId="45" fillId="2" borderId="89" xfId="1" applyFont="1" applyFill="1" applyBorder="1" applyAlignment="1" applyProtection="1">
      <alignment horizontal="center" vertical="center"/>
      <protection locked="0"/>
    </xf>
    <xf numFmtId="0" fontId="45" fillId="2" borderId="30" xfId="1" applyFont="1" applyFill="1" applyBorder="1" applyAlignment="1" applyProtection="1">
      <alignment horizontal="center" vertical="center"/>
      <protection locked="0"/>
    </xf>
    <xf numFmtId="0" fontId="45" fillId="2" borderId="64" xfId="1" applyFont="1" applyFill="1" applyBorder="1" applyAlignment="1" applyProtection="1">
      <alignment horizontal="center" vertical="center"/>
      <protection locked="0"/>
    </xf>
    <xf numFmtId="0" fontId="45" fillId="2" borderId="26" xfId="1" applyFont="1" applyFill="1" applyBorder="1" applyAlignment="1" applyProtection="1">
      <alignment horizontal="center" vertical="center"/>
      <protection locked="0"/>
    </xf>
    <xf numFmtId="0" fontId="45" fillId="2" borderId="27" xfId="1" applyFont="1" applyFill="1" applyBorder="1" applyAlignment="1" applyProtection="1">
      <alignment horizontal="center" vertical="center"/>
      <protection locked="0"/>
    </xf>
    <xf numFmtId="0" fontId="43" fillId="0" borderId="25" xfId="0" applyFont="1" applyFill="1" applyBorder="1" applyAlignment="1" applyProtection="1">
      <alignment horizontal="center" vertical="center" wrapText="1"/>
    </xf>
    <xf numFmtId="0" fontId="43" fillId="0" borderId="26" xfId="0" applyFont="1" applyFill="1" applyBorder="1" applyAlignment="1" applyProtection="1">
      <alignment horizontal="center" vertical="center"/>
    </xf>
    <xf numFmtId="0" fontId="43" fillId="0" borderId="97" xfId="0" applyFont="1" applyFill="1" applyBorder="1" applyAlignment="1" applyProtection="1">
      <alignment horizontal="center" vertical="center"/>
    </xf>
    <xf numFmtId="0" fontId="45" fillId="2" borderId="29" xfId="1" applyFont="1" applyFill="1" applyBorder="1" applyAlignment="1" applyProtection="1">
      <alignment horizontal="center" vertical="center"/>
      <protection locked="0"/>
    </xf>
    <xf numFmtId="0" fontId="45" fillId="2" borderId="31" xfId="1" applyFont="1" applyFill="1" applyBorder="1" applyAlignment="1" applyProtection="1">
      <alignment horizontal="center" vertical="center"/>
      <protection locked="0"/>
    </xf>
    <xf numFmtId="0" fontId="45" fillId="53" borderId="58" xfId="0" applyFont="1" applyFill="1" applyBorder="1" applyAlignment="1" applyProtection="1">
      <alignment horizontal="center" vertical="center"/>
    </xf>
    <xf numFmtId="0" fontId="45" fillId="53" borderId="59" xfId="0" applyFont="1" applyFill="1" applyBorder="1" applyAlignment="1" applyProtection="1">
      <alignment horizontal="center" vertical="center"/>
    </xf>
    <xf numFmtId="0" fontId="45" fillId="53" borderId="60" xfId="0" applyFont="1" applyFill="1" applyBorder="1" applyAlignment="1" applyProtection="1">
      <alignment horizontal="center" vertical="center"/>
    </xf>
    <xf numFmtId="0" fontId="45" fillId="53" borderId="3" xfId="0" applyFont="1" applyFill="1" applyBorder="1" applyAlignment="1" applyProtection="1">
      <alignment horizontal="center" vertical="center"/>
    </xf>
    <xf numFmtId="0" fontId="45" fillId="53" borderId="4" xfId="0" applyFont="1" applyFill="1" applyBorder="1" applyAlignment="1" applyProtection="1">
      <alignment horizontal="center" vertical="center"/>
    </xf>
    <xf numFmtId="0" fontId="45" fillId="53" borderId="50" xfId="0" applyFont="1" applyFill="1" applyBorder="1" applyAlignment="1" applyProtection="1">
      <alignment horizontal="center" vertical="center"/>
    </xf>
    <xf numFmtId="0" fontId="45" fillId="0" borderId="56" xfId="1" applyFont="1" applyFill="1" applyBorder="1" applyAlignment="1" applyProtection="1">
      <alignment horizontal="center" vertical="center"/>
    </xf>
    <xf numFmtId="0" fontId="45" fillId="0" borderId="57" xfId="1" applyFont="1" applyFill="1" applyBorder="1" applyAlignment="1" applyProtection="1">
      <alignment horizontal="center" vertical="center"/>
    </xf>
    <xf numFmtId="0" fontId="45" fillId="0" borderId="65" xfId="1" applyFont="1" applyFill="1" applyBorder="1" applyAlignment="1" applyProtection="1">
      <alignment horizontal="center" vertical="center"/>
    </xf>
    <xf numFmtId="0" fontId="45" fillId="2" borderId="92" xfId="1" applyFont="1" applyFill="1" applyBorder="1" applyAlignment="1" applyProtection="1">
      <alignment horizontal="center" vertical="center"/>
      <protection locked="0"/>
    </xf>
    <xf numFmtId="0" fontId="45" fillId="2" borderId="93" xfId="1" applyFont="1" applyFill="1" applyBorder="1" applyAlignment="1" applyProtection="1">
      <alignment horizontal="center" vertical="center"/>
      <protection locked="0"/>
    </xf>
    <xf numFmtId="0" fontId="45" fillId="2" borderId="94" xfId="1" applyFont="1" applyFill="1" applyBorder="1" applyAlignment="1" applyProtection="1">
      <alignment horizontal="center" vertical="center"/>
      <protection locked="0"/>
    </xf>
    <xf numFmtId="0" fontId="45" fillId="0" borderId="29" xfId="1" applyFont="1" applyFill="1" applyBorder="1" applyAlignment="1" applyProtection="1">
      <alignment horizontal="center" vertical="center"/>
    </xf>
    <xf numFmtId="0" fontId="45" fillId="0" borderId="26" xfId="1" applyFont="1" applyFill="1" applyBorder="1" applyAlignment="1" applyProtection="1">
      <alignment horizontal="center" vertical="center"/>
    </xf>
    <xf numFmtId="0" fontId="45" fillId="0" borderId="31" xfId="1" applyFont="1" applyFill="1" applyBorder="1" applyAlignment="1" applyProtection="1">
      <alignment horizontal="center" vertical="center"/>
    </xf>
    <xf numFmtId="0" fontId="45" fillId="53" borderId="3" xfId="0" applyFont="1" applyFill="1" applyBorder="1" applyAlignment="1" applyProtection="1">
      <alignment vertical="center" shrinkToFit="1"/>
    </xf>
    <xf numFmtId="0" fontId="45" fillId="53" borderId="4" xfId="0" applyFont="1" applyFill="1" applyBorder="1" applyAlignment="1" applyProtection="1">
      <alignment vertical="center" shrinkToFit="1"/>
    </xf>
    <xf numFmtId="0" fontId="45" fillId="53" borderId="50" xfId="0" applyFont="1" applyFill="1" applyBorder="1" applyAlignment="1" applyProtection="1">
      <alignment vertical="center" shrinkToFit="1"/>
    </xf>
    <xf numFmtId="0" fontId="43" fillId="0" borderId="41" xfId="0" applyFont="1" applyFill="1" applyBorder="1" applyAlignment="1" applyProtection="1">
      <alignment horizontal="center" vertical="center" wrapText="1"/>
    </xf>
    <xf numFmtId="0" fontId="45" fillId="0" borderId="46" xfId="1" applyFont="1" applyBorder="1" applyAlignment="1" applyProtection="1">
      <alignment horizontal="center" vertical="center" shrinkToFit="1"/>
    </xf>
    <xf numFmtId="0" fontId="45" fillId="0" borderId="14" xfId="1" applyFont="1" applyBorder="1" applyAlignment="1" applyProtection="1">
      <alignment horizontal="center" vertical="center" shrinkToFit="1"/>
    </xf>
    <xf numFmtId="49" fontId="43" fillId="2" borderId="51" xfId="1" applyNumberFormat="1" applyFont="1" applyFill="1" applyBorder="1" applyAlignment="1" applyProtection="1">
      <alignment horizontal="center" vertical="center"/>
      <protection locked="0"/>
    </xf>
    <xf numFmtId="0" fontId="59" fillId="2" borderId="51" xfId="155" applyFont="1" applyFill="1" applyBorder="1" applyAlignment="1" applyProtection="1">
      <alignment horizontal="center" vertical="center"/>
      <protection locked="0"/>
    </xf>
    <xf numFmtId="0" fontId="45" fillId="2" borderId="51" xfId="1" applyFont="1" applyFill="1" applyBorder="1" applyAlignment="1" applyProtection="1">
      <alignment horizontal="center" vertical="center"/>
      <protection locked="0"/>
    </xf>
    <xf numFmtId="0" fontId="45" fillId="0" borderId="51" xfId="1" applyFont="1" applyBorder="1" applyAlignment="1" applyProtection="1">
      <alignment horizontal="center" vertical="center"/>
    </xf>
    <xf numFmtId="0" fontId="43" fillId="52" borderId="48" xfId="0" applyFont="1" applyFill="1" applyBorder="1" applyAlignment="1" applyProtection="1">
      <alignment vertical="center" shrinkToFit="1"/>
    </xf>
    <xf numFmtId="0" fontId="43" fillId="52" borderId="53" xfId="0" applyFont="1" applyFill="1" applyBorder="1" applyAlignment="1" applyProtection="1">
      <alignment vertical="center" shrinkToFit="1"/>
    </xf>
    <xf numFmtId="0" fontId="43" fillId="52" borderId="104" xfId="0" applyFont="1" applyFill="1" applyBorder="1" applyAlignment="1" applyProtection="1">
      <alignment vertical="center" shrinkToFit="1"/>
    </xf>
    <xf numFmtId="0" fontId="55" fillId="52" borderId="70" xfId="0" applyFont="1" applyFill="1" applyBorder="1" applyAlignment="1" applyProtection="1">
      <alignment horizontal="center" vertical="center" textRotation="255" shrinkToFit="1"/>
    </xf>
    <xf numFmtId="0" fontId="45" fillId="0" borderId="3" xfId="1" applyFont="1" applyFill="1" applyBorder="1" applyAlignment="1" applyProtection="1">
      <alignment horizontal="center" vertical="center" shrinkToFit="1"/>
    </xf>
    <xf numFmtId="0" fontId="45" fillId="0" borderId="50" xfId="1" applyFont="1" applyFill="1" applyBorder="1" applyAlignment="1" applyProtection="1">
      <alignment horizontal="center" vertical="center" shrinkToFit="1"/>
    </xf>
    <xf numFmtId="0" fontId="45" fillId="0" borderId="48" xfId="1" applyFont="1" applyBorder="1" applyAlignment="1" applyProtection="1">
      <alignment horizontal="center" vertical="center" wrapText="1"/>
    </xf>
    <xf numFmtId="0" fontId="45" fillId="0" borderId="53" xfId="1" applyFont="1" applyBorder="1" applyAlignment="1" applyProtection="1">
      <alignment horizontal="center" vertical="center" wrapText="1"/>
    </xf>
    <xf numFmtId="0" fontId="45" fillId="0" borderId="45" xfId="1" applyFont="1" applyBorder="1" applyAlignment="1" applyProtection="1">
      <alignment horizontal="center" vertical="center" wrapText="1"/>
    </xf>
    <xf numFmtId="182" fontId="43" fillId="2" borderId="51" xfId="1" applyNumberFormat="1" applyFont="1" applyFill="1" applyBorder="1" applyAlignment="1" applyProtection="1">
      <alignment horizontal="center" vertical="center"/>
      <protection locked="0"/>
    </xf>
    <xf numFmtId="0" fontId="45" fillId="52" borderId="51" xfId="1" applyFont="1" applyFill="1" applyBorder="1" applyAlignment="1" applyProtection="1">
      <alignment horizontal="center" vertical="center" shrinkToFit="1"/>
    </xf>
    <xf numFmtId="0" fontId="43" fillId="52" borderId="51" xfId="1" applyFont="1" applyFill="1" applyBorder="1" applyAlignment="1" applyProtection="1">
      <alignment horizontal="center" vertical="center" wrapText="1" shrinkToFit="1"/>
    </xf>
    <xf numFmtId="0" fontId="43" fillId="52" borderId="51" xfId="1" applyFont="1" applyFill="1" applyBorder="1" applyAlignment="1" applyProtection="1">
      <alignment horizontal="center" vertical="center" shrinkToFit="1"/>
    </xf>
    <xf numFmtId="14" fontId="43" fillId="2" borderId="52" xfId="1" applyNumberFormat="1" applyFont="1" applyFill="1" applyBorder="1" applyAlignment="1" applyProtection="1">
      <alignment horizontal="center" vertical="center"/>
      <protection locked="0"/>
    </xf>
    <xf numFmtId="14" fontId="43" fillId="2" borderId="53" xfId="1" applyNumberFormat="1" applyFont="1" applyFill="1" applyBorder="1" applyAlignment="1" applyProtection="1">
      <alignment horizontal="center" vertical="center"/>
      <protection locked="0"/>
    </xf>
    <xf numFmtId="14" fontId="43" fillId="2" borderId="54" xfId="1" applyNumberFormat="1" applyFont="1" applyFill="1" applyBorder="1" applyAlignment="1" applyProtection="1">
      <alignment horizontal="center" vertical="center"/>
      <protection locked="0"/>
    </xf>
    <xf numFmtId="0" fontId="45" fillId="52" borderId="51" xfId="1" applyFont="1" applyFill="1" applyBorder="1" applyAlignment="1" applyProtection="1">
      <alignment horizontal="center" vertical="center"/>
    </xf>
    <xf numFmtId="0" fontId="45" fillId="2" borderId="46" xfId="1" applyFont="1" applyFill="1" applyBorder="1" applyAlignment="1" applyProtection="1">
      <alignment horizontal="center" vertical="center"/>
      <protection locked="0"/>
    </xf>
    <xf numFmtId="0" fontId="45" fillId="2" borderId="66" xfId="1" applyFont="1" applyFill="1" applyBorder="1" applyAlignment="1" applyProtection="1">
      <alignment horizontal="center" vertical="center"/>
      <protection locked="0"/>
    </xf>
    <xf numFmtId="0" fontId="45" fillId="2" borderId="86" xfId="1" applyFont="1" applyFill="1" applyBorder="1" applyAlignment="1" applyProtection="1">
      <alignment horizontal="center" vertical="center"/>
      <protection locked="0"/>
    </xf>
    <xf numFmtId="0" fontId="45" fillId="2" borderId="91" xfId="1" applyFont="1" applyFill="1" applyBorder="1" applyAlignment="1" applyProtection="1">
      <alignment horizontal="center" vertical="center"/>
      <protection locked="0"/>
    </xf>
    <xf numFmtId="0" fontId="45" fillId="0" borderId="22" xfId="1" applyFont="1" applyFill="1" applyBorder="1" applyAlignment="1" applyProtection="1">
      <alignment horizontal="center" vertical="center"/>
    </xf>
    <xf numFmtId="0" fontId="45" fillId="0" borderId="23" xfId="1" applyFont="1" applyFill="1" applyBorder="1" applyAlignment="1" applyProtection="1">
      <alignment horizontal="center" vertical="center"/>
    </xf>
    <xf numFmtId="0" fontId="45" fillId="0" borderId="30" xfId="1" applyFont="1" applyFill="1" applyBorder="1" applyAlignment="1" applyProtection="1">
      <alignment horizontal="center" vertical="center"/>
    </xf>
    <xf numFmtId="0" fontId="45" fillId="0" borderId="25" xfId="1" applyFont="1" applyFill="1" applyBorder="1" applyAlignment="1" applyProtection="1">
      <alignment horizontal="center" vertical="center"/>
    </xf>
    <xf numFmtId="0" fontId="45" fillId="0" borderId="89" xfId="1" applyFont="1" applyFill="1" applyBorder="1" applyAlignment="1" applyProtection="1">
      <alignment horizontal="center" vertical="center"/>
    </xf>
    <xf numFmtId="0" fontId="45" fillId="0" borderId="67" xfId="1" applyFont="1" applyBorder="1" applyAlignment="1" applyProtection="1">
      <alignment horizontal="left" vertical="center" wrapText="1"/>
    </xf>
    <xf numFmtId="0" fontId="45" fillId="2" borderId="23" xfId="1" applyFont="1" applyFill="1" applyBorder="1" applyAlignment="1" applyProtection="1">
      <alignment horizontal="center" vertical="center"/>
      <protection locked="0"/>
    </xf>
    <xf numFmtId="0" fontId="45" fillId="2" borderId="24" xfId="1" applyFont="1" applyFill="1" applyBorder="1" applyAlignment="1" applyProtection="1">
      <alignment horizontal="center" vertical="center"/>
      <protection locked="0"/>
    </xf>
    <xf numFmtId="0" fontId="54" fillId="0" borderId="0" xfId="0" applyFont="1" applyBorder="1" applyAlignment="1" applyProtection="1">
      <alignment horizontal="center" vertical="center" wrapText="1" shrinkToFit="1"/>
    </xf>
    <xf numFmtId="0" fontId="54" fillId="0" borderId="0" xfId="0" applyFont="1" applyBorder="1" applyAlignment="1" applyProtection="1">
      <alignment horizontal="center" vertical="center" shrinkToFit="1"/>
    </xf>
    <xf numFmtId="0" fontId="45" fillId="2" borderId="19" xfId="1" applyFont="1" applyFill="1" applyBorder="1" applyAlignment="1" applyProtection="1">
      <alignment horizontal="center" vertical="center"/>
      <protection locked="0"/>
    </xf>
    <xf numFmtId="0" fontId="45" fillId="52" borderId="19" xfId="1" applyFont="1" applyFill="1" applyBorder="1" applyAlignment="1" applyProtection="1">
      <alignment horizontal="center" vertical="center"/>
    </xf>
    <xf numFmtId="0" fontId="45" fillId="52" borderId="51" xfId="1" applyFont="1" applyFill="1" applyBorder="1" applyAlignment="1" applyProtection="1">
      <alignment horizontal="center" vertical="center" wrapText="1"/>
    </xf>
    <xf numFmtId="0" fontId="63" fillId="0" borderId="35" xfId="0" applyFont="1" applyFill="1" applyBorder="1" applyAlignment="1" applyProtection="1">
      <alignment horizontal="left" vertical="center" wrapText="1"/>
    </xf>
    <xf numFmtId="0" fontId="63" fillId="0" borderId="36" xfId="0" applyFont="1" applyFill="1" applyBorder="1" applyAlignment="1" applyProtection="1">
      <alignment horizontal="left" vertical="center" wrapText="1"/>
    </xf>
    <xf numFmtId="0" fontId="63" fillId="0" borderId="32" xfId="0" applyFont="1" applyFill="1" applyBorder="1" applyAlignment="1" applyProtection="1">
      <alignment horizontal="left" vertical="center" wrapText="1"/>
    </xf>
    <xf numFmtId="0" fontId="41" fillId="0" borderId="18" xfId="0" applyFont="1" applyBorder="1" applyAlignment="1" applyProtection="1">
      <alignment horizontal="left" vertical="center" wrapText="1"/>
    </xf>
    <xf numFmtId="0" fontId="41" fillId="0" borderId="37" xfId="0" applyFont="1" applyBorder="1" applyAlignment="1" applyProtection="1">
      <alignment horizontal="left" vertical="center" wrapText="1"/>
    </xf>
    <xf numFmtId="0" fontId="41" fillId="0" borderId="33" xfId="0" applyFont="1" applyBorder="1" applyAlignment="1" applyProtection="1">
      <alignment horizontal="left" vertical="center" wrapText="1"/>
    </xf>
    <xf numFmtId="0" fontId="42" fillId="0" borderId="117" xfId="0" applyFont="1" applyBorder="1" applyAlignment="1" applyProtection="1">
      <alignment horizontal="left" vertical="center" wrapText="1"/>
    </xf>
    <xf numFmtId="0" fontId="45" fillId="0" borderId="0" xfId="1" applyFont="1" applyAlignment="1" applyProtection="1">
      <alignment vertical="center"/>
    </xf>
    <xf numFmtId="0" fontId="45" fillId="2" borderId="55" xfId="1" applyFont="1" applyFill="1" applyBorder="1" applyAlignment="1" applyProtection="1">
      <alignment horizontal="center" vertical="center"/>
      <protection locked="0"/>
    </xf>
    <xf numFmtId="0" fontId="45" fillId="0" borderId="69" xfId="1" applyFont="1" applyFill="1" applyBorder="1" applyAlignment="1" applyProtection="1">
      <alignment horizontal="center" vertical="center" shrinkToFit="1"/>
    </xf>
    <xf numFmtId="0" fontId="45" fillId="0" borderId="49" xfId="1" applyFont="1" applyFill="1" applyBorder="1" applyAlignment="1" applyProtection="1">
      <alignment horizontal="center" vertical="center" shrinkToFit="1"/>
    </xf>
    <xf numFmtId="0" fontId="43" fillId="0" borderId="0" xfId="0" applyFont="1" applyAlignment="1" applyProtection="1">
      <alignment vertical="center"/>
    </xf>
    <xf numFmtId="0" fontId="45" fillId="0" borderId="55" xfId="1" applyFont="1" applyBorder="1" applyAlignment="1" applyProtection="1">
      <alignment horizontal="center" vertical="center"/>
    </xf>
    <xf numFmtId="0" fontId="45" fillId="2" borderId="95" xfId="1" applyFont="1" applyFill="1" applyBorder="1" applyAlignment="1" applyProtection="1">
      <alignment horizontal="center" vertical="center"/>
      <protection locked="0"/>
    </xf>
    <xf numFmtId="0" fontId="45" fillId="0" borderId="16" xfId="1" applyFont="1" applyBorder="1" applyAlignment="1" applyProtection="1">
      <alignment horizontal="center" vertical="center" wrapText="1"/>
    </xf>
    <xf numFmtId="0" fontId="45" fillId="0" borderId="17" xfId="1" applyFont="1" applyBorder="1" applyAlignment="1" applyProtection="1">
      <alignment horizontal="center" vertical="center" wrapText="1"/>
    </xf>
    <xf numFmtId="0" fontId="43" fillId="52" borderId="20" xfId="0" applyFont="1" applyFill="1" applyBorder="1" applyAlignment="1" applyProtection="1">
      <alignment horizontal="center" vertical="center" wrapText="1"/>
    </xf>
    <xf numFmtId="0" fontId="43" fillId="52" borderId="21" xfId="0" applyFont="1" applyFill="1" applyBorder="1" applyAlignment="1" applyProtection="1">
      <alignment horizontal="center" vertical="center"/>
    </xf>
    <xf numFmtId="0" fontId="43" fillId="52" borderId="28" xfId="0" applyFont="1" applyFill="1" applyBorder="1" applyAlignment="1" applyProtection="1">
      <alignment horizontal="center" vertical="center"/>
    </xf>
    <xf numFmtId="0" fontId="55" fillId="52" borderId="49" xfId="0" applyFont="1" applyFill="1" applyBorder="1" applyAlignment="1" applyProtection="1">
      <alignment horizontal="center" vertical="center" textRotation="255" shrinkToFit="1"/>
    </xf>
    <xf numFmtId="0" fontId="45" fillId="54" borderId="44" xfId="1" applyFont="1" applyFill="1" applyBorder="1" applyAlignment="1" applyProtection="1">
      <alignment horizontal="center" vertical="center" wrapText="1"/>
    </xf>
    <xf numFmtId="0" fontId="53" fillId="0" borderId="0" xfId="1" applyFont="1" applyFill="1" applyAlignment="1" applyProtection="1">
      <alignment horizontal="left" vertical="center" wrapText="1"/>
    </xf>
    <xf numFmtId="0" fontId="45" fillId="0" borderId="0" xfId="0" applyFont="1" applyAlignment="1" applyProtection="1">
      <alignment vertical="center"/>
    </xf>
    <xf numFmtId="0" fontId="45" fillId="53" borderId="103" xfId="0" applyFont="1" applyFill="1" applyBorder="1" applyAlignment="1" applyProtection="1">
      <alignment vertical="center" shrinkToFit="1"/>
    </xf>
    <xf numFmtId="0" fontId="45" fillId="53" borderId="72" xfId="0" applyFont="1" applyFill="1" applyBorder="1" applyAlignment="1" applyProtection="1">
      <alignment vertical="center" shrinkToFit="1"/>
    </xf>
    <xf numFmtId="0" fontId="45" fillId="53" borderId="75" xfId="0" applyFont="1" applyFill="1" applyBorder="1" applyAlignment="1" applyProtection="1">
      <alignment vertical="center" shrinkToFit="1"/>
    </xf>
    <xf numFmtId="0" fontId="43" fillId="52" borderId="3" xfId="0" applyFont="1" applyFill="1" applyBorder="1" applyAlignment="1" applyProtection="1">
      <alignment vertical="center" shrinkToFit="1"/>
    </xf>
    <xf numFmtId="0" fontId="43" fillId="52" borderId="4" xfId="0" applyFont="1" applyFill="1" applyBorder="1" applyAlignment="1" applyProtection="1">
      <alignment vertical="center" shrinkToFit="1"/>
    </xf>
    <xf numFmtId="0" fontId="43" fillId="52" borderId="105" xfId="0" applyFont="1" applyFill="1" applyBorder="1" applyAlignment="1" applyProtection="1">
      <alignment vertical="center" shrinkToFit="1"/>
    </xf>
    <xf numFmtId="0" fontId="64" fillId="0" borderId="77" xfId="0" applyFont="1" applyBorder="1" applyAlignment="1" applyProtection="1">
      <alignment vertical="center" wrapText="1"/>
    </xf>
    <xf numFmtId="0" fontId="64" fillId="0" borderId="78" xfId="0" applyFont="1" applyBorder="1" applyAlignment="1" applyProtection="1">
      <alignment vertical="center" wrapText="1"/>
    </xf>
    <xf numFmtId="0" fontId="64" fillId="0" borderId="79" xfId="0" applyFont="1" applyBorder="1" applyAlignment="1" applyProtection="1">
      <alignment vertical="center" wrapText="1"/>
    </xf>
    <xf numFmtId="0" fontId="64" fillId="0" borderId="80" xfId="0" applyFont="1" applyBorder="1" applyAlignment="1" applyProtection="1">
      <alignment vertical="center" wrapText="1"/>
    </xf>
    <xf numFmtId="0" fontId="64" fillId="0" borderId="76" xfId="0" applyFont="1" applyBorder="1" applyAlignment="1" applyProtection="1">
      <alignment vertical="center" wrapText="1"/>
    </xf>
    <xf numFmtId="0" fontId="64" fillId="0" borderId="81" xfId="0" applyFont="1" applyBorder="1" applyAlignment="1" applyProtection="1">
      <alignment vertical="center" wrapText="1"/>
    </xf>
    <xf numFmtId="0" fontId="64" fillId="0" borderId="82" xfId="0" applyFont="1" applyBorder="1" applyAlignment="1" applyProtection="1">
      <alignment vertical="center" wrapText="1"/>
    </xf>
    <xf numFmtId="0" fontId="64" fillId="0" borderId="83" xfId="0" applyFont="1" applyBorder="1" applyAlignment="1" applyProtection="1">
      <alignment vertical="center" wrapText="1"/>
    </xf>
    <xf numFmtId="0" fontId="64" fillId="0" borderId="84" xfId="0" applyFont="1" applyBorder="1" applyAlignment="1" applyProtection="1">
      <alignment vertical="center" wrapText="1"/>
    </xf>
    <xf numFmtId="0" fontId="43" fillId="0" borderId="0" xfId="0" applyFont="1" applyFill="1" applyBorder="1" applyAlignment="1" applyProtection="1">
      <alignment horizontal="left" vertical="center" wrapText="1" shrinkToFit="1"/>
    </xf>
    <xf numFmtId="0" fontId="51" fillId="0" borderId="0" xfId="0" applyFont="1" applyAlignment="1" applyProtection="1">
      <alignment vertical="center" wrapText="1"/>
    </xf>
  </cellXfs>
  <cellStyles count="156">
    <cellStyle name="20% - アクセント 1 2" xfId="28" xr:uid="{00000000-0005-0000-0000-000000000000}"/>
    <cellStyle name="20% - アクセント 1 2 2" xfId="29" xr:uid="{00000000-0005-0000-0000-000001000000}"/>
    <cellStyle name="20% - アクセント 1 2 2 2" xfId="30" xr:uid="{00000000-0005-0000-0000-000002000000}"/>
    <cellStyle name="20% - アクセント 1 2 3" xfId="31" xr:uid="{00000000-0005-0000-0000-000003000000}"/>
    <cellStyle name="20% - アクセント 2 2" xfId="32" xr:uid="{00000000-0005-0000-0000-000004000000}"/>
    <cellStyle name="20% - アクセント 2 2 2" xfId="33" xr:uid="{00000000-0005-0000-0000-000005000000}"/>
    <cellStyle name="20% - アクセント 2 2 2 2" xfId="34" xr:uid="{00000000-0005-0000-0000-000006000000}"/>
    <cellStyle name="20% - アクセント 2 2 3" xfId="35" xr:uid="{00000000-0005-0000-0000-000007000000}"/>
    <cellStyle name="20% - アクセント 3 2" xfId="36" xr:uid="{00000000-0005-0000-0000-000008000000}"/>
    <cellStyle name="20% - アクセント 3 2 2" xfId="37" xr:uid="{00000000-0005-0000-0000-000009000000}"/>
    <cellStyle name="20% - アクセント 3 2 2 2" xfId="38" xr:uid="{00000000-0005-0000-0000-00000A000000}"/>
    <cellStyle name="20% - アクセント 3 2 3" xfId="39" xr:uid="{00000000-0005-0000-0000-00000B000000}"/>
    <cellStyle name="20% - アクセント 4 2" xfId="40" xr:uid="{00000000-0005-0000-0000-00000C000000}"/>
    <cellStyle name="20% - アクセント 4 2 2" xfId="41" xr:uid="{00000000-0005-0000-0000-00000D000000}"/>
    <cellStyle name="20% - アクセント 4 2 2 2" xfId="42" xr:uid="{00000000-0005-0000-0000-00000E000000}"/>
    <cellStyle name="20% - アクセント 4 2 3" xfId="43" xr:uid="{00000000-0005-0000-0000-00000F000000}"/>
    <cellStyle name="20% - アクセント 5 2" xfId="44" xr:uid="{00000000-0005-0000-0000-000010000000}"/>
    <cellStyle name="20% - アクセント 5 2 2" xfId="45" xr:uid="{00000000-0005-0000-0000-000011000000}"/>
    <cellStyle name="20% - アクセント 5 2 2 2" xfId="46" xr:uid="{00000000-0005-0000-0000-000012000000}"/>
    <cellStyle name="20% - アクセント 5 2 3" xfId="47" xr:uid="{00000000-0005-0000-0000-000013000000}"/>
    <cellStyle name="20% - アクセント 6 2" xfId="48" xr:uid="{00000000-0005-0000-0000-000014000000}"/>
    <cellStyle name="20% - アクセント 6 2 2" xfId="49" xr:uid="{00000000-0005-0000-0000-000015000000}"/>
    <cellStyle name="20% - アクセント 6 2 2 2" xfId="50" xr:uid="{00000000-0005-0000-0000-000016000000}"/>
    <cellStyle name="20% - アクセント 6 2 3" xfId="51" xr:uid="{00000000-0005-0000-0000-000017000000}"/>
    <cellStyle name="40% - アクセント 1 2" xfId="52" xr:uid="{00000000-0005-0000-0000-000018000000}"/>
    <cellStyle name="40% - アクセント 1 2 2" xfId="53" xr:uid="{00000000-0005-0000-0000-000019000000}"/>
    <cellStyle name="40% - アクセント 1 2 2 2" xfId="54" xr:uid="{00000000-0005-0000-0000-00001A000000}"/>
    <cellStyle name="40% - アクセント 1 2 3" xfId="55" xr:uid="{00000000-0005-0000-0000-00001B000000}"/>
    <cellStyle name="40% - アクセント 2 2" xfId="56" xr:uid="{00000000-0005-0000-0000-00001C000000}"/>
    <cellStyle name="40% - アクセント 2 2 2" xfId="57" xr:uid="{00000000-0005-0000-0000-00001D000000}"/>
    <cellStyle name="40% - アクセント 2 2 2 2" xfId="58" xr:uid="{00000000-0005-0000-0000-00001E000000}"/>
    <cellStyle name="40% - アクセント 2 2 3" xfId="59" xr:uid="{00000000-0005-0000-0000-00001F000000}"/>
    <cellStyle name="40% - アクセント 3 2" xfId="60" xr:uid="{00000000-0005-0000-0000-000020000000}"/>
    <cellStyle name="40% - アクセント 3 2 2" xfId="61" xr:uid="{00000000-0005-0000-0000-000021000000}"/>
    <cellStyle name="40% - アクセント 3 2 2 2" xfId="62" xr:uid="{00000000-0005-0000-0000-000022000000}"/>
    <cellStyle name="40% - アクセント 3 2 3" xfId="63" xr:uid="{00000000-0005-0000-0000-000023000000}"/>
    <cellStyle name="40% - アクセント 4 2" xfId="64" xr:uid="{00000000-0005-0000-0000-000024000000}"/>
    <cellStyle name="40% - アクセント 4 2 2" xfId="65" xr:uid="{00000000-0005-0000-0000-000025000000}"/>
    <cellStyle name="40% - アクセント 4 2 2 2" xfId="66" xr:uid="{00000000-0005-0000-0000-000026000000}"/>
    <cellStyle name="40% - アクセント 4 2 3" xfId="67" xr:uid="{00000000-0005-0000-0000-000027000000}"/>
    <cellStyle name="40% - アクセント 5 2" xfId="68" xr:uid="{00000000-0005-0000-0000-000028000000}"/>
    <cellStyle name="40% - アクセント 5 2 2" xfId="69" xr:uid="{00000000-0005-0000-0000-000029000000}"/>
    <cellStyle name="40% - アクセント 5 2 2 2" xfId="70" xr:uid="{00000000-0005-0000-0000-00002A000000}"/>
    <cellStyle name="40% - アクセント 5 2 3" xfId="71" xr:uid="{00000000-0005-0000-0000-00002B000000}"/>
    <cellStyle name="40% - アクセント 6 2" xfId="72" xr:uid="{00000000-0005-0000-0000-00002C000000}"/>
    <cellStyle name="40% - アクセント 6 2 2" xfId="73" xr:uid="{00000000-0005-0000-0000-00002D000000}"/>
    <cellStyle name="40% - アクセント 6 2 2 2" xfId="74" xr:uid="{00000000-0005-0000-0000-00002E000000}"/>
    <cellStyle name="40% - アクセント 6 2 3" xfId="75" xr:uid="{00000000-0005-0000-0000-00002F000000}"/>
    <cellStyle name="60% - アクセント 1 2" xfId="76" xr:uid="{00000000-0005-0000-0000-000030000000}"/>
    <cellStyle name="60% - アクセント 1 2 2" xfId="77" xr:uid="{00000000-0005-0000-0000-000031000000}"/>
    <cellStyle name="60% - アクセント 2 2" xfId="78" xr:uid="{00000000-0005-0000-0000-000032000000}"/>
    <cellStyle name="60% - アクセント 2 2 2" xfId="79" xr:uid="{00000000-0005-0000-0000-000033000000}"/>
    <cellStyle name="60% - アクセント 3 2" xfId="80" xr:uid="{00000000-0005-0000-0000-000034000000}"/>
    <cellStyle name="60% - アクセント 3 2 2" xfId="81" xr:uid="{00000000-0005-0000-0000-000035000000}"/>
    <cellStyle name="60% - アクセント 4 2" xfId="82" xr:uid="{00000000-0005-0000-0000-000036000000}"/>
    <cellStyle name="60% - アクセント 4 2 2" xfId="83" xr:uid="{00000000-0005-0000-0000-000037000000}"/>
    <cellStyle name="60% - アクセント 5 2" xfId="84" xr:uid="{00000000-0005-0000-0000-000038000000}"/>
    <cellStyle name="60% - アクセント 5 2 2" xfId="85" xr:uid="{00000000-0005-0000-0000-000039000000}"/>
    <cellStyle name="60% - アクセント 6 2" xfId="86" xr:uid="{00000000-0005-0000-0000-00003A000000}"/>
    <cellStyle name="60% - アクセント 6 2 2" xfId="87" xr:uid="{00000000-0005-0000-0000-00003B000000}"/>
    <cellStyle name="Accent" xfId="88" xr:uid="{00000000-0005-0000-0000-00003C000000}"/>
    <cellStyle name="Accent 1" xfId="89" xr:uid="{00000000-0005-0000-0000-00003D000000}"/>
    <cellStyle name="Accent 2" xfId="90" xr:uid="{00000000-0005-0000-0000-00003E000000}"/>
    <cellStyle name="Accent 3" xfId="91" xr:uid="{00000000-0005-0000-0000-00003F000000}"/>
    <cellStyle name="Bad" xfId="92" xr:uid="{00000000-0005-0000-0000-000040000000}"/>
    <cellStyle name="Calc Currency (0)" xfId="2" xr:uid="{00000000-0005-0000-0000-000041000000}"/>
    <cellStyle name="Calc Currency (0) 2" xfId="25" xr:uid="{00000000-0005-0000-0000-000042000000}"/>
    <cellStyle name="Calc Currency (0)_Sheet1" xfId="21" xr:uid="{00000000-0005-0000-0000-000043000000}"/>
    <cellStyle name="Comma_Full Year FY96" xfId="3" xr:uid="{00000000-0005-0000-0000-000044000000}"/>
    <cellStyle name="Currency [0]_Full Year FY96" xfId="4" xr:uid="{00000000-0005-0000-0000-000045000000}"/>
    <cellStyle name="Currency_Full Year FY96" xfId="5" xr:uid="{00000000-0005-0000-0000-000046000000}"/>
    <cellStyle name="entry" xfId="6" xr:uid="{00000000-0005-0000-0000-000047000000}"/>
    <cellStyle name="Error" xfId="93" xr:uid="{00000000-0005-0000-0000-000048000000}"/>
    <cellStyle name="Footnote" xfId="94" xr:uid="{00000000-0005-0000-0000-000049000000}"/>
    <cellStyle name="Good" xfId="95" xr:uid="{00000000-0005-0000-0000-00004A000000}"/>
    <cellStyle name="Header1" xfId="7" xr:uid="{00000000-0005-0000-0000-00004B000000}"/>
    <cellStyle name="Header2" xfId="8" xr:uid="{00000000-0005-0000-0000-00004C000000}"/>
    <cellStyle name="Heading" xfId="96" xr:uid="{00000000-0005-0000-0000-00004D000000}"/>
    <cellStyle name="Heading 1" xfId="97" xr:uid="{00000000-0005-0000-0000-00004E000000}"/>
    <cellStyle name="Heading 2" xfId="98" xr:uid="{00000000-0005-0000-0000-00004F000000}"/>
    <cellStyle name="IBM(401K)" xfId="9" xr:uid="{00000000-0005-0000-0000-000050000000}"/>
    <cellStyle name="J401K" xfId="10" xr:uid="{00000000-0005-0000-0000-000051000000}"/>
    <cellStyle name="Neutral" xfId="99" xr:uid="{00000000-0005-0000-0000-000052000000}"/>
    <cellStyle name="Normal - Style1" xfId="11" xr:uid="{00000000-0005-0000-0000-000053000000}"/>
    <cellStyle name="Normal_#18-Internet" xfId="12" xr:uid="{00000000-0005-0000-0000-000054000000}"/>
    <cellStyle name="Note" xfId="100" xr:uid="{00000000-0005-0000-0000-000055000000}"/>
    <cellStyle name="price" xfId="13" xr:uid="{00000000-0005-0000-0000-000056000000}"/>
    <cellStyle name="revised" xfId="14" xr:uid="{00000000-0005-0000-0000-000057000000}"/>
    <cellStyle name="section" xfId="15" xr:uid="{00000000-0005-0000-0000-000058000000}"/>
    <cellStyle name="STANDARD" xfId="16" xr:uid="{00000000-0005-0000-0000-000059000000}"/>
    <cellStyle name="Status" xfId="101" xr:uid="{00000000-0005-0000-0000-00005A000000}"/>
    <cellStyle name="subhead" xfId="17" xr:uid="{00000000-0005-0000-0000-00005B000000}"/>
    <cellStyle name="Text" xfId="102" xr:uid="{00000000-0005-0000-0000-00005C000000}"/>
    <cellStyle name="title" xfId="18" xr:uid="{00000000-0005-0000-0000-00005D000000}"/>
    <cellStyle name="Warning" xfId="103" xr:uid="{00000000-0005-0000-0000-00005E000000}"/>
    <cellStyle name="アクセント 1 2" xfId="104" xr:uid="{00000000-0005-0000-0000-00005F000000}"/>
    <cellStyle name="アクセント 1 2 2" xfId="105" xr:uid="{00000000-0005-0000-0000-000060000000}"/>
    <cellStyle name="アクセント 2 2" xfId="106" xr:uid="{00000000-0005-0000-0000-000061000000}"/>
    <cellStyle name="アクセント 2 2 2" xfId="107" xr:uid="{00000000-0005-0000-0000-000062000000}"/>
    <cellStyle name="アクセント 3 2" xfId="108" xr:uid="{00000000-0005-0000-0000-000063000000}"/>
    <cellStyle name="アクセント 3 2 2" xfId="109" xr:uid="{00000000-0005-0000-0000-000064000000}"/>
    <cellStyle name="アクセント 4 2" xfId="110" xr:uid="{00000000-0005-0000-0000-000065000000}"/>
    <cellStyle name="アクセント 4 2 2" xfId="111" xr:uid="{00000000-0005-0000-0000-000066000000}"/>
    <cellStyle name="アクセント 5 2" xfId="112" xr:uid="{00000000-0005-0000-0000-000067000000}"/>
    <cellStyle name="アクセント 5 2 2" xfId="113" xr:uid="{00000000-0005-0000-0000-000068000000}"/>
    <cellStyle name="アクセント 6 2" xfId="114" xr:uid="{00000000-0005-0000-0000-000069000000}"/>
    <cellStyle name="アクセント 6 2 2" xfId="115" xr:uid="{00000000-0005-0000-0000-00006A000000}"/>
    <cellStyle name="タイトル 2" xfId="116" xr:uid="{00000000-0005-0000-0000-00006B000000}"/>
    <cellStyle name="タイトル 2 2" xfId="117" xr:uid="{00000000-0005-0000-0000-00006C000000}"/>
    <cellStyle name="チェック セル 2" xfId="118" xr:uid="{00000000-0005-0000-0000-00006D000000}"/>
    <cellStyle name="チェック セル 2 2" xfId="119" xr:uid="{00000000-0005-0000-0000-00006E000000}"/>
    <cellStyle name="どちらでもない 2" xfId="120" xr:uid="{00000000-0005-0000-0000-00006F000000}"/>
    <cellStyle name="どちらでもない 2 2" xfId="121" xr:uid="{00000000-0005-0000-0000-000070000000}"/>
    <cellStyle name="ハイパーリンク" xfId="155" builtinId="8"/>
    <cellStyle name="ハイパーリンク 2" xfId="122" xr:uid="{00000000-0005-0000-0000-000072000000}"/>
    <cellStyle name="ハイパーリンク 3" xfId="123" xr:uid="{00000000-0005-0000-0000-000073000000}"/>
    <cellStyle name="メモ 2" xfId="124" xr:uid="{00000000-0005-0000-0000-000074000000}"/>
    <cellStyle name="メモ 2 2" xfId="125" xr:uid="{00000000-0005-0000-0000-000075000000}"/>
    <cellStyle name="メモ 3" xfId="126" xr:uid="{00000000-0005-0000-0000-000076000000}"/>
    <cellStyle name="メモ 3 2" xfId="127" xr:uid="{00000000-0005-0000-0000-000077000000}"/>
    <cellStyle name="リンク セル 2" xfId="128" xr:uid="{00000000-0005-0000-0000-000078000000}"/>
    <cellStyle name="リンク セル 2 2" xfId="129" xr:uid="{00000000-0005-0000-0000-000079000000}"/>
    <cellStyle name="悪い 2" xfId="130" xr:uid="{00000000-0005-0000-0000-00007A000000}"/>
    <cellStyle name="悪い 2 2" xfId="131" xr:uid="{00000000-0005-0000-0000-00007B000000}"/>
    <cellStyle name="計算 2" xfId="132" xr:uid="{00000000-0005-0000-0000-00007C000000}"/>
    <cellStyle name="計算 2 2" xfId="133" xr:uid="{00000000-0005-0000-0000-00007D000000}"/>
    <cellStyle name="警告文 2" xfId="134" xr:uid="{00000000-0005-0000-0000-00007E000000}"/>
    <cellStyle name="警告文 2 2" xfId="135" xr:uid="{00000000-0005-0000-0000-00007F000000}"/>
    <cellStyle name="見出し 1 2" xfId="136" xr:uid="{00000000-0005-0000-0000-000080000000}"/>
    <cellStyle name="見出し 1 2 2" xfId="137" xr:uid="{00000000-0005-0000-0000-000081000000}"/>
    <cellStyle name="見出し 2 2" xfId="138" xr:uid="{00000000-0005-0000-0000-000082000000}"/>
    <cellStyle name="見出し 2 2 2" xfId="139" xr:uid="{00000000-0005-0000-0000-000083000000}"/>
    <cellStyle name="見出し 3 2" xfId="140" xr:uid="{00000000-0005-0000-0000-000084000000}"/>
    <cellStyle name="見出し 3 2 2" xfId="141" xr:uid="{00000000-0005-0000-0000-000085000000}"/>
    <cellStyle name="見出し 4 2" xfId="142" xr:uid="{00000000-0005-0000-0000-000086000000}"/>
    <cellStyle name="見出し 4 2 2" xfId="143" xr:uid="{00000000-0005-0000-0000-000087000000}"/>
    <cellStyle name="集計 2" xfId="144" xr:uid="{00000000-0005-0000-0000-000088000000}"/>
    <cellStyle name="集計 2 2" xfId="145" xr:uid="{00000000-0005-0000-0000-000089000000}"/>
    <cellStyle name="出力 2" xfId="146" xr:uid="{00000000-0005-0000-0000-00008A000000}"/>
    <cellStyle name="出力 2 2" xfId="147" xr:uid="{00000000-0005-0000-0000-00008B000000}"/>
    <cellStyle name="説明文 2" xfId="148" xr:uid="{00000000-0005-0000-0000-00008C000000}"/>
    <cellStyle name="説明文 2 2" xfId="149" xr:uid="{00000000-0005-0000-0000-00008D000000}"/>
    <cellStyle name="入力 2" xfId="150" xr:uid="{00000000-0005-0000-0000-00008E000000}"/>
    <cellStyle name="入力 2 2" xfId="151" xr:uid="{00000000-0005-0000-0000-00008F000000}"/>
    <cellStyle name="標準" xfId="0" builtinId="0"/>
    <cellStyle name="標準 2" xfId="19" xr:uid="{00000000-0005-0000-0000-000091000000}"/>
    <cellStyle name="標準 2 2" xfId="26" xr:uid="{00000000-0005-0000-0000-000092000000}"/>
    <cellStyle name="標準 2_Sheet1" xfId="22" xr:uid="{00000000-0005-0000-0000-000093000000}"/>
    <cellStyle name="標準 3" xfId="23" xr:uid="{00000000-0005-0000-0000-000094000000}"/>
    <cellStyle name="標準 4" xfId="24" xr:uid="{00000000-0005-0000-0000-000095000000}"/>
    <cellStyle name="標準 5" xfId="1" xr:uid="{00000000-0005-0000-0000-000096000000}"/>
    <cellStyle name="標準 6" xfId="27" xr:uid="{00000000-0005-0000-0000-000097000000}"/>
    <cellStyle name="標準 7" xfId="154" xr:uid="{00000000-0005-0000-0000-000098000000}"/>
    <cellStyle name="未定義" xfId="20" xr:uid="{00000000-0005-0000-0000-000099000000}"/>
    <cellStyle name="良い 2" xfId="152" xr:uid="{00000000-0005-0000-0000-00009A000000}"/>
    <cellStyle name="良い 2 2" xfId="153" xr:uid="{00000000-0005-0000-0000-00009B000000}"/>
  </cellStyles>
  <dxfs count="10">
    <dxf>
      <fill>
        <patternFill>
          <bgColor rgb="FFFFFF00"/>
        </patternFill>
      </fill>
    </dxf>
    <dxf>
      <fill>
        <patternFill>
          <bgColor rgb="FFFFFF00"/>
        </patternFill>
      </fill>
    </dxf>
    <dxf>
      <fill>
        <patternFill patternType="solid">
          <bgColor rgb="FFFFFF00"/>
        </patternFill>
      </fill>
      <border>
        <left/>
        <right/>
        <top/>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microsoft.com/office/2017/10/relationships/person" Target="persons/person.xml" />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0</xdr:col>
      <xdr:colOff>254000</xdr:colOff>
      <xdr:row>54</xdr:row>
      <xdr:rowOff>1</xdr:rowOff>
    </xdr:from>
    <xdr:to>
      <xdr:col>1</xdr:col>
      <xdr:colOff>0</xdr:colOff>
      <xdr:row>57</xdr:row>
      <xdr:rowOff>1</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a:off x="254000" y="15598141"/>
          <a:ext cx="66040" cy="6858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149831</xdr:colOff>
      <xdr:row>36</xdr:row>
      <xdr:rowOff>85617</xdr:rowOff>
    </xdr:from>
    <xdr:to>
      <xdr:col>0</xdr:col>
      <xdr:colOff>331773</xdr:colOff>
      <xdr:row>40</xdr:row>
      <xdr:rowOff>181941</xdr:rowOff>
    </xdr:to>
    <xdr:cxnSp macro="">
      <xdr:nvCxnSpPr>
        <xdr:cNvPr id="21" name="カギ線コネクタ 20">
          <a:extLst>
            <a:ext uri="{FF2B5EF4-FFF2-40B4-BE49-F238E27FC236}">
              <a16:creationId xmlns:a16="http://schemas.microsoft.com/office/drawing/2014/main" id="{00000000-0008-0000-0000-000015000000}"/>
            </a:ext>
          </a:extLst>
        </xdr:cNvPr>
        <xdr:cNvCxnSpPr/>
      </xdr:nvCxnSpPr>
      <xdr:spPr>
        <a:xfrm rot="16200000" flipH="1">
          <a:off x="-369228" y="11082176"/>
          <a:ext cx="1220060" cy="181942"/>
        </a:xfrm>
        <a:prstGeom prst="bentConnector3">
          <a:avLst>
            <a:gd name="adj1" fmla="val 100000"/>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160533</xdr:colOff>
      <xdr:row>36</xdr:row>
      <xdr:rowOff>96320</xdr:rowOff>
    </xdr:from>
    <xdr:to>
      <xdr:col>2</xdr:col>
      <xdr:colOff>128427</xdr:colOff>
      <xdr:row>36</xdr:row>
      <xdr:rowOff>96320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160533" y="11335820"/>
          <a:ext cx="67546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54</xdr:row>
      <xdr:rowOff>1</xdr:rowOff>
    </xdr:from>
    <xdr:to>
      <xdr:col>24</xdr:col>
      <xdr:colOff>68580</xdr:colOff>
      <xdr:row>57</xdr:row>
      <xdr:rowOff>1</xdr:rowOff>
    </xdr:to>
    <xdr:sp macro="" textlink="">
      <xdr:nvSpPr>
        <xdr:cNvPr id="7" name="左中かっこ 6">
          <a:extLst>
            <a:ext uri="{FF2B5EF4-FFF2-40B4-BE49-F238E27FC236}">
              <a16:creationId xmlns:a16="http://schemas.microsoft.com/office/drawing/2014/main" id="{1EC09042-F476-4CF7-A8EF-2522449819FA}"/>
            </a:ext>
          </a:extLst>
        </xdr:cNvPr>
        <xdr:cNvSpPr/>
      </xdr:nvSpPr>
      <xdr:spPr>
        <a:xfrm flipH="1">
          <a:off x="7520940" y="15598141"/>
          <a:ext cx="68580" cy="6858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尾﨑　瑞穂" id="{A78BB5E0-8E07-4513-B47D-BFD2C1C5D8DE}" userId="S::OzakiM@lan.pref.osaka.jp::2603a674-3367-4dbc-ba08-c9ee5f0062f9"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17" dT="2022-05-02T03:59:18.56" personId="{A78BB5E0-8E07-4513-B47D-BFD2C1C5D8DE}" id="{71E9D1DC-6FC8-4951-96B9-A0AC2D8A1044}">
    <text>従たる事業所がある事業所については、従たる事業所分も合算して回答してください。</text>
  </threadedComment>
  <threadedComment ref="J18" dT="2021-04-30T01:50:06.08" personId="{A78BB5E0-8E07-4513-B47D-BFD2C1C5D8DE}" id="{24D210EA-C9A7-4CFC-AB88-C666746A0D65}">
    <text>「令和３年度就労人数調査対象事業所一覧」をご確認のうえ、入力してください。</text>
  </threadedComment>
</ThreadedComments>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5" Type="http://schemas.microsoft.com/office/2017/10/relationships/threadedComment" Target="../threadedComments/threadedComment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152"/>
  <sheetViews>
    <sheetView tabSelected="1" zoomScaleNormal="100" zoomScaleSheetLayoutView="85" workbookViewId="0">
      <selection activeCell="J14" sqref="J14:Y14"/>
    </sheetView>
  </sheetViews>
  <sheetFormatPr defaultColWidth="9" defaultRowHeight="14.4"/>
  <cols>
    <col min="1" max="26" width="5.21875" style="116" customWidth="1"/>
    <col min="27" max="27" width="9" style="116" customWidth="1"/>
    <col min="28" max="28" width="9" style="24" customWidth="1"/>
    <col min="29" max="29" width="9" style="24"/>
    <col min="30" max="16384" width="9" style="116"/>
  </cols>
  <sheetData>
    <row r="1" spans="2:29">
      <c r="C1" s="20"/>
      <c r="D1" s="20"/>
      <c r="E1" s="20"/>
      <c r="F1" s="20"/>
      <c r="G1" s="21"/>
      <c r="H1" s="22"/>
      <c r="I1" s="22"/>
      <c r="J1" s="22"/>
      <c r="K1" s="22"/>
      <c r="R1" s="22"/>
      <c r="S1" s="22"/>
      <c r="T1" s="22"/>
      <c r="U1" s="22"/>
      <c r="V1" s="23"/>
      <c r="W1" s="23"/>
      <c r="X1" s="23"/>
      <c r="Y1" s="112" t="s">
        <v>279</v>
      </c>
      <c r="Z1" s="24"/>
      <c r="AA1" s="24"/>
      <c r="AB1" s="116"/>
      <c r="AC1" s="116"/>
    </row>
    <row r="2" spans="2:29" ht="16.2">
      <c r="B2" s="123" t="s">
        <v>265</v>
      </c>
      <c r="C2" s="123"/>
      <c r="D2" s="123"/>
      <c r="E2" s="123"/>
      <c r="F2" s="123"/>
      <c r="G2" s="123"/>
      <c r="H2" s="123"/>
      <c r="I2" s="123"/>
      <c r="J2" s="123"/>
      <c r="K2" s="123"/>
      <c r="L2" s="123"/>
      <c r="M2" s="123"/>
      <c r="N2" s="123"/>
      <c r="O2" s="123"/>
      <c r="P2" s="123"/>
      <c r="Q2" s="123"/>
      <c r="R2" s="123"/>
      <c r="S2" s="123"/>
      <c r="T2" s="123"/>
      <c r="U2" s="123"/>
      <c r="V2" s="123"/>
      <c r="W2" s="123"/>
      <c r="X2" s="123"/>
      <c r="Y2" s="123"/>
      <c r="Z2" s="24"/>
      <c r="AA2" s="24"/>
      <c r="AB2" s="116"/>
      <c r="AC2" s="116"/>
    </row>
    <row r="3" spans="2:29" ht="60" customHeight="1" thickBot="1">
      <c r="B3" s="248" t="s">
        <v>280</v>
      </c>
      <c r="C3" s="249"/>
      <c r="D3" s="249"/>
      <c r="E3" s="249"/>
      <c r="F3" s="249"/>
      <c r="G3" s="249"/>
      <c r="H3" s="249"/>
      <c r="I3" s="249"/>
      <c r="J3" s="249"/>
      <c r="K3" s="249"/>
      <c r="L3" s="249"/>
      <c r="M3" s="249"/>
      <c r="N3" s="249"/>
      <c r="O3" s="249"/>
      <c r="P3" s="249"/>
      <c r="Q3" s="249"/>
      <c r="R3" s="249"/>
      <c r="S3" s="249"/>
      <c r="T3" s="249"/>
      <c r="U3" s="249"/>
      <c r="V3" s="249"/>
      <c r="W3" s="249"/>
      <c r="X3" s="249"/>
      <c r="Y3" s="249"/>
    </row>
    <row r="4" spans="2:29" ht="48" customHeight="1" thickTop="1">
      <c r="B4" s="253" t="s">
        <v>224</v>
      </c>
      <c r="C4" s="254"/>
      <c r="D4" s="254"/>
      <c r="E4" s="254"/>
      <c r="F4" s="254"/>
      <c r="G4" s="254"/>
      <c r="H4" s="254"/>
      <c r="I4" s="254"/>
      <c r="J4" s="254"/>
      <c r="K4" s="254"/>
      <c r="L4" s="254"/>
      <c r="M4" s="254"/>
      <c r="N4" s="254"/>
      <c r="O4" s="254"/>
      <c r="P4" s="254"/>
      <c r="Q4" s="254"/>
      <c r="R4" s="254"/>
      <c r="S4" s="254"/>
      <c r="T4" s="254"/>
      <c r="U4" s="254"/>
      <c r="V4" s="254"/>
      <c r="W4" s="254"/>
      <c r="X4" s="254"/>
      <c r="Y4" s="255"/>
    </row>
    <row r="5" spans="2:29" ht="96" customHeight="1" thickBot="1">
      <c r="B5" s="256" t="s">
        <v>225</v>
      </c>
      <c r="C5" s="257"/>
      <c r="D5" s="257"/>
      <c r="E5" s="257"/>
      <c r="F5" s="257"/>
      <c r="G5" s="257"/>
      <c r="H5" s="257"/>
      <c r="I5" s="257"/>
      <c r="J5" s="257"/>
      <c r="K5" s="257"/>
      <c r="L5" s="257"/>
      <c r="M5" s="257"/>
      <c r="N5" s="257"/>
      <c r="O5" s="257"/>
      <c r="P5" s="257"/>
      <c r="Q5" s="257"/>
      <c r="R5" s="257"/>
      <c r="S5" s="257"/>
      <c r="T5" s="257"/>
      <c r="U5" s="257"/>
      <c r="V5" s="257"/>
      <c r="W5" s="257"/>
      <c r="X5" s="257"/>
      <c r="Y5" s="258"/>
    </row>
    <row r="6" spans="2:29" ht="18" customHeight="1" thickTop="1" thickBot="1">
      <c r="B6" s="25"/>
      <c r="C6" s="25"/>
      <c r="D6" s="25"/>
      <c r="E6" s="25"/>
      <c r="F6" s="25"/>
      <c r="G6" s="25"/>
      <c r="H6" s="25"/>
      <c r="I6" s="25"/>
      <c r="J6" s="25"/>
      <c r="K6" s="25"/>
      <c r="L6" s="26"/>
      <c r="N6" s="27"/>
      <c r="Q6" s="27"/>
    </row>
    <row r="7" spans="2:29" ht="18" customHeight="1" thickTop="1" thickBot="1">
      <c r="B7" s="259" t="s">
        <v>266</v>
      </c>
      <c r="C7" s="259"/>
      <c r="D7" s="259"/>
      <c r="E7" s="259"/>
      <c r="F7" s="259"/>
      <c r="G7" s="259"/>
      <c r="H7" s="259"/>
      <c r="I7" s="259"/>
      <c r="J7" s="259"/>
      <c r="K7" s="259"/>
      <c r="L7" s="259"/>
      <c r="M7" s="259"/>
      <c r="N7" s="259"/>
      <c r="O7" s="259"/>
      <c r="P7" s="259"/>
      <c r="Q7" s="259"/>
      <c r="R7" s="259"/>
      <c r="S7" s="259"/>
      <c r="T7" s="259"/>
      <c r="U7" s="259"/>
      <c r="V7" s="259"/>
      <c r="W7" s="259"/>
      <c r="X7" s="259"/>
      <c r="Y7" s="259"/>
    </row>
    <row r="8" spans="2:29" ht="18" customHeight="1" thickTop="1" thickBot="1">
      <c r="B8" s="259"/>
      <c r="C8" s="259"/>
      <c r="D8" s="259"/>
      <c r="E8" s="259"/>
      <c r="F8" s="259"/>
      <c r="G8" s="259"/>
      <c r="H8" s="259"/>
      <c r="I8" s="259"/>
      <c r="J8" s="259"/>
      <c r="K8" s="259"/>
      <c r="L8" s="259"/>
      <c r="M8" s="259"/>
      <c r="N8" s="259"/>
      <c r="O8" s="259"/>
      <c r="P8" s="259"/>
      <c r="Q8" s="259"/>
      <c r="R8" s="259"/>
      <c r="S8" s="259"/>
      <c r="T8" s="259"/>
      <c r="U8" s="259"/>
      <c r="V8" s="259"/>
      <c r="W8" s="259"/>
      <c r="X8" s="259"/>
      <c r="Y8" s="259"/>
    </row>
    <row r="9" spans="2:29" ht="18" customHeight="1" thickTop="1" thickBot="1">
      <c r="B9" s="259"/>
      <c r="C9" s="259"/>
      <c r="D9" s="259"/>
      <c r="E9" s="259"/>
      <c r="F9" s="259"/>
      <c r="G9" s="259"/>
      <c r="H9" s="259"/>
      <c r="I9" s="259"/>
      <c r="J9" s="259"/>
      <c r="K9" s="259"/>
      <c r="L9" s="259"/>
      <c r="M9" s="259"/>
      <c r="N9" s="259"/>
      <c r="O9" s="259"/>
      <c r="P9" s="259"/>
      <c r="Q9" s="259"/>
      <c r="R9" s="259"/>
      <c r="S9" s="259"/>
      <c r="T9" s="259"/>
      <c r="U9" s="259"/>
      <c r="V9" s="259"/>
      <c r="W9" s="259"/>
      <c r="X9" s="259"/>
      <c r="Y9" s="259"/>
    </row>
    <row r="10" spans="2:29" ht="18" customHeight="1" thickTop="1" thickBot="1">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row>
    <row r="11" spans="2:29" ht="18" customHeight="1" thickTop="1">
      <c r="B11" s="25"/>
      <c r="C11" s="25"/>
      <c r="D11" s="25"/>
      <c r="E11" s="25"/>
      <c r="F11" s="25"/>
      <c r="G11" s="25"/>
      <c r="H11" s="25"/>
      <c r="I11" s="25"/>
      <c r="J11" s="25"/>
      <c r="K11" s="25"/>
      <c r="L11" s="26"/>
      <c r="N11" s="27"/>
      <c r="Q11" s="27"/>
    </row>
    <row r="12" spans="2:29" ht="18" customHeight="1">
      <c r="B12" s="10" t="s">
        <v>0</v>
      </c>
      <c r="C12" s="25"/>
      <c r="D12" s="25"/>
      <c r="E12" s="25"/>
      <c r="F12" s="25"/>
      <c r="G12" s="25"/>
      <c r="H12" s="25"/>
      <c r="I12" s="25"/>
      <c r="J12" s="25"/>
      <c r="K12" s="25"/>
      <c r="L12" s="26"/>
      <c r="N12" s="27"/>
      <c r="Q12" s="27"/>
    </row>
    <row r="13" spans="2:29" ht="18" customHeight="1" thickBot="1">
      <c r="B13" s="27" t="s">
        <v>226</v>
      </c>
      <c r="C13" s="20"/>
      <c r="D13" s="26"/>
      <c r="E13" s="26"/>
      <c r="F13" s="26"/>
      <c r="G13" s="26"/>
      <c r="H13" s="26"/>
      <c r="I13" s="26"/>
      <c r="J13" s="26"/>
      <c r="K13" s="26"/>
      <c r="L13" s="26"/>
      <c r="N13" s="27"/>
      <c r="Q13" s="27"/>
    </row>
    <row r="14" spans="2:29" ht="18" customHeight="1" thickTop="1">
      <c r="B14" s="251" t="s">
        <v>1</v>
      </c>
      <c r="C14" s="251"/>
      <c r="D14" s="251"/>
      <c r="E14" s="251"/>
      <c r="F14" s="251"/>
      <c r="G14" s="251"/>
      <c r="H14" s="251"/>
      <c r="I14" s="251"/>
      <c r="J14" s="250" t="s">
        <v>222</v>
      </c>
      <c r="K14" s="250"/>
      <c r="L14" s="250"/>
      <c r="M14" s="250"/>
      <c r="N14" s="250"/>
      <c r="O14" s="250"/>
      <c r="P14" s="250"/>
      <c r="Q14" s="250"/>
      <c r="R14" s="250"/>
      <c r="S14" s="250"/>
      <c r="T14" s="250"/>
      <c r="U14" s="250"/>
      <c r="V14" s="250"/>
      <c r="W14" s="250"/>
      <c r="X14" s="250"/>
      <c r="Y14" s="250"/>
    </row>
    <row r="15" spans="2:29" ht="18" customHeight="1">
      <c r="B15" s="235" t="s">
        <v>64</v>
      </c>
      <c r="C15" s="235"/>
      <c r="D15" s="235"/>
      <c r="E15" s="235"/>
      <c r="F15" s="235"/>
      <c r="G15" s="235"/>
      <c r="H15" s="235"/>
      <c r="I15" s="235"/>
      <c r="J15" s="217" t="s">
        <v>222</v>
      </c>
      <c r="K15" s="217"/>
      <c r="L15" s="217"/>
      <c r="M15" s="217"/>
      <c r="N15" s="217"/>
      <c r="O15" s="217"/>
      <c r="P15" s="217"/>
      <c r="Q15" s="217"/>
      <c r="R15" s="217"/>
      <c r="S15" s="217"/>
      <c r="T15" s="217"/>
      <c r="U15" s="217"/>
      <c r="V15" s="217"/>
      <c r="W15" s="217"/>
      <c r="X15" s="217"/>
      <c r="Y15" s="217"/>
    </row>
    <row r="16" spans="2:29" ht="18" customHeight="1">
      <c r="B16" s="235" t="s">
        <v>2</v>
      </c>
      <c r="C16" s="235"/>
      <c r="D16" s="235"/>
      <c r="E16" s="235"/>
      <c r="F16" s="235"/>
      <c r="G16" s="235"/>
      <c r="H16" s="235"/>
      <c r="I16" s="235"/>
      <c r="J16" s="217"/>
      <c r="K16" s="217"/>
      <c r="L16" s="217"/>
      <c r="M16" s="217"/>
      <c r="N16" s="217"/>
      <c r="O16" s="217"/>
      <c r="P16" s="217"/>
      <c r="Q16" s="217"/>
      <c r="R16" s="217"/>
      <c r="S16" s="217"/>
      <c r="T16" s="217"/>
      <c r="U16" s="217"/>
      <c r="V16" s="217"/>
      <c r="W16" s="217"/>
      <c r="X16" s="217"/>
      <c r="Y16" s="217"/>
    </row>
    <row r="17" spans="2:29" ht="18" customHeight="1">
      <c r="B17" s="235" t="s">
        <v>3</v>
      </c>
      <c r="C17" s="235"/>
      <c r="D17" s="235"/>
      <c r="E17" s="235"/>
      <c r="F17" s="235"/>
      <c r="G17" s="235"/>
      <c r="H17" s="235"/>
      <c r="I17" s="235"/>
      <c r="J17" s="217"/>
      <c r="K17" s="217"/>
      <c r="L17" s="217"/>
      <c r="M17" s="217"/>
      <c r="N17" s="217"/>
      <c r="O17" s="217"/>
      <c r="P17" s="217"/>
      <c r="Q17" s="217"/>
      <c r="R17" s="217"/>
      <c r="S17" s="217"/>
      <c r="T17" s="217"/>
      <c r="U17" s="217"/>
      <c r="V17" s="217"/>
      <c r="W17" s="217"/>
      <c r="X17" s="217"/>
      <c r="Y17" s="217"/>
    </row>
    <row r="18" spans="2:29" ht="18" customHeight="1">
      <c r="B18" s="218" t="s">
        <v>227</v>
      </c>
      <c r="C18" s="218"/>
      <c r="D18" s="218"/>
      <c r="E18" s="218"/>
      <c r="F18" s="218"/>
      <c r="G18" s="218"/>
      <c r="H18" s="218"/>
      <c r="I18" s="218"/>
      <c r="J18" s="217"/>
      <c r="K18" s="217"/>
      <c r="L18" s="217"/>
      <c r="M18" s="217"/>
      <c r="N18" s="217"/>
      <c r="O18" s="217"/>
      <c r="P18" s="217"/>
      <c r="Q18" s="217"/>
      <c r="R18" s="217"/>
      <c r="S18" s="217"/>
      <c r="T18" s="217"/>
      <c r="U18" s="217"/>
      <c r="V18" s="217"/>
      <c r="W18" s="217"/>
      <c r="X18" s="217"/>
      <c r="Y18" s="217"/>
    </row>
    <row r="19" spans="2:29" ht="36" customHeight="1">
      <c r="B19" s="252" t="s">
        <v>260</v>
      </c>
      <c r="C19" s="235"/>
      <c r="D19" s="235"/>
      <c r="E19" s="235"/>
      <c r="F19" s="235"/>
      <c r="G19" s="235"/>
      <c r="H19" s="235"/>
      <c r="I19" s="235"/>
      <c r="J19" s="217"/>
      <c r="K19" s="217"/>
      <c r="L19" s="217"/>
      <c r="M19" s="217"/>
      <c r="N19" s="217"/>
      <c r="O19" s="217"/>
      <c r="P19" s="217"/>
      <c r="Q19" s="217"/>
      <c r="R19" s="217"/>
      <c r="S19" s="217"/>
      <c r="T19" s="217"/>
      <c r="U19" s="217"/>
      <c r="V19" s="217"/>
      <c r="W19" s="217"/>
      <c r="X19" s="217"/>
      <c r="Y19" s="217"/>
    </row>
    <row r="20" spans="2:29" ht="18" customHeight="1">
      <c r="B20" s="229" t="s">
        <v>166</v>
      </c>
      <c r="C20" s="229"/>
      <c r="D20" s="229"/>
      <c r="E20" s="229"/>
      <c r="F20" s="229"/>
      <c r="G20" s="229"/>
      <c r="H20" s="229"/>
      <c r="I20" s="229"/>
      <c r="J20" s="228" t="s">
        <v>257</v>
      </c>
      <c r="K20" s="228"/>
      <c r="L20" s="228"/>
      <c r="M20" s="228"/>
      <c r="N20" s="228"/>
      <c r="O20" s="228"/>
      <c r="P20" s="228"/>
      <c r="Q20" s="228"/>
      <c r="R20" s="228"/>
      <c r="S20" s="228"/>
      <c r="T20" s="228"/>
      <c r="U20" s="228"/>
      <c r="V20" s="228"/>
      <c r="W20" s="228"/>
      <c r="X20" s="228"/>
      <c r="Y20" s="228"/>
    </row>
    <row r="21" spans="2:29" ht="18" customHeight="1">
      <c r="B21" s="230" t="s">
        <v>245</v>
      </c>
      <c r="C21" s="231"/>
      <c r="D21" s="231"/>
      <c r="E21" s="231"/>
      <c r="F21" s="231"/>
      <c r="G21" s="231"/>
      <c r="H21" s="231"/>
      <c r="I21" s="231"/>
      <c r="J21" s="232"/>
      <c r="K21" s="233"/>
      <c r="L21" s="233"/>
      <c r="M21" s="233"/>
      <c r="N21" s="233"/>
      <c r="O21" s="233"/>
      <c r="P21" s="233"/>
      <c r="Q21" s="233"/>
      <c r="R21" s="233"/>
      <c r="S21" s="233"/>
      <c r="T21" s="233"/>
      <c r="U21" s="233"/>
      <c r="V21" s="233"/>
      <c r="W21" s="233"/>
      <c r="X21" s="233"/>
      <c r="Y21" s="234"/>
    </row>
    <row r="22" spans="2:29" ht="18" customHeight="1">
      <c r="B22" s="218" t="s">
        <v>4</v>
      </c>
      <c r="C22" s="218"/>
      <c r="D22" s="218"/>
      <c r="E22" s="218"/>
      <c r="F22" s="218"/>
      <c r="G22" s="218"/>
      <c r="H22" s="218"/>
      <c r="I22" s="218"/>
      <c r="J22" s="215"/>
      <c r="K22" s="215"/>
      <c r="L22" s="215"/>
      <c r="M22" s="215"/>
      <c r="N22" s="215"/>
      <c r="O22" s="215"/>
      <c r="P22" s="215"/>
      <c r="Q22" s="215"/>
      <c r="R22" s="215"/>
      <c r="S22" s="215"/>
      <c r="T22" s="215"/>
      <c r="U22" s="215"/>
      <c r="V22" s="215"/>
      <c r="W22" s="215"/>
      <c r="X22" s="215"/>
      <c r="Y22" s="215"/>
    </row>
    <row r="23" spans="2:29" ht="18" customHeight="1">
      <c r="B23" s="218" t="s">
        <v>246</v>
      </c>
      <c r="C23" s="218"/>
      <c r="D23" s="218"/>
      <c r="E23" s="218"/>
      <c r="F23" s="218"/>
      <c r="G23" s="218"/>
      <c r="H23" s="218"/>
      <c r="I23" s="218"/>
      <c r="J23" s="215"/>
      <c r="K23" s="215"/>
      <c r="L23" s="215"/>
      <c r="M23" s="215"/>
      <c r="N23" s="215"/>
      <c r="O23" s="215"/>
      <c r="P23" s="215"/>
      <c r="Q23" s="215"/>
      <c r="R23" s="215"/>
      <c r="S23" s="215"/>
      <c r="T23" s="215"/>
      <c r="U23" s="215"/>
      <c r="V23" s="215"/>
      <c r="W23" s="215"/>
      <c r="X23" s="215"/>
      <c r="Y23" s="215"/>
    </row>
    <row r="24" spans="2:29" ht="18" customHeight="1">
      <c r="B24" s="218" t="s">
        <v>6</v>
      </c>
      <c r="C24" s="218"/>
      <c r="D24" s="218"/>
      <c r="E24" s="218"/>
      <c r="F24" s="218"/>
      <c r="G24" s="218"/>
      <c r="H24" s="218"/>
      <c r="I24" s="218"/>
      <c r="J24" s="216"/>
      <c r="K24" s="217"/>
      <c r="L24" s="217"/>
      <c r="M24" s="217"/>
      <c r="N24" s="217"/>
      <c r="O24" s="217"/>
      <c r="P24" s="217"/>
      <c r="Q24" s="217"/>
      <c r="R24" s="217"/>
      <c r="S24" s="217"/>
      <c r="T24" s="217"/>
      <c r="U24" s="217"/>
      <c r="V24" s="217"/>
      <c r="W24" s="217"/>
      <c r="X24" s="217"/>
      <c r="Y24" s="217"/>
    </row>
    <row r="25" spans="2:29" ht="18" customHeight="1">
      <c r="B25" s="235" t="s">
        <v>73</v>
      </c>
      <c r="C25" s="235"/>
      <c r="D25" s="235"/>
      <c r="E25" s="235"/>
      <c r="F25" s="235"/>
      <c r="G25" s="235"/>
      <c r="H25" s="235"/>
      <c r="I25" s="235"/>
      <c r="J25" s="216"/>
      <c r="K25" s="217"/>
      <c r="L25" s="217"/>
      <c r="M25" s="217"/>
      <c r="N25" s="217"/>
      <c r="O25" s="217"/>
      <c r="P25" s="217"/>
      <c r="Q25" s="217"/>
      <c r="R25" s="217"/>
      <c r="S25" s="217"/>
      <c r="T25" s="217"/>
      <c r="U25" s="217"/>
      <c r="V25" s="217"/>
      <c r="W25" s="217"/>
      <c r="X25" s="217"/>
      <c r="Y25" s="217"/>
    </row>
    <row r="26" spans="2:29" ht="18" customHeight="1" thickBot="1">
      <c r="B26" s="265" t="s">
        <v>223</v>
      </c>
      <c r="C26" s="265"/>
      <c r="D26" s="265"/>
      <c r="E26" s="265"/>
      <c r="F26" s="265"/>
      <c r="G26" s="265"/>
      <c r="H26" s="265"/>
      <c r="I26" s="265"/>
      <c r="J26" s="261"/>
      <c r="K26" s="261"/>
      <c r="L26" s="261"/>
      <c r="M26" s="261"/>
      <c r="N26" s="261"/>
      <c r="O26" s="261"/>
      <c r="P26" s="261"/>
      <c r="Q26" s="261"/>
      <c r="R26" s="261"/>
      <c r="S26" s="261"/>
      <c r="T26" s="261"/>
      <c r="U26" s="261"/>
      <c r="V26" s="261"/>
      <c r="W26" s="261"/>
      <c r="X26" s="261"/>
      <c r="Y26" s="261"/>
    </row>
    <row r="27" spans="2:29" ht="18" customHeight="1" thickTop="1">
      <c r="B27" s="26"/>
      <c r="F27" s="28"/>
      <c r="G27" s="28"/>
      <c r="H27" s="28"/>
      <c r="I27" s="28"/>
      <c r="J27" s="28"/>
      <c r="K27" s="28"/>
      <c r="L27" s="27"/>
    </row>
    <row r="28" spans="2:29" ht="18" customHeight="1">
      <c r="B28" s="171" t="s">
        <v>247</v>
      </c>
      <c r="C28" s="171"/>
      <c r="D28" s="171"/>
      <c r="E28" s="171"/>
      <c r="F28" s="171"/>
      <c r="G28" s="171"/>
      <c r="H28" s="171"/>
      <c r="I28" s="171"/>
      <c r="J28" s="171"/>
      <c r="K28" s="171"/>
      <c r="L28" s="171"/>
      <c r="M28" s="171"/>
      <c r="N28" s="171"/>
      <c r="O28" s="171"/>
      <c r="P28" s="171"/>
      <c r="Q28" s="171"/>
      <c r="R28" s="171"/>
      <c r="S28" s="171"/>
      <c r="T28" s="171"/>
      <c r="U28" s="171"/>
      <c r="V28" s="171"/>
      <c r="W28" s="171"/>
      <c r="X28" s="171"/>
      <c r="Y28" s="171"/>
    </row>
    <row r="29" spans="2:29" ht="18" customHeight="1" thickBot="1">
      <c r="B29" s="245"/>
      <c r="C29" s="245"/>
      <c r="D29" s="245"/>
      <c r="E29" s="245"/>
      <c r="F29" s="245"/>
      <c r="G29" s="245"/>
      <c r="H29" s="245"/>
      <c r="I29" s="245"/>
      <c r="J29" s="245"/>
      <c r="K29" s="245"/>
      <c r="L29" s="245"/>
      <c r="M29" s="245"/>
      <c r="N29" s="245"/>
      <c r="O29" s="245"/>
      <c r="P29" s="245"/>
      <c r="Q29" s="245"/>
      <c r="R29" s="245"/>
      <c r="S29" s="245"/>
      <c r="T29" s="245"/>
      <c r="U29" s="245"/>
      <c r="V29" s="245"/>
      <c r="W29" s="245"/>
      <c r="X29" s="245"/>
      <c r="Y29" s="245"/>
    </row>
    <row r="30" spans="2:29" ht="18" customHeight="1" thickTop="1">
      <c r="B30" s="240" t="s">
        <v>7</v>
      </c>
      <c r="C30" s="241"/>
      <c r="D30" s="241"/>
      <c r="E30" s="241"/>
      <c r="F30" s="242"/>
      <c r="G30" s="237"/>
      <c r="H30" s="238"/>
      <c r="I30" s="239"/>
      <c r="J30" s="244" t="s">
        <v>8</v>
      </c>
      <c r="K30" s="241"/>
      <c r="L30" s="241"/>
      <c r="M30" s="241"/>
      <c r="N30" s="242"/>
      <c r="O30" s="237"/>
      <c r="P30" s="238"/>
      <c r="Q30" s="239"/>
      <c r="R30" s="244" t="s">
        <v>9</v>
      </c>
      <c r="S30" s="241"/>
      <c r="T30" s="241"/>
      <c r="U30" s="241"/>
      <c r="V30" s="242"/>
      <c r="W30" s="237"/>
      <c r="X30" s="246"/>
      <c r="Y30" s="247"/>
      <c r="Z30" s="24"/>
      <c r="AA30" s="24"/>
      <c r="AB30" s="116"/>
      <c r="AC30" s="116"/>
    </row>
    <row r="31" spans="2:29" ht="18" customHeight="1" thickBot="1">
      <c r="B31" s="200" t="s">
        <v>10</v>
      </c>
      <c r="C31" s="201"/>
      <c r="D31" s="201"/>
      <c r="E31" s="201"/>
      <c r="F31" s="202"/>
      <c r="G31" s="203"/>
      <c r="H31" s="204"/>
      <c r="I31" s="205"/>
      <c r="J31" s="206" t="s">
        <v>12</v>
      </c>
      <c r="K31" s="207"/>
      <c r="L31" s="207"/>
      <c r="M31" s="207"/>
      <c r="N31" s="208"/>
      <c r="O31" s="186"/>
      <c r="P31" s="187"/>
      <c r="Q31" s="266"/>
      <c r="R31" s="206" t="s">
        <v>11</v>
      </c>
      <c r="S31" s="207"/>
      <c r="T31" s="207"/>
      <c r="U31" s="207"/>
      <c r="V31" s="208"/>
      <c r="W31" s="186"/>
      <c r="X31" s="187"/>
      <c r="Y31" s="188"/>
      <c r="Z31" s="24"/>
      <c r="AA31" s="24"/>
      <c r="AB31" s="116"/>
      <c r="AC31" s="116"/>
    </row>
    <row r="32" spans="2:29" ht="18" customHeight="1" thickTop="1" thickBot="1">
      <c r="B32" s="243" t="s">
        <v>94</v>
      </c>
      <c r="C32" s="207"/>
      <c r="D32" s="207"/>
      <c r="E32" s="207"/>
      <c r="F32" s="208"/>
      <c r="G32" s="186"/>
      <c r="H32" s="187"/>
      <c r="I32" s="188"/>
      <c r="J32" s="24"/>
      <c r="K32" s="24"/>
      <c r="L32" s="24"/>
      <c r="M32" s="24"/>
      <c r="AB32" s="116"/>
      <c r="AC32" s="116"/>
    </row>
    <row r="33" spans="2:37" ht="18" customHeight="1" thickTop="1">
      <c r="B33" s="11"/>
      <c r="C33" s="11"/>
      <c r="D33" s="11"/>
      <c r="E33" s="11"/>
      <c r="F33" s="11"/>
      <c r="G33" s="11"/>
      <c r="H33" s="11"/>
      <c r="I33" s="11"/>
      <c r="J33" s="11"/>
      <c r="K33" s="11"/>
      <c r="L33" s="11"/>
      <c r="M33" s="11"/>
      <c r="N33" s="11"/>
      <c r="O33" s="11"/>
      <c r="P33" s="11"/>
      <c r="Q33" s="11"/>
      <c r="R33" s="11"/>
      <c r="S33" s="11"/>
      <c r="T33" s="11"/>
      <c r="U33" s="11"/>
      <c r="V33" s="11"/>
      <c r="W33" s="11"/>
      <c r="X33" s="11"/>
      <c r="Y33" s="24"/>
      <c r="Z33" s="24"/>
      <c r="AA33" s="24"/>
      <c r="AB33" s="116"/>
      <c r="AC33" s="116"/>
    </row>
    <row r="34" spans="2:37" ht="18" customHeight="1">
      <c r="B34" s="29"/>
      <c r="C34" s="119"/>
      <c r="D34" s="119"/>
      <c r="E34" s="119"/>
      <c r="F34" s="119"/>
      <c r="G34" s="119"/>
      <c r="H34" s="119"/>
      <c r="I34" s="119"/>
      <c r="J34" s="119"/>
      <c r="K34" s="119"/>
      <c r="L34" s="26"/>
      <c r="M34" s="27"/>
      <c r="N34" s="26"/>
      <c r="O34" s="27"/>
      <c r="P34" s="27"/>
      <c r="Q34" s="26"/>
      <c r="R34" s="27"/>
    </row>
    <row r="35" spans="2:37" ht="18" customHeight="1">
      <c r="B35" s="12" t="s">
        <v>275</v>
      </c>
      <c r="C35" s="26"/>
      <c r="D35" s="26"/>
      <c r="E35" s="26"/>
      <c r="F35" s="26"/>
      <c r="G35" s="27"/>
      <c r="H35" s="27"/>
      <c r="I35" s="27"/>
      <c r="J35" s="26"/>
      <c r="K35" s="26"/>
      <c r="L35" s="26"/>
      <c r="M35" s="27"/>
      <c r="N35" s="26"/>
      <c r="O35" s="27"/>
      <c r="P35" s="27"/>
      <c r="Q35" s="26"/>
      <c r="R35" s="27"/>
    </row>
    <row r="36" spans="2:37" ht="36" customHeight="1" thickBot="1">
      <c r="B36" s="183" t="s">
        <v>276</v>
      </c>
      <c r="C36" s="260"/>
      <c r="D36" s="260"/>
      <c r="E36" s="260"/>
      <c r="F36" s="260"/>
      <c r="G36" s="260"/>
      <c r="H36" s="260"/>
      <c r="I36" s="260"/>
      <c r="J36" s="260"/>
      <c r="K36" s="260"/>
      <c r="L36" s="260"/>
      <c r="M36" s="260"/>
      <c r="N36" s="260"/>
      <c r="O36" s="260"/>
      <c r="P36" s="260"/>
      <c r="Q36" s="260"/>
      <c r="R36" s="260"/>
      <c r="S36" s="260"/>
      <c r="T36" s="260"/>
      <c r="U36" s="260"/>
      <c r="V36" s="260"/>
      <c r="W36" s="260"/>
      <c r="X36" s="260"/>
      <c r="Y36" s="260"/>
    </row>
    <row r="37" spans="2:37" ht="18" customHeight="1" thickTop="1">
      <c r="B37" s="178" t="s">
        <v>66</v>
      </c>
      <c r="C37" s="176"/>
      <c r="D37" s="176"/>
      <c r="E37" s="176"/>
      <c r="F37" s="177"/>
      <c r="G37" s="184"/>
      <c r="H37" s="185"/>
      <c r="I37" s="100" t="s">
        <v>13</v>
      </c>
      <c r="J37" s="175" t="s">
        <v>14</v>
      </c>
      <c r="K37" s="176"/>
      <c r="L37" s="176"/>
      <c r="M37" s="176"/>
      <c r="N37" s="177"/>
      <c r="O37" s="184"/>
      <c r="P37" s="185"/>
      <c r="Q37" s="100" t="s">
        <v>13</v>
      </c>
      <c r="R37" s="175" t="s">
        <v>15</v>
      </c>
      <c r="S37" s="176"/>
      <c r="T37" s="176"/>
      <c r="U37" s="176"/>
      <c r="V37" s="177"/>
      <c r="W37" s="184"/>
      <c r="X37" s="185"/>
      <c r="Y37" s="103" t="s">
        <v>13</v>
      </c>
    </row>
    <row r="38" spans="2:37" ht="18" customHeight="1" thickBot="1">
      <c r="B38" s="189" t="s">
        <v>16</v>
      </c>
      <c r="C38" s="190"/>
      <c r="D38" s="190"/>
      <c r="E38" s="190"/>
      <c r="F38" s="191"/>
      <c r="G38" s="192"/>
      <c r="H38" s="193"/>
      <c r="I38" s="101" t="s">
        <v>13</v>
      </c>
      <c r="J38" s="212" t="s">
        <v>65</v>
      </c>
      <c r="K38" s="190"/>
      <c r="L38" s="190"/>
      <c r="M38" s="190"/>
      <c r="N38" s="191"/>
      <c r="O38" s="192"/>
      <c r="P38" s="193"/>
      <c r="Q38" s="101" t="s">
        <v>13</v>
      </c>
      <c r="R38" s="212" t="s">
        <v>253</v>
      </c>
      <c r="S38" s="190"/>
      <c r="T38" s="190"/>
      <c r="U38" s="190"/>
      <c r="V38" s="191"/>
      <c r="W38" s="192"/>
      <c r="X38" s="193"/>
      <c r="Y38" s="104" t="s">
        <v>13</v>
      </c>
    </row>
    <row r="39" spans="2:37" ht="18" customHeight="1" thickTop="1" thickBot="1">
      <c r="B39" s="269" t="s">
        <v>251</v>
      </c>
      <c r="C39" s="270"/>
      <c r="D39" s="270"/>
      <c r="E39" s="270"/>
      <c r="F39" s="271"/>
      <c r="G39" s="273">
        <f>SUM($G$37,$O$37,$W$37,$G$38,$O$38,$W$38)</f>
        <v>0</v>
      </c>
      <c r="H39" s="157"/>
      <c r="I39" s="102" t="s">
        <v>13</v>
      </c>
      <c r="J39" s="119"/>
      <c r="K39" s="119"/>
      <c r="L39" s="26"/>
      <c r="N39" s="27"/>
      <c r="Q39" s="27"/>
    </row>
    <row r="40" spans="2:37" ht="18" customHeight="1" thickTop="1">
      <c r="B40" s="26"/>
      <c r="C40" s="31"/>
      <c r="D40" s="26"/>
      <c r="E40" s="26"/>
      <c r="F40" s="26"/>
      <c r="G40" s="26"/>
      <c r="H40" s="26"/>
      <c r="I40" s="26"/>
      <c r="J40" s="26"/>
      <c r="K40" s="26"/>
      <c r="L40" s="26"/>
      <c r="N40" s="27"/>
      <c r="Q40" s="27"/>
    </row>
    <row r="41" spans="2:37" ht="36" customHeight="1" thickBot="1">
      <c r="B41" s="183" t="s">
        <v>277</v>
      </c>
      <c r="C41" s="183"/>
      <c r="D41" s="183"/>
      <c r="E41" s="183"/>
      <c r="F41" s="183"/>
      <c r="G41" s="183"/>
      <c r="H41" s="183"/>
      <c r="I41" s="183"/>
      <c r="J41" s="183"/>
      <c r="K41" s="183"/>
      <c r="L41" s="183"/>
      <c r="M41" s="183"/>
      <c r="N41" s="183"/>
      <c r="O41" s="183"/>
      <c r="P41" s="183"/>
      <c r="Q41" s="183"/>
      <c r="R41" s="183"/>
      <c r="S41" s="183"/>
      <c r="T41" s="183"/>
      <c r="U41" s="183"/>
      <c r="V41" s="183"/>
      <c r="W41" s="183"/>
      <c r="X41" s="183"/>
      <c r="Y41" s="183"/>
    </row>
    <row r="42" spans="2:37" s="32" customFormat="1" ht="18" customHeight="1" thickTop="1" thickBot="1">
      <c r="B42" s="213" t="s">
        <v>66</v>
      </c>
      <c r="C42" s="214"/>
      <c r="D42" s="214"/>
      <c r="E42" s="214"/>
      <c r="F42" s="214"/>
      <c r="G42" s="157">
        <f>G37</f>
        <v>0</v>
      </c>
      <c r="H42" s="157"/>
      <c r="I42" s="30" t="s">
        <v>170</v>
      </c>
      <c r="J42" s="30"/>
      <c r="L42" s="26"/>
      <c r="M42" s="26"/>
      <c r="N42" s="26"/>
      <c r="O42" s="33"/>
      <c r="P42" s="33"/>
      <c r="Q42" s="33"/>
      <c r="R42" s="33"/>
      <c r="S42" s="33"/>
      <c r="T42" s="33"/>
      <c r="U42" s="33"/>
      <c r="V42" s="33"/>
      <c r="W42" s="33"/>
      <c r="X42" s="33"/>
      <c r="Y42" s="33"/>
      <c r="Z42" s="116"/>
      <c r="AA42" s="124" t="str">
        <f>IF($G$42=SUM($G$43,$O$43,$W$43,$W$44,$O$44,$G$44),"","【!!要確認!!】
身体障がいの内訳の合計人数と上記「身体障がい」の人数が一致していません。入力に誤りがないか確認してください。")</f>
        <v/>
      </c>
      <c r="AB42" s="124"/>
      <c r="AC42" s="124"/>
      <c r="AD42" s="124"/>
      <c r="AE42" s="124"/>
      <c r="AF42" s="124"/>
      <c r="AG42" s="124"/>
    </row>
    <row r="43" spans="2:37" ht="18" customHeight="1" thickTop="1">
      <c r="B43" s="178" t="s">
        <v>67</v>
      </c>
      <c r="C43" s="176"/>
      <c r="D43" s="176"/>
      <c r="E43" s="176"/>
      <c r="F43" s="177"/>
      <c r="G43" s="184"/>
      <c r="H43" s="185"/>
      <c r="I43" s="100" t="s">
        <v>13</v>
      </c>
      <c r="J43" s="175" t="s">
        <v>70</v>
      </c>
      <c r="K43" s="176"/>
      <c r="L43" s="176"/>
      <c r="M43" s="176"/>
      <c r="N43" s="177"/>
      <c r="O43" s="184"/>
      <c r="P43" s="185"/>
      <c r="Q43" s="100" t="s">
        <v>13</v>
      </c>
      <c r="R43" s="175" t="s">
        <v>76</v>
      </c>
      <c r="S43" s="176"/>
      <c r="T43" s="176"/>
      <c r="U43" s="176"/>
      <c r="V43" s="177"/>
      <c r="W43" s="184"/>
      <c r="X43" s="185"/>
      <c r="Y43" s="103" t="s">
        <v>13</v>
      </c>
      <c r="AA43" s="124"/>
      <c r="AB43" s="124"/>
      <c r="AC43" s="124"/>
      <c r="AD43" s="124"/>
      <c r="AE43" s="124"/>
      <c r="AF43" s="124"/>
      <c r="AG43" s="124"/>
      <c r="AH43" s="34"/>
      <c r="AI43" s="34"/>
      <c r="AJ43" s="34"/>
      <c r="AK43" s="34"/>
    </row>
    <row r="44" spans="2:37" ht="18" customHeight="1" thickBot="1">
      <c r="B44" s="189" t="s">
        <v>68</v>
      </c>
      <c r="C44" s="190"/>
      <c r="D44" s="190"/>
      <c r="E44" s="190"/>
      <c r="F44" s="191"/>
      <c r="G44" s="192"/>
      <c r="H44" s="193"/>
      <c r="I44" s="101" t="s">
        <v>13</v>
      </c>
      <c r="J44" s="212" t="s">
        <v>254</v>
      </c>
      <c r="K44" s="190"/>
      <c r="L44" s="190"/>
      <c r="M44" s="190"/>
      <c r="N44" s="191"/>
      <c r="O44" s="192"/>
      <c r="P44" s="193"/>
      <c r="Q44" s="101" t="s">
        <v>13</v>
      </c>
      <c r="R44" s="212" t="s">
        <v>69</v>
      </c>
      <c r="S44" s="190"/>
      <c r="T44" s="190"/>
      <c r="U44" s="190"/>
      <c r="V44" s="191"/>
      <c r="W44" s="192"/>
      <c r="X44" s="193"/>
      <c r="Y44" s="104" t="s">
        <v>13</v>
      </c>
      <c r="AA44" s="124"/>
      <c r="AB44" s="124"/>
      <c r="AC44" s="124"/>
      <c r="AD44" s="124"/>
      <c r="AE44" s="124"/>
      <c r="AF44" s="124"/>
      <c r="AG44" s="124"/>
      <c r="AH44" s="34"/>
      <c r="AI44" s="34"/>
      <c r="AJ44" s="34"/>
      <c r="AK44" s="34"/>
    </row>
    <row r="45" spans="2:37" ht="18" customHeight="1" thickTop="1" thickBot="1">
      <c r="I45" s="35"/>
      <c r="J45" s="35"/>
      <c r="K45" s="35"/>
      <c r="N45" s="13"/>
      <c r="O45" s="13"/>
      <c r="P45" s="13"/>
      <c r="Q45" s="13"/>
      <c r="R45" s="13"/>
      <c r="S45" s="13"/>
      <c r="T45" s="13"/>
      <c r="U45" s="13"/>
      <c r="V45" s="13"/>
      <c r="W45" s="13"/>
      <c r="X45" s="13"/>
      <c r="Y45" s="13"/>
      <c r="AA45" s="32"/>
      <c r="AB45" s="32"/>
      <c r="AC45" s="32"/>
      <c r="AD45" s="32"/>
      <c r="AE45" s="32"/>
      <c r="AF45" s="32"/>
      <c r="AG45" s="32"/>
    </row>
    <row r="46" spans="2:37" ht="18" customHeight="1" thickTop="1" thickBot="1">
      <c r="B46" s="264" t="s">
        <v>255</v>
      </c>
      <c r="C46" s="264"/>
      <c r="D46" s="264"/>
      <c r="E46" s="264"/>
      <c r="F46" s="36">
        <f>G39</f>
        <v>0</v>
      </c>
      <c r="G46" s="275" t="s">
        <v>250</v>
      </c>
      <c r="H46" s="275"/>
      <c r="I46" s="275"/>
      <c r="J46" s="275"/>
      <c r="K46" s="275"/>
      <c r="L46" s="275"/>
      <c r="M46" s="275"/>
      <c r="N46" s="275"/>
      <c r="O46" s="275"/>
      <c r="P46" s="275"/>
      <c r="Q46" s="275"/>
      <c r="R46" s="275"/>
      <c r="S46" s="275"/>
      <c r="T46" s="275"/>
      <c r="U46" s="275"/>
      <c r="V46" s="37"/>
      <c r="W46" s="236"/>
      <c r="X46" s="172"/>
      <c r="Y46" s="102" t="s">
        <v>13</v>
      </c>
      <c r="AA46" s="292" t="str">
        <f>IF(W46&gt;F46,"【!!要確認!!】
（１）の回答人数を超えています。入力に誤りがないか確認してください。","")</f>
        <v/>
      </c>
      <c r="AB46" s="292"/>
      <c r="AC46" s="292"/>
      <c r="AD46" s="292"/>
      <c r="AE46" s="292"/>
      <c r="AF46" s="292"/>
      <c r="AG46" s="292"/>
    </row>
    <row r="47" spans="2:37" s="38" customFormat="1" ht="18" customHeight="1" thickTop="1" thickBot="1">
      <c r="B47" s="39"/>
      <c r="D47" s="39"/>
      <c r="E47" s="39"/>
      <c r="F47" s="39"/>
      <c r="G47" s="39"/>
      <c r="H47" s="39"/>
      <c r="I47" s="40"/>
      <c r="J47" s="41"/>
      <c r="K47" s="41"/>
      <c r="L47" s="41"/>
      <c r="M47" s="41"/>
      <c r="N47" s="41"/>
      <c r="O47" s="41"/>
      <c r="P47" s="41"/>
      <c r="Q47" s="41"/>
      <c r="R47" s="41"/>
      <c r="S47" s="41"/>
      <c r="T47" s="41"/>
      <c r="U47" s="41"/>
      <c r="V47" s="42"/>
      <c r="AA47" s="292"/>
      <c r="AB47" s="292"/>
      <c r="AC47" s="292"/>
      <c r="AD47" s="292"/>
      <c r="AE47" s="292"/>
      <c r="AF47" s="292"/>
      <c r="AG47" s="292"/>
    </row>
    <row r="48" spans="2:37" ht="18" customHeight="1" thickTop="1" thickBot="1">
      <c r="B48" s="264" t="s">
        <v>252</v>
      </c>
      <c r="C48" s="264"/>
      <c r="D48" s="264"/>
      <c r="E48" s="264"/>
      <c r="F48" s="36">
        <f>W46</f>
        <v>0</v>
      </c>
      <c r="G48" s="264" t="s">
        <v>261</v>
      </c>
      <c r="H48" s="264"/>
      <c r="I48" s="264"/>
      <c r="J48" s="264"/>
      <c r="K48" s="264"/>
      <c r="L48" s="264"/>
      <c r="M48" s="264"/>
      <c r="N48" s="264"/>
      <c r="O48" s="264"/>
      <c r="P48" s="264"/>
      <c r="Q48" s="264"/>
      <c r="R48" s="264"/>
      <c r="S48" s="264"/>
      <c r="T48" s="264"/>
      <c r="U48" s="264"/>
      <c r="V48" s="14"/>
      <c r="W48" s="236"/>
      <c r="X48" s="172"/>
      <c r="Y48" s="102" t="s">
        <v>13</v>
      </c>
      <c r="AA48" s="292" t="str">
        <f>IF(W48&gt;F48,"【!!要確認!!】
（２）の回答人数を超えています。入力に誤りがないか確認してください。","")</f>
        <v/>
      </c>
      <c r="AB48" s="292"/>
      <c r="AC48" s="292"/>
      <c r="AD48" s="292"/>
      <c r="AE48" s="292"/>
      <c r="AF48" s="292"/>
      <c r="AG48" s="292"/>
    </row>
    <row r="49" spans="1:33" ht="18" customHeight="1" thickTop="1">
      <c r="D49" s="43"/>
      <c r="E49" s="43"/>
      <c r="F49" s="43"/>
      <c r="G49" s="43"/>
      <c r="H49" s="43"/>
      <c r="I49" s="43"/>
      <c r="J49" s="43"/>
      <c r="K49" s="43"/>
      <c r="L49" s="43"/>
      <c r="M49" s="43"/>
      <c r="N49" s="43"/>
      <c r="O49" s="43"/>
      <c r="P49" s="43"/>
      <c r="Q49" s="43"/>
      <c r="R49" s="43"/>
      <c r="S49" s="43"/>
      <c r="T49" s="43"/>
      <c r="U49" s="43"/>
      <c r="V49" s="43"/>
      <c r="W49" s="43"/>
      <c r="X49" s="43"/>
      <c r="Y49" s="43"/>
      <c r="AA49" s="292"/>
      <c r="AB49" s="292"/>
      <c r="AC49" s="292"/>
      <c r="AD49" s="292"/>
      <c r="AE49" s="292"/>
      <c r="AF49" s="292"/>
      <c r="AG49" s="292"/>
    </row>
    <row r="50" spans="1:33" ht="18" customHeight="1">
      <c r="C50" s="44"/>
      <c r="D50" s="44"/>
      <c r="E50" s="44"/>
      <c r="F50" s="44"/>
      <c r="G50" s="44"/>
      <c r="H50" s="44"/>
      <c r="I50" s="44"/>
      <c r="J50" s="44"/>
      <c r="K50" s="44"/>
      <c r="L50" s="44"/>
      <c r="M50" s="44"/>
      <c r="N50" s="44"/>
      <c r="O50" s="44"/>
      <c r="P50" s="44"/>
      <c r="Q50" s="44"/>
      <c r="R50" s="44"/>
      <c r="S50" s="44"/>
      <c r="T50" s="44"/>
      <c r="U50" s="44"/>
      <c r="V50" s="44"/>
      <c r="W50" s="44"/>
      <c r="X50" s="44"/>
      <c r="Y50" s="44"/>
    </row>
    <row r="51" spans="1:33" ht="18" customHeight="1">
      <c r="B51" s="274" t="s">
        <v>268</v>
      </c>
      <c r="C51" s="274"/>
      <c r="D51" s="274"/>
      <c r="E51" s="274"/>
      <c r="F51" s="274"/>
      <c r="G51" s="274"/>
      <c r="H51" s="274"/>
      <c r="I51" s="274"/>
      <c r="J51" s="274"/>
      <c r="K51" s="274"/>
      <c r="L51" s="274"/>
      <c r="M51" s="274"/>
      <c r="N51" s="274"/>
      <c r="O51" s="274"/>
      <c r="P51" s="274"/>
      <c r="Q51" s="274"/>
      <c r="R51" s="274"/>
      <c r="S51" s="274"/>
      <c r="T51" s="274"/>
      <c r="U51" s="274"/>
      <c r="V51" s="274"/>
      <c r="W51" s="274"/>
      <c r="X51" s="274"/>
      <c r="Y51" s="274"/>
    </row>
    <row r="52" spans="1:33" ht="18" customHeight="1">
      <c r="B52" s="171" t="s">
        <v>262</v>
      </c>
      <c r="C52" s="171"/>
      <c r="D52" s="171"/>
      <c r="E52" s="171"/>
      <c r="F52" s="171"/>
      <c r="G52" s="171"/>
      <c r="H52" s="171"/>
      <c r="I52" s="171"/>
      <c r="J52" s="171"/>
      <c r="K52" s="171"/>
      <c r="L52" s="171"/>
      <c r="M52" s="171"/>
      <c r="N52" s="171"/>
      <c r="O52" s="171"/>
      <c r="P52" s="171"/>
      <c r="Q52" s="171"/>
      <c r="R52" s="171"/>
      <c r="S52" s="171"/>
      <c r="T52" s="171"/>
      <c r="U52" s="171"/>
      <c r="V52" s="171"/>
      <c r="W52" s="171"/>
      <c r="X52" s="171"/>
      <c r="Y52" s="171"/>
    </row>
    <row r="53" spans="1:33" ht="18" customHeight="1">
      <c r="B53" s="194" t="s">
        <v>95</v>
      </c>
      <c r="C53" s="195"/>
      <c r="D53" s="195"/>
      <c r="E53" s="195"/>
      <c r="F53" s="195"/>
      <c r="G53" s="195"/>
      <c r="H53" s="195"/>
      <c r="I53" s="195"/>
      <c r="J53" s="196"/>
      <c r="K53" s="225" t="s">
        <v>113</v>
      </c>
      <c r="L53" s="226"/>
      <c r="M53" s="226"/>
      <c r="N53" s="226"/>
      <c r="O53" s="226"/>
      <c r="P53" s="226"/>
      <c r="Q53" s="226"/>
      <c r="R53" s="226"/>
      <c r="S53" s="226"/>
      <c r="T53" s="226"/>
      <c r="U53" s="226"/>
      <c r="V53" s="227"/>
      <c r="W53" s="267" t="s">
        <v>136</v>
      </c>
      <c r="X53" s="267"/>
      <c r="Y53" s="117"/>
      <c r="Z53" s="117"/>
      <c r="AA53" s="117"/>
      <c r="AD53" s="24"/>
      <c r="AE53" s="24"/>
      <c r="AF53" s="24"/>
    </row>
    <row r="54" spans="1:33" ht="18" customHeight="1" thickBot="1">
      <c r="B54" s="197"/>
      <c r="C54" s="198"/>
      <c r="D54" s="198"/>
      <c r="E54" s="198"/>
      <c r="F54" s="198"/>
      <c r="G54" s="198"/>
      <c r="H54" s="198"/>
      <c r="I54" s="198"/>
      <c r="J54" s="199"/>
      <c r="K54" s="262" t="s">
        <v>66</v>
      </c>
      <c r="L54" s="263"/>
      <c r="M54" s="223" t="s">
        <v>14</v>
      </c>
      <c r="N54" s="224"/>
      <c r="O54" s="223" t="s">
        <v>15</v>
      </c>
      <c r="P54" s="224"/>
      <c r="Q54" s="223" t="s">
        <v>16</v>
      </c>
      <c r="R54" s="224"/>
      <c r="S54" s="223" t="s">
        <v>96</v>
      </c>
      <c r="T54" s="224"/>
      <c r="U54" s="223" t="s">
        <v>97</v>
      </c>
      <c r="V54" s="224"/>
      <c r="W54" s="268"/>
      <c r="X54" s="268"/>
      <c r="AB54" s="116"/>
      <c r="AC54" s="116"/>
    </row>
    <row r="55" spans="1:33" ht="18" customHeight="1" thickTop="1">
      <c r="A55" s="272" t="s">
        <v>98</v>
      </c>
      <c r="B55" s="219" t="s">
        <v>172</v>
      </c>
      <c r="C55" s="220"/>
      <c r="D55" s="220"/>
      <c r="E55" s="220"/>
      <c r="F55" s="220"/>
      <c r="G55" s="220"/>
      <c r="H55" s="220"/>
      <c r="I55" s="220"/>
      <c r="J55" s="221"/>
      <c r="K55" s="86"/>
      <c r="L55" s="83" t="s">
        <v>99</v>
      </c>
      <c r="M55" s="92"/>
      <c r="N55" s="91" t="s">
        <v>99</v>
      </c>
      <c r="O55" s="96"/>
      <c r="P55" s="91" t="s">
        <v>99</v>
      </c>
      <c r="Q55" s="96"/>
      <c r="R55" s="91" t="s">
        <v>99</v>
      </c>
      <c r="S55" s="96"/>
      <c r="T55" s="91" t="s">
        <v>99</v>
      </c>
      <c r="U55" s="96"/>
      <c r="V55" s="98" t="s">
        <v>99</v>
      </c>
      <c r="W55" s="78">
        <f>SUM(K55:U55)</f>
        <v>0</v>
      </c>
      <c r="X55" s="79" t="s">
        <v>99</v>
      </c>
      <c r="Y55" s="222" t="s">
        <v>98</v>
      </c>
      <c r="Z55" s="15"/>
      <c r="AB55" s="116"/>
      <c r="AC55" s="116"/>
    </row>
    <row r="56" spans="1:33" ht="18" customHeight="1">
      <c r="A56" s="272"/>
      <c r="B56" s="279" t="s">
        <v>173</v>
      </c>
      <c r="C56" s="280"/>
      <c r="D56" s="280"/>
      <c r="E56" s="280"/>
      <c r="F56" s="280"/>
      <c r="G56" s="280"/>
      <c r="H56" s="280"/>
      <c r="I56" s="280"/>
      <c r="J56" s="281"/>
      <c r="K56" s="87"/>
      <c r="L56" s="84" t="s">
        <v>99</v>
      </c>
      <c r="M56" s="93"/>
      <c r="N56" s="122" t="s">
        <v>99</v>
      </c>
      <c r="O56" s="89"/>
      <c r="P56" s="122" t="s">
        <v>244</v>
      </c>
      <c r="Q56" s="89"/>
      <c r="R56" s="122" t="s">
        <v>99</v>
      </c>
      <c r="S56" s="89"/>
      <c r="T56" s="122" t="s">
        <v>99</v>
      </c>
      <c r="U56" s="89"/>
      <c r="V56" s="121" t="s">
        <v>99</v>
      </c>
      <c r="W56" s="80">
        <f t="shared" ref="W56:W69" si="0">SUM(K56:U56)</f>
        <v>0</v>
      </c>
      <c r="X56" s="81" t="s">
        <v>99</v>
      </c>
      <c r="Y56" s="222"/>
      <c r="Z56" s="15"/>
      <c r="AA56" s="43"/>
      <c r="AB56" s="43"/>
      <c r="AC56" s="43"/>
      <c r="AD56" s="43"/>
    </row>
    <row r="57" spans="1:33" ht="18" customHeight="1" thickBot="1">
      <c r="A57" s="272"/>
      <c r="B57" s="279" t="s">
        <v>109</v>
      </c>
      <c r="C57" s="280"/>
      <c r="D57" s="280"/>
      <c r="E57" s="280"/>
      <c r="F57" s="280"/>
      <c r="G57" s="280"/>
      <c r="H57" s="280"/>
      <c r="I57" s="280"/>
      <c r="J57" s="281"/>
      <c r="K57" s="88"/>
      <c r="L57" s="85" t="s">
        <v>99</v>
      </c>
      <c r="M57" s="94"/>
      <c r="N57" s="91" t="s">
        <v>99</v>
      </c>
      <c r="O57" s="96"/>
      <c r="P57" s="91" t="s">
        <v>99</v>
      </c>
      <c r="Q57" s="96"/>
      <c r="R57" s="91" t="s">
        <v>99</v>
      </c>
      <c r="S57" s="96"/>
      <c r="T57" s="91" t="s">
        <v>99</v>
      </c>
      <c r="U57" s="96"/>
      <c r="V57" s="99" t="s">
        <v>99</v>
      </c>
      <c r="W57" s="74">
        <f t="shared" si="0"/>
        <v>0</v>
      </c>
      <c r="X57" s="75" t="s">
        <v>99</v>
      </c>
      <c r="Y57" s="222"/>
      <c r="Z57" s="15"/>
      <c r="AA57" s="43"/>
      <c r="AB57" s="43"/>
      <c r="AC57" s="43"/>
      <c r="AD57" s="43"/>
    </row>
    <row r="58" spans="1:33" ht="18" customHeight="1" thickTop="1">
      <c r="B58" s="209" t="s">
        <v>108</v>
      </c>
      <c r="C58" s="210"/>
      <c r="D58" s="210"/>
      <c r="E58" s="210"/>
      <c r="F58" s="210"/>
      <c r="G58" s="210"/>
      <c r="H58" s="210"/>
      <c r="I58" s="210"/>
      <c r="J58" s="211"/>
      <c r="K58" s="89"/>
      <c r="L58" s="122" t="s">
        <v>99</v>
      </c>
      <c r="M58" s="89"/>
      <c r="N58" s="122" t="s">
        <v>99</v>
      </c>
      <c r="O58" s="89"/>
      <c r="P58" s="122" t="s">
        <v>99</v>
      </c>
      <c r="Q58" s="89"/>
      <c r="R58" s="122" t="s">
        <v>99</v>
      </c>
      <c r="S58" s="89"/>
      <c r="T58" s="122" t="s">
        <v>99</v>
      </c>
      <c r="U58" s="89"/>
      <c r="V58" s="122" t="s">
        <v>99</v>
      </c>
      <c r="W58" s="82">
        <f t="shared" si="0"/>
        <v>0</v>
      </c>
      <c r="X58" s="122" t="s">
        <v>99</v>
      </c>
      <c r="AA58" s="43"/>
      <c r="AB58" s="43"/>
      <c r="AC58" s="43"/>
      <c r="AD58" s="43"/>
    </row>
    <row r="59" spans="1:33" ht="18" customHeight="1">
      <c r="B59" s="209" t="s">
        <v>100</v>
      </c>
      <c r="C59" s="210"/>
      <c r="D59" s="210"/>
      <c r="E59" s="210"/>
      <c r="F59" s="210"/>
      <c r="G59" s="210"/>
      <c r="H59" s="210"/>
      <c r="I59" s="210"/>
      <c r="J59" s="211"/>
      <c r="K59" s="89"/>
      <c r="L59" s="122" t="s">
        <v>99</v>
      </c>
      <c r="M59" s="89"/>
      <c r="N59" s="122" t="s">
        <v>99</v>
      </c>
      <c r="O59" s="89"/>
      <c r="P59" s="122" t="s">
        <v>99</v>
      </c>
      <c r="Q59" s="89"/>
      <c r="R59" s="122" t="s">
        <v>99</v>
      </c>
      <c r="S59" s="89"/>
      <c r="T59" s="122" t="s">
        <v>99</v>
      </c>
      <c r="U59" s="89"/>
      <c r="V59" s="122" t="s">
        <v>99</v>
      </c>
      <c r="W59" s="82">
        <f t="shared" si="0"/>
        <v>0</v>
      </c>
      <c r="X59" s="122" t="s">
        <v>99</v>
      </c>
      <c r="AA59" s="43"/>
      <c r="AB59" s="43"/>
      <c r="AC59" s="43"/>
      <c r="AD59" s="43"/>
    </row>
    <row r="60" spans="1:33" ht="18" customHeight="1">
      <c r="B60" s="209" t="s">
        <v>101</v>
      </c>
      <c r="C60" s="210"/>
      <c r="D60" s="210"/>
      <c r="E60" s="210"/>
      <c r="F60" s="210"/>
      <c r="G60" s="210"/>
      <c r="H60" s="210"/>
      <c r="I60" s="210"/>
      <c r="J60" s="211"/>
      <c r="K60" s="89"/>
      <c r="L60" s="122" t="s">
        <v>99</v>
      </c>
      <c r="M60" s="89"/>
      <c r="N60" s="122" t="s">
        <v>99</v>
      </c>
      <c r="O60" s="89"/>
      <c r="P60" s="122" t="s">
        <v>99</v>
      </c>
      <c r="Q60" s="89"/>
      <c r="R60" s="122" t="s">
        <v>99</v>
      </c>
      <c r="S60" s="89"/>
      <c r="T60" s="122" t="s">
        <v>99</v>
      </c>
      <c r="U60" s="89"/>
      <c r="V60" s="122" t="s">
        <v>99</v>
      </c>
      <c r="W60" s="82">
        <f t="shared" si="0"/>
        <v>0</v>
      </c>
      <c r="X60" s="122" t="s">
        <v>99</v>
      </c>
      <c r="AA60" s="43"/>
      <c r="AB60" s="43"/>
      <c r="AC60" s="43"/>
      <c r="AD60" s="43"/>
      <c r="AE60" s="45"/>
    </row>
    <row r="61" spans="1:33" ht="18" customHeight="1">
      <c r="B61" s="209" t="s">
        <v>102</v>
      </c>
      <c r="C61" s="210"/>
      <c r="D61" s="210"/>
      <c r="E61" s="210"/>
      <c r="F61" s="210"/>
      <c r="G61" s="210"/>
      <c r="H61" s="210"/>
      <c r="I61" s="210"/>
      <c r="J61" s="211"/>
      <c r="K61" s="89"/>
      <c r="L61" s="122" t="s">
        <v>99</v>
      </c>
      <c r="M61" s="89"/>
      <c r="N61" s="122" t="s">
        <v>99</v>
      </c>
      <c r="O61" s="89"/>
      <c r="P61" s="122" t="s">
        <v>99</v>
      </c>
      <c r="Q61" s="89"/>
      <c r="R61" s="122" t="s">
        <v>99</v>
      </c>
      <c r="S61" s="89"/>
      <c r="T61" s="122" t="s">
        <v>99</v>
      </c>
      <c r="U61" s="89"/>
      <c r="V61" s="122" t="s">
        <v>99</v>
      </c>
      <c r="W61" s="82">
        <f t="shared" si="0"/>
        <v>0</v>
      </c>
      <c r="X61" s="122" t="s">
        <v>99</v>
      </c>
      <c r="AA61" s="43"/>
      <c r="AB61" s="43"/>
      <c r="AC61" s="43"/>
      <c r="AD61" s="43"/>
      <c r="AE61" s="45"/>
    </row>
    <row r="62" spans="1:33" ht="18" customHeight="1">
      <c r="B62" s="209" t="s">
        <v>103</v>
      </c>
      <c r="C62" s="210"/>
      <c r="D62" s="210"/>
      <c r="E62" s="210"/>
      <c r="F62" s="210"/>
      <c r="G62" s="210"/>
      <c r="H62" s="210"/>
      <c r="I62" s="210"/>
      <c r="J62" s="211"/>
      <c r="K62" s="89"/>
      <c r="L62" s="122" t="s">
        <v>99</v>
      </c>
      <c r="M62" s="89"/>
      <c r="N62" s="122" t="s">
        <v>99</v>
      </c>
      <c r="O62" s="89"/>
      <c r="P62" s="122" t="s">
        <v>99</v>
      </c>
      <c r="Q62" s="89"/>
      <c r="R62" s="122" t="s">
        <v>99</v>
      </c>
      <c r="S62" s="89"/>
      <c r="T62" s="122" t="s">
        <v>99</v>
      </c>
      <c r="U62" s="89"/>
      <c r="V62" s="122" t="s">
        <v>99</v>
      </c>
      <c r="W62" s="82">
        <f t="shared" si="0"/>
        <v>0</v>
      </c>
      <c r="X62" s="122" t="s">
        <v>99</v>
      </c>
      <c r="AA62" s="43"/>
      <c r="AB62" s="43"/>
      <c r="AC62" s="43"/>
      <c r="AD62" s="43"/>
      <c r="AE62" s="45"/>
    </row>
    <row r="63" spans="1:33" ht="18" customHeight="1">
      <c r="B63" s="209" t="s">
        <v>104</v>
      </c>
      <c r="C63" s="210"/>
      <c r="D63" s="210"/>
      <c r="E63" s="210"/>
      <c r="F63" s="210"/>
      <c r="G63" s="210"/>
      <c r="H63" s="210"/>
      <c r="I63" s="210"/>
      <c r="J63" s="211"/>
      <c r="K63" s="89"/>
      <c r="L63" s="122" t="s">
        <v>99</v>
      </c>
      <c r="M63" s="89"/>
      <c r="N63" s="122" t="s">
        <v>99</v>
      </c>
      <c r="O63" s="89"/>
      <c r="P63" s="122" t="s">
        <v>99</v>
      </c>
      <c r="Q63" s="89"/>
      <c r="R63" s="122" t="s">
        <v>99</v>
      </c>
      <c r="S63" s="89"/>
      <c r="T63" s="122" t="s">
        <v>99</v>
      </c>
      <c r="U63" s="89"/>
      <c r="V63" s="122" t="s">
        <v>99</v>
      </c>
      <c r="W63" s="82">
        <f t="shared" si="0"/>
        <v>0</v>
      </c>
      <c r="X63" s="122" t="s">
        <v>99</v>
      </c>
      <c r="AA63" s="43"/>
      <c r="AB63" s="43"/>
      <c r="AC63" s="43"/>
      <c r="AD63" s="43"/>
      <c r="AE63" s="45"/>
    </row>
    <row r="64" spans="1:33" ht="18" customHeight="1">
      <c r="B64" s="209" t="s">
        <v>114</v>
      </c>
      <c r="C64" s="210"/>
      <c r="D64" s="210"/>
      <c r="E64" s="210"/>
      <c r="F64" s="210"/>
      <c r="G64" s="210"/>
      <c r="H64" s="210"/>
      <c r="I64" s="210"/>
      <c r="J64" s="211"/>
      <c r="K64" s="89"/>
      <c r="L64" s="122" t="s">
        <v>99</v>
      </c>
      <c r="M64" s="89"/>
      <c r="N64" s="122" t="s">
        <v>99</v>
      </c>
      <c r="O64" s="89"/>
      <c r="P64" s="122" t="s">
        <v>99</v>
      </c>
      <c r="Q64" s="89"/>
      <c r="R64" s="122" t="s">
        <v>99</v>
      </c>
      <c r="S64" s="89"/>
      <c r="T64" s="122" t="s">
        <v>99</v>
      </c>
      <c r="U64" s="89"/>
      <c r="V64" s="122" t="s">
        <v>99</v>
      </c>
      <c r="W64" s="82">
        <f t="shared" si="0"/>
        <v>0</v>
      </c>
      <c r="X64" s="122" t="s">
        <v>99</v>
      </c>
      <c r="AA64" s="43"/>
      <c r="AB64" s="43"/>
      <c r="AC64" s="43"/>
      <c r="AD64" s="43"/>
      <c r="AE64" s="45"/>
    </row>
    <row r="65" spans="2:33" ht="18" customHeight="1">
      <c r="B65" s="209" t="s">
        <v>115</v>
      </c>
      <c r="C65" s="210"/>
      <c r="D65" s="210"/>
      <c r="E65" s="210"/>
      <c r="F65" s="210"/>
      <c r="G65" s="210"/>
      <c r="H65" s="210"/>
      <c r="I65" s="210"/>
      <c r="J65" s="211"/>
      <c r="K65" s="89"/>
      <c r="L65" s="122" t="s">
        <v>99</v>
      </c>
      <c r="M65" s="89"/>
      <c r="N65" s="122" t="s">
        <v>99</v>
      </c>
      <c r="O65" s="89"/>
      <c r="P65" s="122" t="s">
        <v>99</v>
      </c>
      <c r="Q65" s="89"/>
      <c r="R65" s="122" t="s">
        <v>99</v>
      </c>
      <c r="S65" s="89"/>
      <c r="T65" s="122" t="s">
        <v>99</v>
      </c>
      <c r="U65" s="89"/>
      <c r="V65" s="122" t="s">
        <v>99</v>
      </c>
      <c r="W65" s="82">
        <f t="shared" si="0"/>
        <v>0</v>
      </c>
      <c r="X65" s="122" t="s">
        <v>99</v>
      </c>
      <c r="AA65" s="43"/>
      <c r="AB65" s="43"/>
      <c r="AC65" s="43"/>
      <c r="AD65" s="43"/>
      <c r="AE65" s="45"/>
    </row>
    <row r="66" spans="2:33" ht="18" customHeight="1">
      <c r="B66" s="209" t="s">
        <v>116</v>
      </c>
      <c r="C66" s="210"/>
      <c r="D66" s="210"/>
      <c r="E66" s="210"/>
      <c r="F66" s="210"/>
      <c r="G66" s="210"/>
      <c r="H66" s="210"/>
      <c r="I66" s="210"/>
      <c r="J66" s="211"/>
      <c r="K66" s="89"/>
      <c r="L66" s="122" t="s">
        <v>99</v>
      </c>
      <c r="M66" s="89"/>
      <c r="N66" s="122" t="s">
        <v>99</v>
      </c>
      <c r="O66" s="89"/>
      <c r="P66" s="122" t="s">
        <v>99</v>
      </c>
      <c r="Q66" s="89"/>
      <c r="R66" s="122" t="s">
        <v>99</v>
      </c>
      <c r="S66" s="89"/>
      <c r="T66" s="122" t="s">
        <v>99</v>
      </c>
      <c r="U66" s="89"/>
      <c r="V66" s="122" t="s">
        <v>99</v>
      </c>
      <c r="W66" s="82">
        <f t="shared" si="0"/>
        <v>0</v>
      </c>
      <c r="X66" s="122" t="s">
        <v>99</v>
      </c>
      <c r="AA66" s="43"/>
      <c r="AB66" s="43"/>
      <c r="AC66" s="43"/>
      <c r="AD66" s="43"/>
      <c r="AE66" s="45"/>
    </row>
    <row r="67" spans="2:33" ht="18" customHeight="1">
      <c r="B67" s="209" t="s">
        <v>117</v>
      </c>
      <c r="C67" s="210"/>
      <c r="D67" s="210"/>
      <c r="E67" s="210"/>
      <c r="F67" s="210"/>
      <c r="G67" s="210"/>
      <c r="H67" s="210"/>
      <c r="I67" s="210"/>
      <c r="J67" s="211"/>
      <c r="K67" s="89"/>
      <c r="L67" s="122" t="s">
        <v>99</v>
      </c>
      <c r="M67" s="89"/>
      <c r="N67" s="122" t="s">
        <v>99</v>
      </c>
      <c r="O67" s="89"/>
      <c r="P67" s="122" t="s">
        <v>99</v>
      </c>
      <c r="Q67" s="89"/>
      <c r="R67" s="122" t="s">
        <v>99</v>
      </c>
      <c r="S67" s="89"/>
      <c r="T67" s="122" t="s">
        <v>99</v>
      </c>
      <c r="U67" s="89"/>
      <c r="V67" s="122" t="s">
        <v>99</v>
      </c>
      <c r="W67" s="82">
        <f t="shared" si="0"/>
        <v>0</v>
      </c>
      <c r="X67" s="122" t="s">
        <v>99</v>
      </c>
      <c r="AB67" s="116"/>
      <c r="AC67" s="45"/>
      <c r="AD67" s="45"/>
      <c r="AE67" s="45"/>
      <c r="AF67" s="45"/>
      <c r="AG67" s="45"/>
    </row>
    <row r="68" spans="2:33" ht="18" customHeight="1">
      <c r="B68" s="209" t="s">
        <v>118</v>
      </c>
      <c r="C68" s="210"/>
      <c r="D68" s="210"/>
      <c r="E68" s="210"/>
      <c r="F68" s="210"/>
      <c r="G68" s="210"/>
      <c r="H68" s="210"/>
      <c r="I68" s="210"/>
      <c r="J68" s="211"/>
      <c r="K68" s="89"/>
      <c r="L68" s="122" t="s">
        <v>99</v>
      </c>
      <c r="M68" s="89"/>
      <c r="N68" s="122" t="s">
        <v>99</v>
      </c>
      <c r="O68" s="89"/>
      <c r="P68" s="122" t="s">
        <v>99</v>
      </c>
      <c r="Q68" s="89"/>
      <c r="R68" s="122" t="s">
        <v>99</v>
      </c>
      <c r="S68" s="89"/>
      <c r="T68" s="122" t="s">
        <v>99</v>
      </c>
      <c r="U68" s="89"/>
      <c r="V68" s="122" t="s">
        <v>99</v>
      </c>
      <c r="W68" s="82">
        <f t="shared" si="0"/>
        <v>0</v>
      </c>
      <c r="X68" s="122" t="s">
        <v>99</v>
      </c>
      <c r="AB68" s="45"/>
      <c r="AC68" s="45"/>
      <c r="AD68" s="45"/>
      <c r="AE68" s="45"/>
      <c r="AF68" s="45"/>
      <c r="AG68" s="45"/>
    </row>
    <row r="69" spans="2:33" ht="18" customHeight="1" thickBot="1">
      <c r="B69" s="276" t="s">
        <v>119</v>
      </c>
      <c r="C69" s="277"/>
      <c r="D69" s="277"/>
      <c r="E69" s="277"/>
      <c r="F69" s="277"/>
      <c r="G69" s="277"/>
      <c r="H69" s="277"/>
      <c r="I69" s="277"/>
      <c r="J69" s="278"/>
      <c r="K69" s="90"/>
      <c r="L69" s="77" t="s">
        <v>99</v>
      </c>
      <c r="M69" s="90"/>
      <c r="N69" s="77" t="s">
        <v>99</v>
      </c>
      <c r="O69" s="97"/>
      <c r="P69" s="77" t="s">
        <v>99</v>
      </c>
      <c r="Q69" s="97"/>
      <c r="R69" s="77" t="s">
        <v>99</v>
      </c>
      <c r="S69" s="97"/>
      <c r="T69" s="77" t="s">
        <v>99</v>
      </c>
      <c r="U69" s="97"/>
      <c r="V69" s="77" t="s">
        <v>99</v>
      </c>
      <c r="W69" s="76">
        <f t="shared" si="0"/>
        <v>0</v>
      </c>
      <c r="X69" s="77" t="s">
        <v>99</v>
      </c>
      <c r="AA69" s="106"/>
      <c r="AB69" s="106"/>
      <c r="AC69" s="106"/>
      <c r="AD69" s="106"/>
      <c r="AE69" s="106"/>
      <c r="AF69" s="106"/>
      <c r="AG69" s="106"/>
    </row>
    <row r="70" spans="2:33" ht="18" customHeight="1" thickTop="1">
      <c r="B70" s="127" t="s">
        <v>263</v>
      </c>
      <c r="C70" s="128"/>
      <c r="D70" s="128"/>
      <c r="E70" s="128"/>
      <c r="F70" s="128"/>
      <c r="G70" s="128"/>
      <c r="H70" s="128"/>
      <c r="I70" s="128"/>
      <c r="J70" s="129"/>
      <c r="K70" s="16">
        <f>SUM(K55:K69)</f>
        <v>0</v>
      </c>
      <c r="L70" s="95" t="s">
        <v>99</v>
      </c>
      <c r="M70" s="16">
        <f>SUM(M55:M69)</f>
        <v>0</v>
      </c>
      <c r="N70" s="95" t="s">
        <v>99</v>
      </c>
      <c r="O70" s="16">
        <f>SUM(O55:O69)</f>
        <v>0</v>
      </c>
      <c r="P70" s="95" t="s">
        <v>99</v>
      </c>
      <c r="Q70" s="16">
        <f>SUM(Q55:Q69)</f>
        <v>0</v>
      </c>
      <c r="R70" s="95" t="s">
        <v>99</v>
      </c>
      <c r="S70" s="16">
        <f>SUM(S55:S69)</f>
        <v>0</v>
      </c>
      <c r="T70" s="95" t="s">
        <v>99</v>
      </c>
      <c r="U70" s="16">
        <f>SUM(U55:U69)</f>
        <v>0</v>
      </c>
      <c r="V70" s="95" t="s">
        <v>99</v>
      </c>
      <c r="W70" s="16">
        <f>SUM(W55:W69)</f>
        <v>0</v>
      </c>
      <c r="X70" s="17" t="s">
        <v>99</v>
      </c>
      <c r="AA70" s="106"/>
      <c r="AB70" s="106"/>
      <c r="AC70" s="106"/>
      <c r="AD70" s="106"/>
      <c r="AE70" s="106"/>
      <c r="AF70" s="106"/>
      <c r="AG70" s="106"/>
    </row>
    <row r="71" spans="2:33" s="38" customFormat="1" ht="18" customHeight="1">
      <c r="B71" s="18" t="s">
        <v>171</v>
      </c>
      <c r="C71" s="19"/>
      <c r="D71" s="19"/>
      <c r="E71" s="19"/>
      <c r="F71" s="19"/>
      <c r="G71" s="19"/>
      <c r="H71" s="19"/>
      <c r="I71" s="19"/>
      <c r="J71" s="19"/>
      <c r="K71" s="19"/>
      <c r="L71" s="19"/>
      <c r="M71" s="19"/>
      <c r="N71" s="19"/>
      <c r="O71" s="19"/>
      <c r="P71" s="19"/>
      <c r="Q71" s="19"/>
      <c r="R71" s="19"/>
      <c r="S71" s="19"/>
      <c r="T71" s="19"/>
      <c r="U71" s="19"/>
      <c r="V71" s="19"/>
      <c r="W71" s="46"/>
      <c r="X71" s="46"/>
      <c r="Y71" s="46"/>
      <c r="Z71" s="46"/>
      <c r="AA71" s="116"/>
      <c r="AB71" s="116"/>
      <c r="AC71" s="116"/>
      <c r="AD71" s="116"/>
      <c r="AE71" s="116"/>
      <c r="AF71" s="116"/>
    </row>
    <row r="72" spans="2:33" ht="18" customHeight="1">
      <c r="B72" s="26"/>
      <c r="C72" s="47"/>
      <c r="D72" s="48"/>
      <c r="E72" s="27"/>
      <c r="F72" s="26"/>
      <c r="G72" s="26"/>
      <c r="H72" s="26"/>
      <c r="I72" s="26"/>
      <c r="J72" s="26"/>
      <c r="K72" s="26"/>
      <c r="M72" s="27"/>
      <c r="N72" s="27"/>
      <c r="O72" s="27"/>
      <c r="P72" s="27"/>
      <c r="Q72" s="27"/>
      <c r="R72" s="27"/>
    </row>
    <row r="73" spans="2:33" ht="36" customHeight="1" thickBot="1">
      <c r="B73" s="171" t="s">
        <v>278</v>
      </c>
      <c r="C73" s="171"/>
      <c r="D73" s="171"/>
      <c r="E73" s="171"/>
      <c r="F73" s="171"/>
      <c r="G73" s="171"/>
      <c r="H73" s="171"/>
      <c r="I73" s="171"/>
      <c r="J73" s="171"/>
      <c r="K73" s="171"/>
      <c r="L73" s="171"/>
      <c r="M73" s="171"/>
      <c r="N73" s="171"/>
      <c r="O73" s="171"/>
      <c r="P73" s="171"/>
      <c r="Q73" s="171"/>
      <c r="R73" s="171"/>
      <c r="S73" s="171"/>
      <c r="T73" s="171"/>
      <c r="U73" s="171"/>
      <c r="V73" s="171"/>
      <c r="W73" s="171"/>
      <c r="X73" s="171"/>
      <c r="Y73" s="171"/>
      <c r="Z73" s="118"/>
    </row>
    <row r="74" spans="2:33" ht="18" customHeight="1" thickTop="1" thickBot="1">
      <c r="B74" s="213" t="s">
        <v>167</v>
      </c>
      <c r="C74" s="214"/>
      <c r="D74" s="214"/>
      <c r="E74" s="214"/>
      <c r="F74" s="214"/>
      <c r="G74" s="157">
        <f>SUM($K$55:$K$57)</f>
        <v>0</v>
      </c>
      <c r="H74" s="157"/>
      <c r="I74" s="49" t="s">
        <v>168</v>
      </c>
      <c r="J74" s="30"/>
      <c r="K74" s="119"/>
      <c r="L74" s="26"/>
      <c r="M74" s="27"/>
      <c r="N74" s="26"/>
      <c r="O74" s="27"/>
      <c r="P74" s="27"/>
      <c r="Q74" s="26"/>
      <c r="R74" s="27"/>
      <c r="AA74" s="125" t="str">
        <f>IF(SUM(K55:K57)=SUM(G75,O75,W75,G76,O76,W76),"","【!!要確認!!】
内訳の合計人数と(1)の「一般就労」の「身体障がい」の合計人数（表の黒太枠内）一致していません。入力に誤りがないか確認してください。")</f>
        <v/>
      </c>
      <c r="AB74" s="125"/>
      <c r="AC74" s="125"/>
      <c r="AD74" s="125"/>
      <c r="AE74" s="125"/>
      <c r="AF74" s="125"/>
      <c r="AG74" s="125"/>
    </row>
    <row r="75" spans="2:33" ht="18" customHeight="1" thickTop="1">
      <c r="B75" s="178" t="s">
        <v>67</v>
      </c>
      <c r="C75" s="176"/>
      <c r="D75" s="176"/>
      <c r="E75" s="176"/>
      <c r="F75" s="177"/>
      <c r="G75" s="184"/>
      <c r="H75" s="185"/>
      <c r="I75" s="100" t="s">
        <v>13</v>
      </c>
      <c r="J75" s="175" t="s">
        <v>70</v>
      </c>
      <c r="K75" s="176"/>
      <c r="L75" s="176"/>
      <c r="M75" s="176"/>
      <c r="N75" s="177"/>
      <c r="O75" s="184"/>
      <c r="P75" s="185"/>
      <c r="Q75" s="100" t="s">
        <v>13</v>
      </c>
      <c r="R75" s="175" t="s">
        <v>76</v>
      </c>
      <c r="S75" s="176"/>
      <c r="T75" s="176"/>
      <c r="U75" s="176"/>
      <c r="V75" s="177"/>
      <c r="W75" s="184"/>
      <c r="X75" s="185"/>
      <c r="Y75" s="103" t="s">
        <v>13</v>
      </c>
      <c r="AA75" s="125"/>
      <c r="AB75" s="125"/>
      <c r="AC75" s="125"/>
      <c r="AD75" s="125"/>
      <c r="AE75" s="125"/>
      <c r="AF75" s="125"/>
      <c r="AG75" s="125"/>
    </row>
    <row r="76" spans="2:33" ht="18" customHeight="1" thickBot="1">
      <c r="B76" s="189" t="s">
        <v>68</v>
      </c>
      <c r="C76" s="190"/>
      <c r="D76" s="190"/>
      <c r="E76" s="190"/>
      <c r="F76" s="191"/>
      <c r="G76" s="192"/>
      <c r="H76" s="193"/>
      <c r="I76" s="101" t="s">
        <v>13</v>
      </c>
      <c r="J76" s="212" t="s">
        <v>71</v>
      </c>
      <c r="K76" s="190"/>
      <c r="L76" s="190"/>
      <c r="M76" s="190"/>
      <c r="N76" s="191"/>
      <c r="O76" s="192"/>
      <c r="P76" s="193"/>
      <c r="Q76" s="101" t="s">
        <v>13</v>
      </c>
      <c r="R76" s="212" t="s">
        <v>69</v>
      </c>
      <c r="S76" s="190"/>
      <c r="T76" s="190"/>
      <c r="U76" s="190"/>
      <c r="V76" s="191"/>
      <c r="W76" s="192"/>
      <c r="X76" s="193"/>
      <c r="Y76" s="104" t="s">
        <v>13</v>
      </c>
      <c r="AA76" s="125"/>
      <c r="AB76" s="125"/>
      <c r="AC76" s="125"/>
      <c r="AD76" s="125"/>
      <c r="AE76" s="125"/>
      <c r="AF76" s="125"/>
      <c r="AG76" s="125"/>
    </row>
    <row r="77" spans="2:33" ht="18" customHeight="1" thickTop="1">
      <c r="C77" s="50"/>
      <c r="D77" s="50"/>
      <c r="E77" s="50"/>
      <c r="F77" s="50"/>
      <c r="G77" s="50"/>
      <c r="H77" s="50"/>
      <c r="I77" s="50"/>
      <c r="J77" s="50"/>
      <c r="K77" s="50"/>
      <c r="L77" s="50"/>
      <c r="M77" s="50"/>
      <c r="N77" s="50"/>
      <c r="O77" s="50"/>
      <c r="P77" s="50"/>
      <c r="Q77" s="50"/>
      <c r="R77" s="50"/>
      <c r="S77" s="50"/>
      <c r="T77" s="50"/>
      <c r="U77" s="50"/>
      <c r="V77" s="50"/>
      <c r="W77" s="50"/>
      <c r="X77" s="50"/>
      <c r="Y77" s="50"/>
      <c r="Z77" s="51"/>
    </row>
    <row r="78" spans="2:33" ht="36" customHeight="1" thickBot="1">
      <c r="B78" s="183" t="s">
        <v>267</v>
      </c>
      <c r="C78" s="183"/>
      <c r="D78" s="183"/>
      <c r="E78" s="183"/>
      <c r="F78" s="183"/>
      <c r="G78" s="183"/>
      <c r="H78" s="183"/>
      <c r="I78" s="183"/>
      <c r="J78" s="183"/>
      <c r="K78" s="183"/>
      <c r="L78" s="183"/>
      <c r="M78" s="183"/>
      <c r="N78" s="183"/>
      <c r="O78" s="183"/>
      <c r="P78" s="183"/>
      <c r="Q78" s="183"/>
      <c r="R78" s="183"/>
      <c r="S78" s="183"/>
      <c r="T78" s="183"/>
      <c r="U78" s="183"/>
      <c r="V78" s="183"/>
      <c r="W78" s="183"/>
      <c r="X78" s="183"/>
      <c r="Y78" s="183"/>
      <c r="Z78" s="118"/>
    </row>
    <row r="79" spans="2:33" ht="18" customHeight="1" thickTop="1" thickBot="1">
      <c r="B79" s="155" t="s">
        <v>169</v>
      </c>
      <c r="C79" s="156"/>
      <c r="D79" s="156"/>
      <c r="E79" s="157">
        <f>SUM($W$55:$W$57)</f>
        <v>0</v>
      </c>
      <c r="F79" s="157"/>
      <c r="G79" s="49" t="s">
        <v>168</v>
      </c>
      <c r="H79" s="30"/>
      <c r="K79" s="119"/>
      <c r="L79" s="26"/>
      <c r="M79" s="27"/>
      <c r="N79" s="26"/>
      <c r="O79" s="27"/>
      <c r="P79" s="27"/>
      <c r="Q79" s="26"/>
      <c r="R79" s="27"/>
    </row>
    <row r="80" spans="2:33" ht="18" customHeight="1" thickTop="1">
      <c r="B80" s="160" t="s">
        <v>17</v>
      </c>
      <c r="C80" s="161"/>
      <c r="D80" s="162"/>
      <c r="E80" s="163"/>
      <c r="F80" s="164"/>
      <c r="G80" s="120" t="s">
        <v>13</v>
      </c>
      <c r="H80" s="165" t="s">
        <v>18</v>
      </c>
      <c r="I80" s="161"/>
      <c r="J80" s="162"/>
      <c r="K80" s="163"/>
      <c r="L80" s="164"/>
      <c r="M80" s="120" t="s">
        <v>13</v>
      </c>
      <c r="N80" s="165" t="s">
        <v>19</v>
      </c>
      <c r="O80" s="161"/>
      <c r="P80" s="162"/>
      <c r="Q80" s="163"/>
      <c r="R80" s="164"/>
      <c r="S80" s="52" t="s">
        <v>13</v>
      </c>
      <c r="X80" s="24"/>
      <c r="Y80" s="24"/>
      <c r="Z80" s="24"/>
    </row>
    <row r="81" spans="2:33" ht="18" customHeight="1">
      <c r="B81" s="145" t="s">
        <v>20</v>
      </c>
      <c r="C81" s="146"/>
      <c r="D81" s="147"/>
      <c r="E81" s="148"/>
      <c r="F81" s="149"/>
      <c r="G81" s="115" t="s">
        <v>13</v>
      </c>
      <c r="H81" s="150" t="s">
        <v>21</v>
      </c>
      <c r="I81" s="146"/>
      <c r="J81" s="147"/>
      <c r="K81" s="130"/>
      <c r="L81" s="130"/>
      <c r="M81" s="115" t="s">
        <v>13</v>
      </c>
      <c r="N81" s="150" t="s">
        <v>22</v>
      </c>
      <c r="O81" s="146"/>
      <c r="P81" s="147"/>
      <c r="Q81" s="130"/>
      <c r="R81" s="130"/>
      <c r="S81" s="53" t="s">
        <v>13</v>
      </c>
      <c r="X81" s="24"/>
      <c r="Y81" s="24"/>
      <c r="Z81" s="24"/>
    </row>
    <row r="82" spans="2:33" ht="18" customHeight="1">
      <c r="B82" s="151" t="s">
        <v>23</v>
      </c>
      <c r="C82" s="152"/>
      <c r="D82" s="153"/>
      <c r="E82" s="148"/>
      <c r="F82" s="149"/>
      <c r="G82" s="115" t="s">
        <v>13</v>
      </c>
      <c r="H82" s="134" t="s">
        <v>24</v>
      </c>
      <c r="I82" s="132"/>
      <c r="J82" s="133"/>
      <c r="K82" s="130"/>
      <c r="L82" s="130"/>
      <c r="M82" s="115" t="s">
        <v>13</v>
      </c>
      <c r="N82" s="134" t="s">
        <v>25</v>
      </c>
      <c r="O82" s="132"/>
      <c r="P82" s="133"/>
      <c r="Q82" s="130"/>
      <c r="R82" s="130"/>
      <c r="S82" s="53" t="s">
        <v>13</v>
      </c>
      <c r="X82" s="24"/>
      <c r="Y82" s="24"/>
      <c r="Z82" s="24"/>
      <c r="AA82" s="51"/>
      <c r="AB82" s="51"/>
      <c r="AC82" s="51"/>
      <c r="AD82" s="51"/>
      <c r="AE82" s="51"/>
      <c r="AF82" s="51"/>
      <c r="AG82" s="51"/>
    </row>
    <row r="83" spans="2:33" ht="18" customHeight="1">
      <c r="B83" s="131" t="s">
        <v>26</v>
      </c>
      <c r="C83" s="132"/>
      <c r="D83" s="133"/>
      <c r="E83" s="130"/>
      <c r="F83" s="130"/>
      <c r="G83" s="115" t="s">
        <v>13</v>
      </c>
      <c r="H83" s="134" t="s">
        <v>27</v>
      </c>
      <c r="I83" s="132"/>
      <c r="J83" s="133"/>
      <c r="K83" s="130"/>
      <c r="L83" s="130"/>
      <c r="M83" s="115" t="s">
        <v>13</v>
      </c>
      <c r="N83" s="134" t="s">
        <v>28</v>
      </c>
      <c r="O83" s="132"/>
      <c r="P83" s="133"/>
      <c r="Q83" s="130"/>
      <c r="R83" s="130"/>
      <c r="S83" s="53" t="s">
        <v>13</v>
      </c>
      <c r="X83" s="24"/>
      <c r="Y83" s="24"/>
      <c r="Z83" s="24"/>
      <c r="AA83" s="51"/>
      <c r="AB83" s="51"/>
      <c r="AC83" s="51"/>
      <c r="AD83" s="51"/>
      <c r="AE83" s="51"/>
      <c r="AF83" s="51"/>
      <c r="AG83" s="51"/>
    </row>
    <row r="84" spans="2:33" ht="18" customHeight="1">
      <c r="B84" s="131" t="s">
        <v>29</v>
      </c>
      <c r="C84" s="132"/>
      <c r="D84" s="133"/>
      <c r="E84" s="130"/>
      <c r="F84" s="130"/>
      <c r="G84" s="115" t="s">
        <v>13</v>
      </c>
      <c r="H84" s="134" t="s">
        <v>30</v>
      </c>
      <c r="I84" s="132"/>
      <c r="J84" s="133"/>
      <c r="K84" s="130"/>
      <c r="L84" s="130"/>
      <c r="M84" s="115" t="s">
        <v>13</v>
      </c>
      <c r="N84" s="134" t="s">
        <v>31</v>
      </c>
      <c r="O84" s="132"/>
      <c r="P84" s="133"/>
      <c r="Q84" s="130"/>
      <c r="R84" s="130"/>
      <c r="S84" s="53" t="s">
        <v>13</v>
      </c>
      <c r="X84" s="24"/>
      <c r="Y84" s="24"/>
      <c r="Z84" s="24"/>
      <c r="AA84" s="51"/>
      <c r="AB84" s="51"/>
      <c r="AC84" s="51"/>
      <c r="AD84" s="51"/>
      <c r="AE84" s="51"/>
      <c r="AF84" s="51"/>
      <c r="AG84" s="51"/>
    </row>
    <row r="85" spans="2:33" ht="18" customHeight="1">
      <c r="B85" s="131" t="s">
        <v>32</v>
      </c>
      <c r="C85" s="132"/>
      <c r="D85" s="133"/>
      <c r="E85" s="130"/>
      <c r="F85" s="130"/>
      <c r="G85" s="115" t="s">
        <v>13</v>
      </c>
      <c r="H85" s="134" t="s">
        <v>33</v>
      </c>
      <c r="I85" s="132"/>
      <c r="J85" s="133"/>
      <c r="K85" s="130"/>
      <c r="L85" s="130"/>
      <c r="M85" s="115" t="s">
        <v>13</v>
      </c>
      <c r="N85" s="134" t="s">
        <v>34</v>
      </c>
      <c r="O85" s="132"/>
      <c r="P85" s="133"/>
      <c r="Q85" s="130"/>
      <c r="R85" s="130"/>
      <c r="S85" s="53" t="s">
        <v>13</v>
      </c>
      <c r="X85" s="24"/>
      <c r="Y85" s="24"/>
      <c r="Z85" s="24"/>
      <c r="AA85" s="51"/>
      <c r="AB85" s="51"/>
      <c r="AC85" s="51"/>
      <c r="AD85" s="51"/>
      <c r="AE85" s="51"/>
      <c r="AF85" s="51"/>
      <c r="AG85" s="51"/>
    </row>
    <row r="86" spans="2:33" ht="18" customHeight="1">
      <c r="B86" s="131" t="s">
        <v>174</v>
      </c>
      <c r="C86" s="132"/>
      <c r="D86" s="133"/>
      <c r="E86" s="130"/>
      <c r="F86" s="130"/>
      <c r="G86" s="115" t="s">
        <v>13</v>
      </c>
      <c r="H86" s="134" t="s">
        <v>35</v>
      </c>
      <c r="I86" s="132"/>
      <c r="J86" s="133"/>
      <c r="K86" s="130"/>
      <c r="L86" s="130"/>
      <c r="M86" s="115" t="s">
        <v>13</v>
      </c>
      <c r="N86" s="134" t="s">
        <v>36</v>
      </c>
      <c r="O86" s="132"/>
      <c r="P86" s="133"/>
      <c r="Q86" s="130"/>
      <c r="R86" s="130"/>
      <c r="S86" s="53" t="s">
        <v>13</v>
      </c>
      <c r="X86" s="24"/>
      <c r="Y86" s="24"/>
      <c r="Z86" s="24"/>
      <c r="AA86" s="51"/>
      <c r="AB86" s="51"/>
      <c r="AC86" s="51"/>
      <c r="AD86" s="51"/>
      <c r="AE86" s="51"/>
      <c r="AF86" s="51"/>
      <c r="AG86" s="51"/>
    </row>
    <row r="87" spans="2:33" ht="18" customHeight="1">
      <c r="B87" s="131" t="s">
        <v>175</v>
      </c>
      <c r="C87" s="132"/>
      <c r="D87" s="133"/>
      <c r="E87" s="130"/>
      <c r="F87" s="130"/>
      <c r="G87" s="115" t="s">
        <v>13</v>
      </c>
      <c r="H87" s="134" t="s">
        <v>37</v>
      </c>
      <c r="I87" s="132"/>
      <c r="J87" s="133"/>
      <c r="K87" s="130"/>
      <c r="L87" s="130"/>
      <c r="M87" s="115" t="s">
        <v>13</v>
      </c>
      <c r="N87" s="134" t="s">
        <v>38</v>
      </c>
      <c r="O87" s="132"/>
      <c r="P87" s="133"/>
      <c r="Q87" s="130"/>
      <c r="R87" s="130"/>
      <c r="S87" s="53" t="s">
        <v>13</v>
      </c>
      <c r="X87" s="24"/>
      <c r="Y87" s="24"/>
      <c r="Z87" s="24"/>
      <c r="AA87" s="51"/>
      <c r="AB87" s="51"/>
      <c r="AC87" s="51"/>
      <c r="AD87" s="51"/>
      <c r="AE87" s="51"/>
      <c r="AF87" s="51"/>
      <c r="AG87" s="51"/>
    </row>
    <row r="88" spans="2:33" ht="18" customHeight="1">
      <c r="B88" s="131" t="s">
        <v>176</v>
      </c>
      <c r="C88" s="132"/>
      <c r="D88" s="133"/>
      <c r="E88" s="130"/>
      <c r="F88" s="130"/>
      <c r="G88" s="115" t="s">
        <v>13</v>
      </c>
      <c r="H88" s="134" t="s">
        <v>39</v>
      </c>
      <c r="I88" s="132"/>
      <c r="J88" s="133"/>
      <c r="K88" s="130"/>
      <c r="L88" s="130"/>
      <c r="M88" s="115" t="s">
        <v>13</v>
      </c>
      <c r="N88" s="134" t="s">
        <v>40</v>
      </c>
      <c r="O88" s="132"/>
      <c r="P88" s="133"/>
      <c r="Q88" s="130"/>
      <c r="R88" s="130"/>
      <c r="S88" s="53" t="s">
        <v>13</v>
      </c>
    </row>
    <row r="89" spans="2:33" ht="18" customHeight="1">
      <c r="B89" s="131" t="s">
        <v>41</v>
      </c>
      <c r="C89" s="132"/>
      <c r="D89" s="133"/>
      <c r="E89" s="130"/>
      <c r="F89" s="130"/>
      <c r="G89" s="115" t="s">
        <v>13</v>
      </c>
      <c r="H89" s="134" t="s">
        <v>42</v>
      </c>
      <c r="I89" s="132"/>
      <c r="J89" s="133"/>
      <c r="K89" s="130"/>
      <c r="L89" s="130"/>
      <c r="M89" s="115" t="s">
        <v>13</v>
      </c>
      <c r="N89" s="134" t="s">
        <v>43</v>
      </c>
      <c r="O89" s="132"/>
      <c r="P89" s="133"/>
      <c r="Q89" s="130"/>
      <c r="R89" s="130"/>
      <c r="S89" s="53" t="s">
        <v>13</v>
      </c>
    </row>
    <row r="90" spans="2:33" ht="18" customHeight="1">
      <c r="B90" s="131" t="s">
        <v>44</v>
      </c>
      <c r="C90" s="132"/>
      <c r="D90" s="133"/>
      <c r="E90" s="130"/>
      <c r="F90" s="130"/>
      <c r="G90" s="115" t="s">
        <v>13</v>
      </c>
      <c r="H90" s="134" t="s">
        <v>45</v>
      </c>
      <c r="I90" s="132"/>
      <c r="J90" s="133"/>
      <c r="K90" s="130"/>
      <c r="L90" s="130"/>
      <c r="M90" s="115" t="s">
        <v>13</v>
      </c>
      <c r="N90" s="134" t="s">
        <v>46</v>
      </c>
      <c r="O90" s="132"/>
      <c r="P90" s="133"/>
      <c r="Q90" s="130"/>
      <c r="R90" s="130"/>
      <c r="S90" s="53" t="s">
        <v>13</v>
      </c>
    </row>
    <row r="91" spans="2:33" ht="18" customHeight="1">
      <c r="B91" s="131" t="s">
        <v>47</v>
      </c>
      <c r="C91" s="132"/>
      <c r="D91" s="133"/>
      <c r="E91" s="130"/>
      <c r="F91" s="130"/>
      <c r="G91" s="115" t="s">
        <v>13</v>
      </c>
      <c r="H91" s="134" t="s">
        <v>259</v>
      </c>
      <c r="I91" s="132"/>
      <c r="J91" s="133"/>
      <c r="K91" s="130"/>
      <c r="L91" s="130"/>
      <c r="M91" s="115" t="s">
        <v>13</v>
      </c>
      <c r="N91" s="134" t="s">
        <v>49</v>
      </c>
      <c r="O91" s="132"/>
      <c r="P91" s="133"/>
      <c r="Q91" s="130"/>
      <c r="R91" s="130"/>
      <c r="S91" s="53" t="s">
        <v>13</v>
      </c>
    </row>
    <row r="92" spans="2:33" ht="18" customHeight="1">
      <c r="B92" s="131" t="s">
        <v>50</v>
      </c>
      <c r="C92" s="132"/>
      <c r="D92" s="133"/>
      <c r="E92" s="130"/>
      <c r="F92" s="130"/>
      <c r="G92" s="115" t="s">
        <v>13</v>
      </c>
      <c r="H92" s="134" t="s">
        <v>51</v>
      </c>
      <c r="I92" s="132"/>
      <c r="J92" s="133"/>
      <c r="K92" s="130"/>
      <c r="L92" s="130"/>
      <c r="M92" s="115" t="s">
        <v>13</v>
      </c>
      <c r="N92" s="134" t="s">
        <v>52</v>
      </c>
      <c r="O92" s="132"/>
      <c r="P92" s="133"/>
      <c r="Q92" s="130"/>
      <c r="R92" s="130"/>
      <c r="S92" s="53" t="s">
        <v>13</v>
      </c>
      <c r="AA92" s="125" t="str">
        <f>IF(SUM(W55:W57)=$Q$94,"","【!!要確認!!】
市町村別内訳の合計人数と（１）の「一般就労」の合計人数（表の赤太枠内）が一致していません。入力に誤りがないか確認してください。")</f>
        <v/>
      </c>
      <c r="AB92" s="125"/>
      <c r="AC92" s="125"/>
      <c r="AD92" s="125"/>
      <c r="AE92" s="125"/>
      <c r="AF92" s="125"/>
      <c r="AG92" s="125"/>
    </row>
    <row r="93" spans="2:33" ht="18" customHeight="1">
      <c r="B93" s="131" t="s">
        <v>53</v>
      </c>
      <c r="C93" s="132"/>
      <c r="D93" s="133"/>
      <c r="E93" s="130"/>
      <c r="F93" s="130"/>
      <c r="G93" s="115" t="s">
        <v>13</v>
      </c>
      <c r="H93" s="134" t="s">
        <v>54</v>
      </c>
      <c r="I93" s="132"/>
      <c r="J93" s="133"/>
      <c r="K93" s="130"/>
      <c r="L93" s="130"/>
      <c r="M93" s="115" t="s">
        <v>13</v>
      </c>
      <c r="N93" s="134" t="s">
        <v>55</v>
      </c>
      <c r="O93" s="132"/>
      <c r="P93" s="133"/>
      <c r="Q93" s="130"/>
      <c r="R93" s="130"/>
      <c r="S93" s="53" t="s">
        <v>13</v>
      </c>
      <c r="AA93" s="125"/>
      <c r="AB93" s="125"/>
      <c r="AC93" s="125"/>
      <c r="AD93" s="125"/>
      <c r="AE93" s="125"/>
      <c r="AF93" s="125"/>
      <c r="AG93" s="125"/>
    </row>
    <row r="94" spans="2:33" ht="18" customHeight="1" thickBot="1">
      <c r="B94" s="135" t="s">
        <v>258</v>
      </c>
      <c r="C94" s="136"/>
      <c r="D94" s="137"/>
      <c r="E94" s="138"/>
      <c r="F94" s="138"/>
      <c r="G94" s="72" t="s">
        <v>13</v>
      </c>
      <c r="H94" s="139" t="s">
        <v>57</v>
      </c>
      <c r="I94" s="136"/>
      <c r="J94" s="137"/>
      <c r="K94" s="138"/>
      <c r="L94" s="138"/>
      <c r="M94" s="72" t="s">
        <v>13</v>
      </c>
      <c r="N94" s="179" t="s">
        <v>58</v>
      </c>
      <c r="O94" s="180"/>
      <c r="P94" s="181"/>
      <c r="Q94" s="143">
        <f>SUM($E$80:$F$94,$K$80:$L$94,$Q$80:$R$93)</f>
        <v>0</v>
      </c>
      <c r="R94" s="144"/>
      <c r="S94" s="54" t="s">
        <v>13</v>
      </c>
      <c r="AA94" s="125"/>
      <c r="AB94" s="125"/>
      <c r="AC94" s="125"/>
      <c r="AD94" s="125"/>
      <c r="AE94" s="125"/>
      <c r="AF94" s="125"/>
      <c r="AG94" s="125"/>
    </row>
    <row r="95" spans="2:33" s="38" customFormat="1" ht="18" customHeight="1" thickTop="1">
      <c r="B95" s="55"/>
      <c r="C95" s="55"/>
      <c r="D95" s="55"/>
      <c r="E95" s="56"/>
      <c r="F95" s="56"/>
      <c r="G95" s="57"/>
      <c r="H95" s="55"/>
      <c r="I95" s="55"/>
      <c r="J95" s="55"/>
      <c r="K95" s="56"/>
      <c r="L95" s="56"/>
      <c r="M95" s="57"/>
      <c r="N95" s="58"/>
      <c r="O95" s="58"/>
      <c r="P95" s="58"/>
      <c r="Q95" s="26"/>
      <c r="R95" s="56"/>
      <c r="S95" s="57"/>
      <c r="T95" s="56"/>
      <c r="U95" s="40"/>
      <c r="V95" s="40"/>
      <c r="W95" s="40"/>
      <c r="X95" s="40"/>
      <c r="Y95" s="40"/>
      <c r="Z95" s="24"/>
    </row>
    <row r="96" spans="2:33" s="38" customFormat="1" ht="18" customHeight="1" thickBot="1">
      <c r="B96" s="291" t="s">
        <v>269</v>
      </c>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4"/>
      <c r="AA96" s="24"/>
    </row>
    <row r="97" spans="1:50" ht="18" customHeight="1" thickTop="1" thickBot="1">
      <c r="A97" s="22"/>
      <c r="B97" s="119"/>
      <c r="C97" s="119"/>
      <c r="D97" s="119"/>
      <c r="E97" s="119"/>
      <c r="F97" s="119"/>
      <c r="G97" s="119"/>
      <c r="H97" s="119"/>
      <c r="I97" s="119"/>
      <c r="J97" s="24"/>
      <c r="K97" s="28"/>
      <c r="L97" s="28"/>
      <c r="M97" s="28"/>
      <c r="N97" s="28"/>
      <c r="O97" s="28"/>
      <c r="P97" s="28"/>
      <c r="Q97" s="38"/>
      <c r="R97" s="182" t="s">
        <v>241</v>
      </c>
      <c r="S97" s="168"/>
      <c r="T97" s="168"/>
      <c r="U97" s="168"/>
      <c r="V97" s="169"/>
      <c r="W97" s="172"/>
      <c r="X97" s="172"/>
      <c r="Y97" s="102" t="s">
        <v>13</v>
      </c>
    </row>
    <row r="98" spans="1:50" s="38" customFormat="1" ht="18" customHeight="1" thickTop="1">
      <c r="A98" s="24"/>
      <c r="B98" s="59"/>
      <c r="C98" s="59"/>
      <c r="D98" s="59"/>
      <c r="E98" s="59"/>
      <c r="F98" s="59"/>
      <c r="G98" s="59"/>
      <c r="H98" s="59"/>
      <c r="I98" s="59"/>
      <c r="J98" s="59"/>
      <c r="K98" s="59"/>
      <c r="L98" s="59"/>
      <c r="M98" s="59"/>
      <c r="N98" s="59"/>
      <c r="O98" s="59"/>
      <c r="P98" s="59"/>
      <c r="Q98" s="59"/>
      <c r="R98" s="59"/>
      <c r="S98" s="59"/>
      <c r="T98" s="59"/>
      <c r="U98" s="59"/>
      <c r="V98" s="59"/>
      <c r="W98" s="59"/>
      <c r="X98" s="59"/>
      <c r="Y98" s="28"/>
      <c r="AA98" s="126" t="str">
        <f>IF(W100&gt;SUM(W55:W57),"【!!要確認!!】
（１）の「一般就労」の合計人数（表の赤太枠内）を超えています。入力に誤りがないか確認してください。","")</f>
        <v/>
      </c>
      <c r="AB98" s="126"/>
      <c r="AC98" s="126"/>
      <c r="AD98" s="126"/>
      <c r="AE98" s="126"/>
      <c r="AF98" s="126"/>
      <c r="AG98" s="126"/>
    </row>
    <row r="99" spans="1:50" ht="18" customHeight="1" thickBot="1">
      <c r="A99" s="22"/>
      <c r="B99" s="183" t="s">
        <v>270</v>
      </c>
      <c r="C99" s="183"/>
      <c r="D99" s="183"/>
      <c r="E99" s="183"/>
      <c r="F99" s="183"/>
      <c r="G99" s="183"/>
      <c r="H99" s="183"/>
      <c r="I99" s="183"/>
      <c r="J99" s="183"/>
      <c r="K99" s="183"/>
      <c r="L99" s="183"/>
      <c r="M99" s="183"/>
      <c r="N99" s="183"/>
      <c r="O99" s="183"/>
      <c r="P99" s="183"/>
      <c r="Q99" s="183"/>
      <c r="R99" s="183"/>
      <c r="S99" s="183"/>
      <c r="T99" s="183"/>
      <c r="U99" s="183"/>
      <c r="V99" s="183"/>
      <c r="W99" s="183"/>
      <c r="X99" s="183"/>
      <c r="Y99" s="183"/>
      <c r="AA99" s="126"/>
      <c r="AB99" s="126"/>
      <c r="AC99" s="126"/>
      <c r="AD99" s="126"/>
      <c r="AE99" s="126"/>
      <c r="AF99" s="126"/>
      <c r="AG99" s="126"/>
    </row>
    <row r="100" spans="1:50" ht="18" customHeight="1" thickTop="1" thickBot="1">
      <c r="C100" s="60"/>
      <c r="D100" s="60"/>
      <c r="E100" s="60"/>
      <c r="F100" s="60"/>
      <c r="G100" s="60"/>
      <c r="H100" s="60"/>
      <c r="I100" s="60"/>
      <c r="J100" s="155" t="s">
        <v>264</v>
      </c>
      <c r="K100" s="156"/>
      <c r="L100" s="156"/>
      <c r="M100" s="157">
        <f>W55+W56+W57</f>
        <v>0</v>
      </c>
      <c r="N100" s="157"/>
      <c r="O100" s="168" t="s">
        <v>178</v>
      </c>
      <c r="P100" s="168"/>
      <c r="Q100" s="168"/>
      <c r="R100" s="168"/>
      <c r="S100" s="168"/>
      <c r="T100" s="168"/>
      <c r="U100" s="168"/>
      <c r="V100" s="169"/>
      <c r="W100" s="173"/>
      <c r="X100" s="174"/>
      <c r="Y100" s="102" t="s">
        <v>13</v>
      </c>
      <c r="AA100" s="126"/>
      <c r="AB100" s="126"/>
      <c r="AC100" s="126"/>
      <c r="AD100" s="126"/>
      <c r="AE100" s="126"/>
      <c r="AF100" s="126"/>
      <c r="AG100" s="126"/>
    </row>
    <row r="101" spans="1:50" ht="18" customHeight="1" thickTop="1">
      <c r="C101" s="60"/>
      <c r="D101" s="60"/>
      <c r="E101" s="60"/>
      <c r="F101" s="60"/>
      <c r="G101" s="60"/>
      <c r="H101" s="60"/>
      <c r="I101" s="60"/>
      <c r="J101" s="60"/>
      <c r="P101" s="60"/>
      <c r="Q101" s="61"/>
      <c r="R101" s="56"/>
      <c r="S101" s="56"/>
      <c r="T101" s="56"/>
      <c r="U101" s="56"/>
      <c r="V101" s="56"/>
      <c r="W101" s="11"/>
      <c r="X101" s="11"/>
      <c r="Y101" s="62"/>
    </row>
    <row r="102" spans="1:50" ht="36" customHeight="1" thickBot="1">
      <c r="A102" s="63"/>
      <c r="B102" s="171" t="s">
        <v>271</v>
      </c>
      <c r="C102" s="171"/>
      <c r="D102" s="171"/>
      <c r="E102" s="171"/>
      <c r="F102" s="171"/>
      <c r="G102" s="171"/>
      <c r="H102" s="171"/>
      <c r="I102" s="171"/>
      <c r="J102" s="171"/>
      <c r="K102" s="171"/>
      <c r="L102" s="171"/>
      <c r="M102" s="171"/>
      <c r="N102" s="171"/>
      <c r="O102" s="171"/>
      <c r="P102" s="171"/>
      <c r="Q102" s="171"/>
      <c r="R102" s="171"/>
      <c r="S102" s="171"/>
      <c r="T102" s="171"/>
      <c r="U102" s="171"/>
      <c r="V102" s="171"/>
      <c r="W102" s="171"/>
      <c r="X102" s="171"/>
      <c r="Y102" s="171"/>
      <c r="AA102" s="126" t="str">
        <f>IF(W103&gt;SUM(W55:W57),"【!!要確認!!】
（１）の「一般就労」の合計人数（表の赤太枠内）を超えています。入力に誤りがないか確認してください。","")</f>
        <v/>
      </c>
      <c r="AB102" s="126"/>
      <c r="AC102" s="126"/>
      <c r="AD102" s="126"/>
      <c r="AE102" s="126"/>
      <c r="AF102" s="126"/>
      <c r="AG102" s="126"/>
      <c r="AH102" s="64"/>
      <c r="AI102" s="64"/>
      <c r="AJ102" s="64"/>
      <c r="AK102" s="64"/>
      <c r="AL102" s="64"/>
      <c r="AM102" s="64"/>
      <c r="AN102" s="64"/>
      <c r="AO102" s="64"/>
      <c r="AP102" s="64"/>
      <c r="AQ102" s="64"/>
      <c r="AR102" s="64"/>
      <c r="AS102" s="64"/>
      <c r="AT102" s="64"/>
      <c r="AU102" s="64"/>
      <c r="AV102" s="64"/>
      <c r="AW102" s="64"/>
      <c r="AX102" s="64"/>
    </row>
    <row r="103" spans="1:50" ht="18" customHeight="1" thickTop="1" thickBot="1">
      <c r="A103" s="65"/>
      <c r="B103" s="65"/>
      <c r="C103" s="65"/>
      <c r="D103" s="65"/>
      <c r="E103" s="65"/>
      <c r="F103" s="65"/>
      <c r="G103" s="65"/>
      <c r="I103" s="155" t="s">
        <v>256</v>
      </c>
      <c r="J103" s="156"/>
      <c r="K103" s="156"/>
      <c r="L103" s="157">
        <f>W55+W56+W57</f>
        <v>0</v>
      </c>
      <c r="M103" s="157"/>
      <c r="N103" s="168" t="s">
        <v>177</v>
      </c>
      <c r="O103" s="168"/>
      <c r="P103" s="168"/>
      <c r="Q103" s="168"/>
      <c r="R103" s="168"/>
      <c r="S103" s="168"/>
      <c r="T103" s="168"/>
      <c r="U103" s="168"/>
      <c r="V103" s="169"/>
      <c r="W103" s="172"/>
      <c r="X103" s="172"/>
      <c r="Y103" s="102" t="s">
        <v>13</v>
      </c>
      <c r="AA103" s="126"/>
      <c r="AB103" s="126"/>
      <c r="AC103" s="126"/>
      <c r="AD103" s="126"/>
      <c r="AE103" s="126"/>
      <c r="AF103" s="126"/>
      <c r="AG103" s="126"/>
    </row>
    <row r="104" spans="1:50" s="38" customFormat="1" ht="18" customHeight="1" thickTop="1">
      <c r="A104" s="66"/>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row>
    <row r="105" spans="1:50" s="38" customFormat="1" ht="36" customHeight="1" thickBot="1">
      <c r="A105" s="66"/>
      <c r="B105" s="170" t="s">
        <v>272</v>
      </c>
      <c r="C105" s="170"/>
      <c r="D105" s="170"/>
      <c r="E105" s="170"/>
      <c r="F105" s="170"/>
      <c r="G105" s="170"/>
      <c r="H105" s="170"/>
      <c r="I105" s="170"/>
      <c r="J105" s="170"/>
      <c r="K105" s="170"/>
      <c r="L105" s="170"/>
      <c r="M105" s="170"/>
      <c r="N105" s="170"/>
      <c r="O105" s="170"/>
      <c r="P105" s="170"/>
      <c r="Q105" s="170"/>
      <c r="R105" s="170"/>
      <c r="S105" s="170"/>
      <c r="T105" s="170"/>
      <c r="U105" s="170"/>
      <c r="V105" s="170"/>
      <c r="W105" s="170"/>
      <c r="X105" s="170"/>
      <c r="Y105" s="170"/>
    </row>
    <row r="106" spans="1:50" ht="18" customHeight="1" thickTop="1" thickBot="1">
      <c r="A106" s="63"/>
      <c r="B106" s="155" t="s">
        <v>169</v>
      </c>
      <c r="C106" s="156"/>
      <c r="D106" s="156"/>
      <c r="E106" s="157">
        <f>W55+W56+W57</f>
        <v>0</v>
      </c>
      <c r="F106" s="157"/>
      <c r="G106" s="166" t="s">
        <v>248</v>
      </c>
      <c r="H106" s="166"/>
      <c r="I106" s="166"/>
      <c r="J106" s="166"/>
      <c r="K106" s="166"/>
      <c r="L106" s="166"/>
      <c r="M106" s="166"/>
      <c r="N106" s="166"/>
      <c r="O106" s="166"/>
      <c r="P106" s="166"/>
      <c r="Q106" s="166"/>
      <c r="R106" s="166"/>
      <c r="S106" s="167"/>
      <c r="T106" s="55"/>
      <c r="U106" s="55"/>
      <c r="V106" s="55"/>
      <c r="W106" s="11"/>
      <c r="X106" s="11"/>
      <c r="Y106" s="62"/>
    </row>
    <row r="107" spans="1:50" ht="18" customHeight="1" thickTop="1">
      <c r="A107" s="63"/>
      <c r="B107" s="160" t="s">
        <v>17</v>
      </c>
      <c r="C107" s="161"/>
      <c r="D107" s="162"/>
      <c r="E107" s="163"/>
      <c r="F107" s="164"/>
      <c r="G107" s="120" t="s">
        <v>13</v>
      </c>
      <c r="H107" s="165" t="s">
        <v>18</v>
      </c>
      <c r="I107" s="161"/>
      <c r="J107" s="162"/>
      <c r="K107" s="163"/>
      <c r="L107" s="164"/>
      <c r="M107" s="120" t="s">
        <v>13</v>
      </c>
      <c r="N107" s="165" t="s">
        <v>19</v>
      </c>
      <c r="O107" s="161"/>
      <c r="P107" s="162"/>
      <c r="Q107" s="163"/>
      <c r="R107" s="164"/>
      <c r="S107" s="105" t="s">
        <v>13</v>
      </c>
      <c r="T107" s="55"/>
      <c r="U107" s="55"/>
      <c r="V107" s="55"/>
      <c r="W107" s="11"/>
      <c r="X107" s="11"/>
      <c r="Y107" s="62"/>
    </row>
    <row r="108" spans="1:50" ht="18" customHeight="1">
      <c r="A108" s="63"/>
      <c r="B108" s="145" t="s">
        <v>20</v>
      </c>
      <c r="C108" s="146"/>
      <c r="D108" s="147"/>
      <c r="E108" s="130"/>
      <c r="F108" s="130"/>
      <c r="G108" s="115" t="s">
        <v>13</v>
      </c>
      <c r="H108" s="150" t="s">
        <v>21</v>
      </c>
      <c r="I108" s="146"/>
      <c r="J108" s="147"/>
      <c r="K108" s="130"/>
      <c r="L108" s="130"/>
      <c r="M108" s="115" t="s">
        <v>13</v>
      </c>
      <c r="N108" s="150" t="s">
        <v>22</v>
      </c>
      <c r="O108" s="146"/>
      <c r="P108" s="147"/>
      <c r="Q108" s="130"/>
      <c r="R108" s="130"/>
      <c r="S108" s="53" t="s">
        <v>13</v>
      </c>
      <c r="T108" s="55"/>
      <c r="U108" s="55"/>
      <c r="V108" s="55"/>
      <c r="W108" s="11"/>
      <c r="X108" s="11"/>
      <c r="Y108" s="62"/>
    </row>
    <row r="109" spans="1:50" ht="18" customHeight="1">
      <c r="A109" s="63"/>
      <c r="B109" s="151" t="s">
        <v>23</v>
      </c>
      <c r="C109" s="152"/>
      <c r="D109" s="153"/>
      <c r="E109" s="130"/>
      <c r="F109" s="130"/>
      <c r="G109" s="115" t="s">
        <v>13</v>
      </c>
      <c r="H109" s="134" t="s">
        <v>24</v>
      </c>
      <c r="I109" s="132"/>
      <c r="J109" s="133"/>
      <c r="K109" s="130"/>
      <c r="L109" s="130"/>
      <c r="M109" s="115" t="s">
        <v>13</v>
      </c>
      <c r="N109" s="134" t="s">
        <v>25</v>
      </c>
      <c r="O109" s="132"/>
      <c r="P109" s="133"/>
      <c r="Q109" s="130"/>
      <c r="R109" s="130"/>
      <c r="S109" s="53" t="s">
        <v>13</v>
      </c>
      <c r="T109" s="55"/>
      <c r="U109" s="55"/>
      <c r="V109" s="55"/>
      <c r="W109" s="11"/>
      <c r="X109" s="11"/>
      <c r="Y109" s="62"/>
    </row>
    <row r="110" spans="1:50" ht="18" customHeight="1">
      <c r="A110" s="63"/>
      <c r="B110" s="131" t="s">
        <v>26</v>
      </c>
      <c r="C110" s="132"/>
      <c r="D110" s="133"/>
      <c r="E110" s="130"/>
      <c r="F110" s="130"/>
      <c r="G110" s="115" t="s">
        <v>13</v>
      </c>
      <c r="H110" s="134" t="s">
        <v>27</v>
      </c>
      <c r="I110" s="132"/>
      <c r="J110" s="133"/>
      <c r="K110" s="130"/>
      <c r="L110" s="130"/>
      <c r="M110" s="115" t="s">
        <v>13</v>
      </c>
      <c r="N110" s="134" t="s">
        <v>28</v>
      </c>
      <c r="O110" s="132"/>
      <c r="P110" s="133"/>
      <c r="Q110" s="130"/>
      <c r="R110" s="130"/>
      <c r="S110" s="53" t="s">
        <v>13</v>
      </c>
      <c r="T110" s="55"/>
      <c r="U110" s="55"/>
      <c r="V110" s="55"/>
      <c r="W110" s="11"/>
      <c r="X110" s="11"/>
      <c r="Y110" s="62"/>
    </row>
    <row r="111" spans="1:50" ht="18" customHeight="1">
      <c r="A111" s="63"/>
      <c r="B111" s="131" t="s">
        <v>29</v>
      </c>
      <c r="C111" s="132"/>
      <c r="D111" s="133"/>
      <c r="E111" s="130"/>
      <c r="F111" s="130"/>
      <c r="G111" s="115" t="s">
        <v>13</v>
      </c>
      <c r="H111" s="134" t="s">
        <v>30</v>
      </c>
      <c r="I111" s="132"/>
      <c r="J111" s="133"/>
      <c r="K111" s="130"/>
      <c r="L111" s="130"/>
      <c r="M111" s="115" t="s">
        <v>13</v>
      </c>
      <c r="N111" s="134" t="s">
        <v>31</v>
      </c>
      <c r="O111" s="132"/>
      <c r="P111" s="133"/>
      <c r="Q111" s="130"/>
      <c r="R111" s="130"/>
      <c r="S111" s="53" t="s">
        <v>13</v>
      </c>
      <c r="T111" s="55"/>
      <c r="U111" s="55"/>
      <c r="V111" s="55"/>
      <c r="W111" s="11"/>
      <c r="X111" s="11"/>
      <c r="Y111" s="62"/>
    </row>
    <row r="112" spans="1:50" ht="18" customHeight="1">
      <c r="A112" s="63"/>
      <c r="B112" s="131" t="s">
        <v>32</v>
      </c>
      <c r="C112" s="132"/>
      <c r="D112" s="133"/>
      <c r="E112" s="130"/>
      <c r="F112" s="130"/>
      <c r="G112" s="115" t="s">
        <v>13</v>
      </c>
      <c r="H112" s="134" t="s">
        <v>33</v>
      </c>
      <c r="I112" s="132"/>
      <c r="J112" s="133"/>
      <c r="K112" s="130"/>
      <c r="L112" s="130"/>
      <c r="M112" s="115" t="s">
        <v>13</v>
      </c>
      <c r="N112" s="134" t="s">
        <v>34</v>
      </c>
      <c r="O112" s="132"/>
      <c r="P112" s="133"/>
      <c r="Q112" s="130"/>
      <c r="R112" s="130"/>
      <c r="S112" s="53" t="s">
        <v>13</v>
      </c>
      <c r="T112" s="55"/>
      <c r="U112" s="55"/>
      <c r="V112" s="55"/>
      <c r="W112" s="11"/>
      <c r="X112" s="11"/>
      <c r="Y112" s="62"/>
    </row>
    <row r="113" spans="1:33" ht="18" customHeight="1">
      <c r="A113" s="63"/>
      <c r="B113" s="131" t="s">
        <v>174</v>
      </c>
      <c r="C113" s="132"/>
      <c r="D113" s="133"/>
      <c r="E113" s="130"/>
      <c r="F113" s="130"/>
      <c r="G113" s="115" t="s">
        <v>13</v>
      </c>
      <c r="H113" s="134" t="s">
        <v>35</v>
      </c>
      <c r="I113" s="132"/>
      <c r="J113" s="133"/>
      <c r="K113" s="130"/>
      <c r="L113" s="130"/>
      <c r="M113" s="115" t="s">
        <v>13</v>
      </c>
      <c r="N113" s="134" t="s">
        <v>36</v>
      </c>
      <c r="O113" s="132"/>
      <c r="P113" s="133"/>
      <c r="Q113" s="130"/>
      <c r="R113" s="130"/>
      <c r="S113" s="53" t="s">
        <v>13</v>
      </c>
      <c r="T113" s="55"/>
      <c r="U113" s="55"/>
      <c r="V113" s="55"/>
      <c r="W113" s="11"/>
      <c r="X113" s="11"/>
      <c r="Y113" s="62"/>
    </row>
    <row r="114" spans="1:33" ht="18" customHeight="1">
      <c r="A114" s="63"/>
      <c r="B114" s="131" t="s">
        <v>175</v>
      </c>
      <c r="C114" s="132"/>
      <c r="D114" s="133"/>
      <c r="E114" s="130"/>
      <c r="F114" s="130"/>
      <c r="G114" s="115" t="s">
        <v>13</v>
      </c>
      <c r="H114" s="134" t="s">
        <v>37</v>
      </c>
      <c r="I114" s="132"/>
      <c r="J114" s="133"/>
      <c r="K114" s="130"/>
      <c r="L114" s="130"/>
      <c r="M114" s="115" t="s">
        <v>13</v>
      </c>
      <c r="N114" s="134" t="s">
        <v>38</v>
      </c>
      <c r="O114" s="132"/>
      <c r="P114" s="133"/>
      <c r="Q114" s="130"/>
      <c r="R114" s="130"/>
      <c r="S114" s="53" t="s">
        <v>13</v>
      </c>
      <c r="T114" s="55"/>
      <c r="U114" s="55"/>
      <c r="V114" s="55"/>
      <c r="W114" s="11"/>
      <c r="X114" s="11"/>
      <c r="Y114" s="62"/>
    </row>
    <row r="115" spans="1:33" ht="18" customHeight="1">
      <c r="A115" s="63"/>
      <c r="B115" s="131" t="s">
        <v>176</v>
      </c>
      <c r="C115" s="132"/>
      <c r="D115" s="133"/>
      <c r="E115" s="130"/>
      <c r="F115" s="130"/>
      <c r="G115" s="115" t="s">
        <v>13</v>
      </c>
      <c r="H115" s="134" t="s">
        <v>39</v>
      </c>
      <c r="I115" s="132"/>
      <c r="J115" s="133"/>
      <c r="K115" s="130"/>
      <c r="L115" s="130"/>
      <c r="M115" s="115" t="s">
        <v>13</v>
      </c>
      <c r="N115" s="134" t="s">
        <v>40</v>
      </c>
      <c r="O115" s="132"/>
      <c r="P115" s="133"/>
      <c r="Q115" s="130"/>
      <c r="R115" s="130"/>
      <c r="S115" s="53" t="s">
        <v>13</v>
      </c>
      <c r="AA115" s="51"/>
      <c r="AB115" s="51"/>
      <c r="AC115" s="51"/>
      <c r="AD115" s="51"/>
      <c r="AE115" s="51"/>
      <c r="AF115" s="51"/>
    </row>
    <row r="116" spans="1:33" ht="18" customHeight="1">
      <c r="A116" s="63"/>
      <c r="B116" s="131" t="s">
        <v>41</v>
      </c>
      <c r="C116" s="132"/>
      <c r="D116" s="133"/>
      <c r="E116" s="130"/>
      <c r="F116" s="130"/>
      <c r="G116" s="115" t="s">
        <v>13</v>
      </c>
      <c r="H116" s="134" t="s">
        <v>42</v>
      </c>
      <c r="I116" s="132"/>
      <c r="J116" s="133"/>
      <c r="K116" s="130"/>
      <c r="L116" s="130"/>
      <c r="M116" s="115" t="s">
        <v>13</v>
      </c>
      <c r="N116" s="134" t="s">
        <v>43</v>
      </c>
      <c r="O116" s="132"/>
      <c r="P116" s="133"/>
      <c r="Q116" s="130"/>
      <c r="R116" s="130"/>
      <c r="S116" s="53" t="s">
        <v>13</v>
      </c>
      <c r="Z116" s="22"/>
      <c r="AA116" s="51"/>
      <c r="AB116" s="51"/>
      <c r="AC116" s="51"/>
      <c r="AD116" s="51"/>
      <c r="AE116" s="51"/>
      <c r="AF116" s="51"/>
    </row>
    <row r="117" spans="1:33" ht="18" customHeight="1">
      <c r="A117" s="63"/>
      <c r="B117" s="131" t="s">
        <v>44</v>
      </c>
      <c r="C117" s="132"/>
      <c r="D117" s="133"/>
      <c r="E117" s="130"/>
      <c r="F117" s="130"/>
      <c r="G117" s="115" t="s">
        <v>13</v>
      </c>
      <c r="H117" s="134" t="s">
        <v>45</v>
      </c>
      <c r="I117" s="132"/>
      <c r="J117" s="133"/>
      <c r="K117" s="130"/>
      <c r="L117" s="130"/>
      <c r="M117" s="115" t="s">
        <v>13</v>
      </c>
      <c r="N117" s="134" t="s">
        <v>46</v>
      </c>
      <c r="O117" s="132"/>
      <c r="P117" s="133"/>
      <c r="Q117" s="130"/>
      <c r="R117" s="130"/>
      <c r="S117" s="53" t="s">
        <v>13</v>
      </c>
      <c r="Z117" s="22"/>
    </row>
    <row r="118" spans="1:33" ht="18" customHeight="1">
      <c r="A118" s="63"/>
      <c r="B118" s="131" t="s">
        <v>47</v>
      </c>
      <c r="C118" s="132"/>
      <c r="D118" s="133"/>
      <c r="E118" s="130"/>
      <c r="F118" s="130"/>
      <c r="G118" s="115" t="s">
        <v>13</v>
      </c>
      <c r="H118" s="134" t="s">
        <v>48</v>
      </c>
      <c r="I118" s="132"/>
      <c r="J118" s="133"/>
      <c r="K118" s="130"/>
      <c r="L118" s="130"/>
      <c r="M118" s="115" t="s">
        <v>13</v>
      </c>
      <c r="N118" s="134" t="s">
        <v>49</v>
      </c>
      <c r="O118" s="132"/>
      <c r="P118" s="133"/>
      <c r="Q118" s="130"/>
      <c r="R118" s="130"/>
      <c r="S118" s="53" t="s">
        <v>13</v>
      </c>
      <c r="Z118" s="22"/>
    </row>
    <row r="119" spans="1:33" ht="18" customHeight="1">
      <c r="A119" s="63"/>
      <c r="B119" s="131" t="s">
        <v>50</v>
      </c>
      <c r="C119" s="132"/>
      <c r="D119" s="133"/>
      <c r="E119" s="130"/>
      <c r="F119" s="130"/>
      <c r="G119" s="115" t="s">
        <v>13</v>
      </c>
      <c r="H119" s="134" t="s">
        <v>51</v>
      </c>
      <c r="I119" s="132"/>
      <c r="J119" s="133"/>
      <c r="K119" s="130"/>
      <c r="L119" s="130"/>
      <c r="M119" s="115" t="s">
        <v>13</v>
      </c>
      <c r="N119" s="134" t="s">
        <v>52</v>
      </c>
      <c r="O119" s="132"/>
      <c r="P119" s="133"/>
      <c r="Q119" s="130"/>
      <c r="R119" s="130"/>
      <c r="S119" s="53" t="s">
        <v>13</v>
      </c>
      <c r="Z119" s="22"/>
      <c r="AA119" s="125" t="str">
        <f>IF(Q121&gt;E106,"【!!要確認!!】
（１）の「一般就労」の合計人数（表の赤太枠内）を超えています。入力に誤りがないか確認してください。","")</f>
        <v/>
      </c>
      <c r="AB119" s="125"/>
      <c r="AC119" s="125"/>
      <c r="AD119" s="125"/>
      <c r="AE119" s="125"/>
      <c r="AF119" s="125"/>
      <c r="AG119" s="125"/>
    </row>
    <row r="120" spans="1:33" ht="18" customHeight="1">
      <c r="A120" s="63"/>
      <c r="B120" s="131" t="s">
        <v>53</v>
      </c>
      <c r="C120" s="132"/>
      <c r="D120" s="133"/>
      <c r="E120" s="130"/>
      <c r="F120" s="130"/>
      <c r="G120" s="115" t="s">
        <v>13</v>
      </c>
      <c r="H120" s="134" t="s">
        <v>54</v>
      </c>
      <c r="I120" s="132"/>
      <c r="J120" s="133"/>
      <c r="K120" s="130"/>
      <c r="L120" s="130"/>
      <c r="M120" s="115" t="s">
        <v>13</v>
      </c>
      <c r="N120" s="134" t="s">
        <v>55</v>
      </c>
      <c r="O120" s="132"/>
      <c r="P120" s="133"/>
      <c r="Q120" s="130"/>
      <c r="R120" s="130"/>
      <c r="S120" s="53" t="s">
        <v>13</v>
      </c>
      <c r="Z120" s="22"/>
      <c r="AA120" s="125"/>
      <c r="AB120" s="125"/>
      <c r="AC120" s="125"/>
      <c r="AD120" s="125"/>
      <c r="AE120" s="125"/>
      <c r="AF120" s="125"/>
      <c r="AG120" s="125"/>
    </row>
    <row r="121" spans="1:33" ht="18" customHeight="1" thickBot="1">
      <c r="B121" s="135" t="s">
        <v>56</v>
      </c>
      <c r="C121" s="136"/>
      <c r="D121" s="137"/>
      <c r="E121" s="138"/>
      <c r="F121" s="138"/>
      <c r="G121" s="72" t="s">
        <v>13</v>
      </c>
      <c r="H121" s="139" t="s">
        <v>57</v>
      </c>
      <c r="I121" s="136"/>
      <c r="J121" s="137"/>
      <c r="K121" s="138"/>
      <c r="L121" s="138"/>
      <c r="M121" s="72" t="s">
        <v>13</v>
      </c>
      <c r="N121" s="140" t="s">
        <v>58</v>
      </c>
      <c r="O121" s="141"/>
      <c r="P121" s="142"/>
      <c r="Q121" s="143">
        <f>SUM(E107:F121:K107:L121,Q107:R120)</f>
        <v>0</v>
      </c>
      <c r="R121" s="144"/>
      <c r="S121" s="54" t="s">
        <v>13</v>
      </c>
      <c r="Z121" s="22"/>
      <c r="AA121" s="125"/>
      <c r="AB121" s="125"/>
      <c r="AC121" s="125"/>
      <c r="AD121" s="125"/>
      <c r="AE121" s="125"/>
      <c r="AF121" s="125"/>
      <c r="AG121" s="125"/>
    </row>
    <row r="122" spans="1:33" s="38" customFormat="1" ht="18" customHeight="1" thickTop="1">
      <c r="B122" s="55"/>
      <c r="C122" s="55"/>
      <c r="D122" s="55"/>
      <c r="E122" s="56"/>
      <c r="F122" s="56"/>
      <c r="G122" s="57"/>
      <c r="H122" s="55"/>
      <c r="I122" s="55"/>
      <c r="J122" s="55"/>
      <c r="K122" s="56"/>
      <c r="L122" s="56"/>
      <c r="M122" s="57"/>
      <c r="N122" s="58"/>
      <c r="O122" s="58"/>
      <c r="P122" s="58"/>
      <c r="Q122" s="56"/>
      <c r="R122" s="56"/>
      <c r="S122" s="57"/>
      <c r="AB122" s="24"/>
      <c r="AC122" s="24"/>
    </row>
    <row r="123" spans="1:33" s="38" customFormat="1" ht="18" customHeight="1" thickBot="1">
      <c r="B123" s="154" t="s">
        <v>273</v>
      </c>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AB123" s="24"/>
      <c r="AC123" s="24"/>
    </row>
    <row r="124" spans="1:33" ht="18" customHeight="1" thickTop="1" thickBot="1">
      <c r="A124" s="60"/>
      <c r="B124" s="155" t="s">
        <v>274</v>
      </c>
      <c r="C124" s="156"/>
      <c r="D124" s="156"/>
      <c r="E124" s="157">
        <f>Q121</f>
        <v>0</v>
      </c>
      <c r="F124" s="157"/>
      <c r="G124" s="158" t="s">
        <v>249</v>
      </c>
      <c r="H124" s="158"/>
      <c r="I124" s="158"/>
      <c r="J124" s="158"/>
      <c r="K124" s="158"/>
      <c r="L124" s="158"/>
      <c r="M124" s="158"/>
      <c r="N124" s="158"/>
      <c r="O124" s="158"/>
      <c r="P124" s="158"/>
      <c r="Q124" s="158"/>
      <c r="R124" s="158"/>
      <c r="S124" s="159"/>
      <c r="T124" s="55"/>
      <c r="U124" s="55"/>
      <c r="V124" s="55"/>
      <c r="W124" s="11"/>
      <c r="X124" s="11"/>
      <c r="Y124" s="62"/>
    </row>
    <row r="125" spans="1:33" ht="18" customHeight="1" thickTop="1">
      <c r="A125" s="60"/>
      <c r="B125" s="160" t="s">
        <v>17</v>
      </c>
      <c r="C125" s="161"/>
      <c r="D125" s="162"/>
      <c r="E125" s="163"/>
      <c r="F125" s="164"/>
      <c r="G125" s="120" t="s">
        <v>13</v>
      </c>
      <c r="H125" s="165" t="s">
        <v>18</v>
      </c>
      <c r="I125" s="161"/>
      <c r="J125" s="162"/>
      <c r="K125" s="163"/>
      <c r="L125" s="164"/>
      <c r="M125" s="120" t="s">
        <v>13</v>
      </c>
      <c r="N125" s="165" t="s">
        <v>19</v>
      </c>
      <c r="O125" s="161"/>
      <c r="P125" s="162"/>
      <c r="Q125" s="163"/>
      <c r="R125" s="164"/>
      <c r="S125" s="52" t="s">
        <v>13</v>
      </c>
      <c r="T125" s="55"/>
      <c r="U125" s="55"/>
      <c r="V125" s="55"/>
      <c r="W125" s="11"/>
      <c r="X125" s="11"/>
      <c r="Y125" s="62"/>
    </row>
    <row r="126" spans="1:33" ht="18" customHeight="1">
      <c r="A126" s="60"/>
      <c r="B126" s="145" t="s">
        <v>20</v>
      </c>
      <c r="C126" s="146"/>
      <c r="D126" s="147"/>
      <c r="E126" s="148"/>
      <c r="F126" s="149"/>
      <c r="G126" s="115" t="s">
        <v>13</v>
      </c>
      <c r="H126" s="150" t="s">
        <v>21</v>
      </c>
      <c r="I126" s="146"/>
      <c r="J126" s="147"/>
      <c r="K126" s="130"/>
      <c r="L126" s="130"/>
      <c r="M126" s="115" t="s">
        <v>13</v>
      </c>
      <c r="N126" s="150" t="s">
        <v>22</v>
      </c>
      <c r="O126" s="146"/>
      <c r="P126" s="147"/>
      <c r="Q126" s="130"/>
      <c r="R126" s="130"/>
      <c r="S126" s="53" t="s">
        <v>13</v>
      </c>
      <c r="T126" s="55"/>
      <c r="U126" s="55"/>
      <c r="V126" s="55"/>
      <c r="W126" s="11"/>
      <c r="X126" s="11"/>
      <c r="Y126" s="62"/>
    </row>
    <row r="127" spans="1:33" ht="18" customHeight="1">
      <c r="A127" s="60"/>
      <c r="B127" s="151" t="s">
        <v>23</v>
      </c>
      <c r="C127" s="152"/>
      <c r="D127" s="153"/>
      <c r="E127" s="130"/>
      <c r="F127" s="130"/>
      <c r="G127" s="115" t="s">
        <v>13</v>
      </c>
      <c r="H127" s="134" t="s">
        <v>24</v>
      </c>
      <c r="I127" s="132"/>
      <c r="J127" s="133"/>
      <c r="K127" s="130"/>
      <c r="L127" s="130"/>
      <c r="M127" s="115" t="s">
        <v>13</v>
      </c>
      <c r="N127" s="134" t="s">
        <v>25</v>
      </c>
      <c r="O127" s="132"/>
      <c r="P127" s="133"/>
      <c r="Q127" s="130"/>
      <c r="R127" s="130"/>
      <c r="S127" s="53" t="s">
        <v>13</v>
      </c>
      <c r="T127" s="55"/>
      <c r="U127" s="55"/>
      <c r="V127" s="55"/>
      <c r="W127" s="11"/>
      <c r="X127" s="11"/>
      <c r="Y127" s="62"/>
    </row>
    <row r="128" spans="1:33" ht="18" customHeight="1">
      <c r="A128" s="60"/>
      <c r="B128" s="131" t="s">
        <v>26</v>
      </c>
      <c r="C128" s="132"/>
      <c r="D128" s="133"/>
      <c r="E128" s="130"/>
      <c r="F128" s="130"/>
      <c r="G128" s="115" t="s">
        <v>13</v>
      </c>
      <c r="H128" s="134" t="s">
        <v>27</v>
      </c>
      <c r="I128" s="132"/>
      <c r="J128" s="133"/>
      <c r="K128" s="130"/>
      <c r="L128" s="130"/>
      <c r="M128" s="115" t="s">
        <v>13</v>
      </c>
      <c r="N128" s="134" t="s">
        <v>28</v>
      </c>
      <c r="O128" s="132"/>
      <c r="P128" s="133"/>
      <c r="Q128" s="130"/>
      <c r="R128" s="130"/>
      <c r="S128" s="53" t="s">
        <v>13</v>
      </c>
      <c r="T128" s="55"/>
      <c r="U128" s="55"/>
      <c r="V128" s="55"/>
      <c r="W128" s="11"/>
      <c r="X128" s="11"/>
      <c r="Y128" s="62"/>
    </row>
    <row r="129" spans="1:33" ht="18" customHeight="1">
      <c r="A129" s="60"/>
      <c r="B129" s="131" t="s">
        <v>29</v>
      </c>
      <c r="C129" s="132"/>
      <c r="D129" s="133"/>
      <c r="E129" s="130"/>
      <c r="F129" s="130"/>
      <c r="G129" s="115" t="s">
        <v>13</v>
      </c>
      <c r="H129" s="134" t="s">
        <v>30</v>
      </c>
      <c r="I129" s="132"/>
      <c r="J129" s="133"/>
      <c r="K129" s="130"/>
      <c r="L129" s="130"/>
      <c r="M129" s="115" t="s">
        <v>13</v>
      </c>
      <c r="N129" s="134" t="s">
        <v>31</v>
      </c>
      <c r="O129" s="132"/>
      <c r="P129" s="133"/>
      <c r="Q129" s="130"/>
      <c r="R129" s="130"/>
      <c r="S129" s="53" t="s">
        <v>13</v>
      </c>
      <c r="T129" s="55"/>
      <c r="U129" s="55"/>
      <c r="V129" s="55"/>
      <c r="W129" s="11"/>
      <c r="X129" s="11"/>
      <c r="Y129" s="62"/>
    </row>
    <row r="130" spans="1:33" ht="18" customHeight="1">
      <c r="A130" s="60"/>
      <c r="B130" s="131" t="s">
        <v>32</v>
      </c>
      <c r="C130" s="132"/>
      <c r="D130" s="133"/>
      <c r="E130" s="130"/>
      <c r="F130" s="130"/>
      <c r="G130" s="115" t="s">
        <v>13</v>
      </c>
      <c r="H130" s="134" t="s">
        <v>33</v>
      </c>
      <c r="I130" s="132"/>
      <c r="J130" s="133"/>
      <c r="K130" s="130"/>
      <c r="L130" s="130"/>
      <c r="M130" s="115" t="s">
        <v>13</v>
      </c>
      <c r="N130" s="134" t="s">
        <v>34</v>
      </c>
      <c r="O130" s="132"/>
      <c r="P130" s="133"/>
      <c r="Q130" s="130"/>
      <c r="R130" s="130"/>
      <c r="S130" s="53" t="s">
        <v>13</v>
      </c>
      <c r="T130" s="55"/>
      <c r="U130" s="55"/>
      <c r="V130" s="55"/>
      <c r="W130" s="11"/>
      <c r="X130" s="11"/>
      <c r="Y130" s="62"/>
    </row>
    <row r="131" spans="1:33" ht="18" customHeight="1">
      <c r="A131" s="60"/>
      <c r="B131" s="131" t="s">
        <v>174</v>
      </c>
      <c r="C131" s="132"/>
      <c r="D131" s="133"/>
      <c r="E131" s="130"/>
      <c r="F131" s="130"/>
      <c r="G131" s="115" t="s">
        <v>13</v>
      </c>
      <c r="H131" s="134" t="s">
        <v>35</v>
      </c>
      <c r="I131" s="132"/>
      <c r="J131" s="133"/>
      <c r="K131" s="130"/>
      <c r="L131" s="130"/>
      <c r="M131" s="115" t="s">
        <v>13</v>
      </c>
      <c r="N131" s="134" t="s">
        <v>36</v>
      </c>
      <c r="O131" s="132"/>
      <c r="P131" s="133"/>
      <c r="Q131" s="130"/>
      <c r="R131" s="130"/>
      <c r="S131" s="53" t="s">
        <v>13</v>
      </c>
      <c r="T131" s="55"/>
      <c r="U131" s="55"/>
      <c r="V131" s="55"/>
      <c r="W131" s="11"/>
      <c r="X131" s="11"/>
      <c r="Y131" s="62"/>
    </row>
    <row r="132" spans="1:33" ht="18" customHeight="1">
      <c r="A132" s="60"/>
      <c r="B132" s="131" t="s">
        <v>175</v>
      </c>
      <c r="C132" s="132"/>
      <c r="D132" s="133"/>
      <c r="E132" s="130"/>
      <c r="F132" s="130"/>
      <c r="G132" s="115" t="s">
        <v>13</v>
      </c>
      <c r="H132" s="134" t="s">
        <v>37</v>
      </c>
      <c r="I132" s="132"/>
      <c r="J132" s="133"/>
      <c r="K132" s="130"/>
      <c r="L132" s="130"/>
      <c r="M132" s="115" t="s">
        <v>13</v>
      </c>
      <c r="N132" s="134" t="s">
        <v>38</v>
      </c>
      <c r="O132" s="132"/>
      <c r="P132" s="133"/>
      <c r="Q132" s="130"/>
      <c r="R132" s="130"/>
      <c r="S132" s="53" t="s">
        <v>13</v>
      </c>
      <c r="T132" s="55"/>
      <c r="U132" s="55"/>
      <c r="V132" s="55"/>
      <c r="W132" s="11"/>
      <c r="X132" s="11"/>
      <c r="Y132" s="62"/>
    </row>
    <row r="133" spans="1:33" ht="18" customHeight="1">
      <c r="A133" s="60"/>
      <c r="B133" s="131" t="s">
        <v>176</v>
      </c>
      <c r="C133" s="132"/>
      <c r="D133" s="133"/>
      <c r="E133" s="130"/>
      <c r="F133" s="130"/>
      <c r="G133" s="115" t="s">
        <v>13</v>
      </c>
      <c r="H133" s="134" t="s">
        <v>39</v>
      </c>
      <c r="I133" s="132"/>
      <c r="J133" s="133"/>
      <c r="K133" s="130"/>
      <c r="L133" s="130"/>
      <c r="M133" s="115" t="s">
        <v>13</v>
      </c>
      <c r="N133" s="134" t="s">
        <v>40</v>
      </c>
      <c r="O133" s="132"/>
      <c r="P133" s="133"/>
      <c r="Q133" s="130"/>
      <c r="R133" s="130"/>
      <c r="S133" s="53" t="s">
        <v>13</v>
      </c>
      <c r="AB133" s="51"/>
      <c r="AC133" s="51"/>
      <c r="AD133" s="51"/>
      <c r="AE133" s="51"/>
      <c r="AF133" s="51"/>
    </row>
    <row r="134" spans="1:33" ht="18" customHeight="1">
      <c r="A134" s="60"/>
      <c r="B134" s="131" t="s">
        <v>41</v>
      </c>
      <c r="C134" s="132"/>
      <c r="D134" s="133"/>
      <c r="E134" s="130"/>
      <c r="F134" s="130"/>
      <c r="G134" s="115" t="s">
        <v>13</v>
      </c>
      <c r="H134" s="134" t="s">
        <v>42</v>
      </c>
      <c r="I134" s="132"/>
      <c r="J134" s="133"/>
      <c r="K134" s="130"/>
      <c r="L134" s="130"/>
      <c r="M134" s="115" t="s">
        <v>13</v>
      </c>
      <c r="N134" s="134" t="s">
        <v>43</v>
      </c>
      <c r="O134" s="132"/>
      <c r="P134" s="133"/>
      <c r="Q134" s="130"/>
      <c r="R134" s="130"/>
      <c r="S134" s="53" t="s">
        <v>13</v>
      </c>
      <c r="AA134" s="51"/>
      <c r="AB134" s="51"/>
      <c r="AC134" s="51"/>
      <c r="AD134" s="51"/>
      <c r="AE134" s="51"/>
      <c r="AF134" s="51"/>
    </row>
    <row r="135" spans="1:33" ht="18" customHeight="1">
      <c r="A135" s="60"/>
      <c r="B135" s="131" t="s">
        <v>44</v>
      </c>
      <c r="C135" s="132"/>
      <c r="D135" s="133"/>
      <c r="E135" s="130"/>
      <c r="F135" s="130"/>
      <c r="G135" s="115" t="s">
        <v>13</v>
      </c>
      <c r="H135" s="134" t="s">
        <v>45</v>
      </c>
      <c r="I135" s="132"/>
      <c r="J135" s="133"/>
      <c r="K135" s="130"/>
      <c r="L135" s="130"/>
      <c r="M135" s="115" t="s">
        <v>13</v>
      </c>
      <c r="N135" s="134" t="s">
        <v>46</v>
      </c>
      <c r="O135" s="132"/>
      <c r="P135" s="133"/>
      <c r="Q135" s="130"/>
      <c r="R135" s="130"/>
      <c r="S135" s="53" t="s">
        <v>13</v>
      </c>
    </row>
    <row r="136" spans="1:33" ht="18" customHeight="1">
      <c r="A136" s="60"/>
      <c r="B136" s="131" t="s">
        <v>47</v>
      </c>
      <c r="C136" s="132"/>
      <c r="D136" s="133"/>
      <c r="E136" s="130"/>
      <c r="F136" s="130"/>
      <c r="G136" s="115" t="s">
        <v>13</v>
      </c>
      <c r="H136" s="134" t="s">
        <v>48</v>
      </c>
      <c r="I136" s="132"/>
      <c r="J136" s="133"/>
      <c r="K136" s="130"/>
      <c r="L136" s="130"/>
      <c r="M136" s="115" t="s">
        <v>13</v>
      </c>
      <c r="N136" s="134" t="s">
        <v>49</v>
      </c>
      <c r="O136" s="132"/>
      <c r="P136" s="133"/>
      <c r="Q136" s="130"/>
      <c r="R136" s="130"/>
      <c r="S136" s="53" t="s">
        <v>13</v>
      </c>
    </row>
    <row r="137" spans="1:33" ht="18" customHeight="1">
      <c r="A137" s="60"/>
      <c r="B137" s="131" t="s">
        <v>50</v>
      </c>
      <c r="C137" s="132"/>
      <c r="D137" s="133"/>
      <c r="E137" s="130"/>
      <c r="F137" s="130"/>
      <c r="G137" s="115" t="s">
        <v>13</v>
      </c>
      <c r="H137" s="134" t="s">
        <v>51</v>
      </c>
      <c r="I137" s="132"/>
      <c r="J137" s="133"/>
      <c r="K137" s="130"/>
      <c r="L137" s="130"/>
      <c r="M137" s="115" t="s">
        <v>13</v>
      </c>
      <c r="N137" s="134" t="s">
        <v>52</v>
      </c>
      <c r="O137" s="132"/>
      <c r="P137" s="133"/>
      <c r="Q137" s="130"/>
      <c r="R137" s="130"/>
      <c r="S137" s="53" t="s">
        <v>13</v>
      </c>
    </row>
    <row r="138" spans="1:33" ht="18" customHeight="1">
      <c r="A138" s="60"/>
      <c r="B138" s="131" t="s">
        <v>53</v>
      </c>
      <c r="C138" s="132"/>
      <c r="D138" s="133"/>
      <c r="E138" s="130"/>
      <c r="F138" s="130"/>
      <c r="G138" s="115" t="s">
        <v>13</v>
      </c>
      <c r="H138" s="134" t="s">
        <v>54</v>
      </c>
      <c r="I138" s="132"/>
      <c r="J138" s="133"/>
      <c r="K138" s="130"/>
      <c r="L138" s="130"/>
      <c r="M138" s="115" t="s">
        <v>13</v>
      </c>
      <c r="N138" s="134" t="s">
        <v>55</v>
      </c>
      <c r="O138" s="132"/>
      <c r="P138" s="133"/>
      <c r="Q138" s="130"/>
      <c r="R138" s="130"/>
      <c r="S138" s="53" t="s">
        <v>13</v>
      </c>
      <c r="AA138" s="125" t="str">
        <f>IF(Q139&gt;E124,"【!!要確認!!】
（８）の回答人数を超えています。入力に誤りがないか確認してください。","")</f>
        <v/>
      </c>
      <c r="AB138" s="125"/>
      <c r="AC138" s="125"/>
      <c r="AD138" s="125"/>
      <c r="AE138" s="125"/>
      <c r="AF138" s="125"/>
      <c r="AG138" s="125"/>
    </row>
    <row r="139" spans="1:33" ht="18" customHeight="1" thickBot="1">
      <c r="A139" s="60"/>
      <c r="B139" s="135" t="s">
        <v>56</v>
      </c>
      <c r="C139" s="136"/>
      <c r="D139" s="137"/>
      <c r="E139" s="138"/>
      <c r="F139" s="138"/>
      <c r="G139" s="72" t="s">
        <v>13</v>
      </c>
      <c r="H139" s="139" t="s">
        <v>57</v>
      </c>
      <c r="I139" s="136"/>
      <c r="J139" s="137"/>
      <c r="K139" s="138"/>
      <c r="L139" s="138"/>
      <c r="M139" s="72" t="s">
        <v>13</v>
      </c>
      <c r="N139" s="140" t="s">
        <v>58</v>
      </c>
      <c r="O139" s="141"/>
      <c r="P139" s="142"/>
      <c r="Q139" s="143">
        <f>SUM(E125:F139:K125:L139,Q125:R138)</f>
        <v>0</v>
      </c>
      <c r="R139" s="144"/>
      <c r="S139" s="54" t="s">
        <v>13</v>
      </c>
      <c r="AA139" s="125"/>
      <c r="AB139" s="125"/>
      <c r="AC139" s="125"/>
      <c r="AD139" s="125"/>
      <c r="AE139" s="125"/>
      <c r="AF139" s="125"/>
      <c r="AG139" s="125"/>
    </row>
    <row r="140" spans="1:33" ht="18" customHeight="1" thickTop="1">
      <c r="B140" s="68"/>
      <c r="C140" s="69"/>
      <c r="D140" s="70"/>
      <c r="E140" s="68"/>
      <c r="F140" s="68"/>
      <c r="G140" s="71"/>
      <c r="H140" s="71"/>
      <c r="I140" s="71"/>
      <c r="J140" s="70"/>
      <c r="K140" s="70"/>
      <c r="L140" s="27"/>
    </row>
    <row r="141" spans="1:33" ht="18" customHeight="1" thickBot="1">
      <c r="M141" s="22"/>
    </row>
    <row r="142" spans="1:33" ht="18" customHeight="1" thickTop="1" thickBot="1">
      <c r="A142" s="73"/>
      <c r="B142" s="282" t="s">
        <v>281</v>
      </c>
      <c r="C142" s="283"/>
      <c r="D142" s="283"/>
      <c r="E142" s="283"/>
      <c r="F142" s="283"/>
      <c r="G142" s="283"/>
      <c r="H142" s="283"/>
      <c r="I142" s="283"/>
      <c r="J142" s="283"/>
      <c r="K142" s="283"/>
      <c r="L142" s="283"/>
      <c r="M142" s="283"/>
      <c r="N142" s="283"/>
      <c r="O142" s="283"/>
      <c r="P142" s="283"/>
      <c r="Q142" s="283"/>
      <c r="R142" s="283"/>
      <c r="S142" s="283"/>
      <c r="T142" s="283"/>
      <c r="U142" s="283"/>
      <c r="V142" s="283"/>
      <c r="W142" s="283"/>
      <c r="X142" s="283"/>
      <c r="Y142" s="284"/>
      <c r="AB142" s="116"/>
      <c r="AD142" s="24"/>
    </row>
    <row r="143" spans="1:33" ht="18" customHeight="1" thickTop="1" thickBot="1">
      <c r="A143" s="73"/>
      <c r="B143" s="285"/>
      <c r="C143" s="286"/>
      <c r="D143" s="286"/>
      <c r="E143" s="286"/>
      <c r="F143" s="286"/>
      <c r="G143" s="286"/>
      <c r="H143" s="286"/>
      <c r="I143" s="286"/>
      <c r="J143" s="286"/>
      <c r="K143" s="286"/>
      <c r="L143" s="286"/>
      <c r="M143" s="286"/>
      <c r="N143" s="286"/>
      <c r="O143" s="286"/>
      <c r="P143" s="286"/>
      <c r="Q143" s="286"/>
      <c r="R143" s="286"/>
      <c r="S143" s="286"/>
      <c r="T143" s="286"/>
      <c r="U143" s="286"/>
      <c r="V143" s="286"/>
      <c r="W143" s="286"/>
      <c r="X143" s="286"/>
      <c r="Y143" s="287"/>
      <c r="AB143" s="116"/>
      <c r="AD143" s="24"/>
    </row>
    <row r="144" spans="1:33" ht="18" customHeight="1" thickTop="1" thickBot="1">
      <c r="A144" s="73"/>
      <c r="B144" s="285"/>
      <c r="C144" s="286"/>
      <c r="D144" s="286"/>
      <c r="E144" s="286"/>
      <c r="F144" s="286"/>
      <c r="G144" s="286"/>
      <c r="H144" s="286"/>
      <c r="I144" s="286"/>
      <c r="J144" s="286"/>
      <c r="K144" s="286"/>
      <c r="L144" s="286"/>
      <c r="M144" s="286"/>
      <c r="N144" s="286"/>
      <c r="O144" s="286"/>
      <c r="P144" s="286"/>
      <c r="Q144" s="286"/>
      <c r="R144" s="286"/>
      <c r="S144" s="286"/>
      <c r="T144" s="286"/>
      <c r="U144" s="286"/>
      <c r="V144" s="286"/>
      <c r="W144" s="286"/>
      <c r="X144" s="286"/>
      <c r="Y144" s="287"/>
      <c r="AB144" s="116"/>
      <c r="AD144" s="24"/>
    </row>
    <row r="145" spans="1:30" ht="18" customHeight="1" thickTop="1" thickBot="1">
      <c r="A145" s="73"/>
      <c r="B145" s="288"/>
      <c r="C145" s="289"/>
      <c r="D145" s="289"/>
      <c r="E145" s="289"/>
      <c r="F145" s="289"/>
      <c r="G145" s="289"/>
      <c r="H145" s="289"/>
      <c r="I145" s="289"/>
      <c r="J145" s="289"/>
      <c r="K145" s="289"/>
      <c r="L145" s="289"/>
      <c r="M145" s="289"/>
      <c r="N145" s="289"/>
      <c r="O145" s="289"/>
      <c r="P145" s="289"/>
      <c r="Q145" s="289"/>
      <c r="R145" s="289"/>
      <c r="S145" s="289"/>
      <c r="T145" s="289"/>
      <c r="U145" s="289"/>
      <c r="V145" s="289"/>
      <c r="W145" s="289"/>
      <c r="X145" s="289"/>
      <c r="Y145" s="290"/>
      <c r="AB145" s="116"/>
      <c r="AD145" s="24"/>
    </row>
    <row r="146" spans="1:30" ht="18" customHeight="1" thickTop="1"/>
    <row r="151" spans="1:30">
      <c r="AA151" s="24"/>
      <c r="AC151" s="116"/>
    </row>
    <row r="152" spans="1:30">
      <c r="AA152" s="24"/>
      <c r="AC152" s="116"/>
    </row>
  </sheetData>
  <sheetProtection algorithmName="SHA-512" hashValue="s30Mx5Z1EJk41SHdqaBKZCns1nAMf3ae+mBl2LUzeslw4JQnvUvqW02CLb5WFUgETiEIQiS+HFqkvy/JccxUrg==" saltValue="Fa2JF2+IIlAfaoujgjbOwg==" spinCount="100000" sheet="1" selectLockedCells="1"/>
  <mergeCells count="430">
    <mergeCell ref="AA46:AG47"/>
    <mergeCell ref="AA48:AG49"/>
    <mergeCell ref="W76:X76"/>
    <mergeCell ref="W75:X75"/>
    <mergeCell ref="E92:F92"/>
    <mergeCell ref="N89:P89"/>
    <mergeCell ref="H88:J88"/>
    <mergeCell ref="Q86:R86"/>
    <mergeCell ref="E91:F91"/>
    <mergeCell ref="B75:F75"/>
    <mergeCell ref="G75:H75"/>
    <mergeCell ref="J75:N75"/>
    <mergeCell ref="E82:F82"/>
    <mergeCell ref="B91:D91"/>
    <mergeCell ref="Q83:R83"/>
    <mergeCell ref="B76:F76"/>
    <mergeCell ref="G76:H76"/>
    <mergeCell ref="Q82:R82"/>
    <mergeCell ref="R76:V76"/>
    <mergeCell ref="N81:P81"/>
    <mergeCell ref="Q80:R80"/>
    <mergeCell ref="B79:D79"/>
    <mergeCell ref="E79:F79"/>
    <mergeCell ref="Q84:R84"/>
    <mergeCell ref="K88:L88"/>
    <mergeCell ref="B142:Y145"/>
    <mergeCell ref="B96:Y96"/>
    <mergeCell ref="E88:F88"/>
    <mergeCell ref="E85:F85"/>
    <mergeCell ref="B86:D86"/>
    <mergeCell ref="E86:F86"/>
    <mergeCell ref="H87:J87"/>
    <mergeCell ref="B87:D87"/>
    <mergeCell ref="N88:P88"/>
    <mergeCell ref="H85:J85"/>
    <mergeCell ref="K87:L87"/>
    <mergeCell ref="N85:P85"/>
    <mergeCell ref="Q85:R85"/>
    <mergeCell ref="N86:P86"/>
    <mergeCell ref="B88:D88"/>
    <mergeCell ref="E87:F87"/>
    <mergeCell ref="H86:J86"/>
    <mergeCell ref="K86:L86"/>
    <mergeCell ref="N87:P87"/>
    <mergeCell ref="K108:L108"/>
    <mergeCell ref="N108:P108"/>
    <mergeCell ref="Q108:R108"/>
    <mergeCell ref="E90:F90"/>
    <mergeCell ref="N83:P83"/>
    <mergeCell ref="B51:Y51"/>
    <mergeCell ref="B52:Y52"/>
    <mergeCell ref="G46:U46"/>
    <mergeCell ref="G48:U48"/>
    <mergeCell ref="K83:L83"/>
    <mergeCell ref="B80:D80"/>
    <mergeCell ref="E80:F80"/>
    <mergeCell ref="H82:J82"/>
    <mergeCell ref="O75:P75"/>
    <mergeCell ref="H80:J80"/>
    <mergeCell ref="B69:J69"/>
    <mergeCell ref="B68:J68"/>
    <mergeCell ref="B67:J67"/>
    <mergeCell ref="B66:J66"/>
    <mergeCell ref="B59:J59"/>
    <mergeCell ref="B58:J58"/>
    <mergeCell ref="B57:J57"/>
    <mergeCell ref="B56:J56"/>
    <mergeCell ref="B60:J60"/>
    <mergeCell ref="A55:A57"/>
    <mergeCell ref="N82:P82"/>
    <mergeCell ref="H89:J89"/>
    <mergeCell ref="K89:L89"/>
    <mergeCell ref="Q93:R93"/>
    <mergeCell ref="H91:J91"/>
    <mergeCell ref="K91:L91"/>
    <mergeCell ref="N91:P91"/>
    <mergeCell ref="Q91:R91"/>
    <mergeCell ref="H92:J92"/>
    <mergeCell ref="K92:L92"/>
    <mergeCell ref="N92:P92"/>
    <mergeCell ref="Q92:R92"/>
    <mergeCell ref="E83:F83"/>
    <mergeCell ref="B84:D84"/>
    <mergeCell ref="B89:D89"/>
    <mergeCell ref="Q88:R88"/>
    <mergeCell ref="B78:Y78"/>
    <mergeCell ref="Q89:R89"/>
    <mergeCell ref="N90:P90"/>
    <mergeCell ref="Q90:R90"/>
    <mergeCell ref="K84:L84"/>
    <mergeCell ref="B92:D92"/>
    <mergeCell ref="B83:D83"/>
    <mergeCell ref="G74:H74"/>
    <mergeCell ref="B46:E46"/>
    <mergeCell ref="B74:F74"/>
    <mergeCell ref="B73:Y73"/>
    <mergeCell ref="B41:Y41"/>
    <mergeCell ref="B26:I26"/>
    <mergeCell ref="O31:Q31"/>
    <mergeCell ref="W53:X54"/>
    <mergeCell ref="U54:V54"/>
    <mergeCell ref="B39:F39"/>
    <mergeCell ref="R31:V31"/>
    <mergeCell ref="G39:H39"/>
    <mergeCell ref="B48:E48"/>
    <mergeCell ref="R43:V43"/>
    <mergeCell ref="J26:Y26"/>
    <mergeCell ref="J38:N38"/>
    <mergeCell ref="B38:F38"/>
    <mergeCell ref="G38:H38"/>
    <mergeCell ref="G42:H42"/>
    <mergeCell ref="S54:T54"/>
    <mergeCell ref="K54:L54"/>
    <mergeCell ref="M54:N54"/>
    <mergeCell ref="O54:P54"/>
    <mergeCell ref="B3:Y3"/>
    <mergeCell ref="J14:Y14"/>
    <mergeCell ref="B14:I14"/>
    <mergeCell ref="B16:I16"/>
    <mergeCell ref="B17:I17"/>
    <mergeCell ref="B18:I18"/>
    <mergeCell ref="B19:I19"/>
    <mergeCell ref="B15:I15"/>
    <mergeCell ref="J16:Y16"/>
    <mergeCell ref="J15:Y15"/>
    <mergeCell ref="J17:Y17"/>
    <mergeCell ref="J18:Y18"/>
    <mergeCell ref="J19:Y19"/>
    <mergeCell ref="B4:Y4"/>
    <mergeCell ref="B5:Y5"/>
    <mergeCell ref="B7:Y10"/>
    <mergeCell ref="J20:Y20"/>
    <mergeCell ref="B20:I20"/>
    <mergeCell ref="B21:I21"/>
    <mergeCell ref="K81:L81"/>
    <mergeCell ref="J21:Y21"/>
    <mergeCell ref="B23:I23"/>
    <mergeCell ref="B24:I24"/>
    <mergeCell ref="B25:I25"/>
    <mergeCell ref="W46:X46"/>
    <mergeCell ref="W48:X48"/>
    <mergeCell ref="G30:I30"/>
    <mergeCell ref="G32:I32"/>
    <mergeCell ref="B30:F30"/>
    <mergeCell ref="B32:F32"/>
    <mergeCell ref="J30:N30"/>
    <mergeCell ref="O30:Q30"/>
    <mergeCell ref="B37:F37"/>
    <mergeCell ref="B28:Y29"/>
    <mergeCell ref="R44:V44"/>
    <mergeCell ref="W44:X44"/>
    <mergeCell ref="R38:V38"/>
    <mergeCell ref="R30:V30"/>
    <mergeCell ref="W30:Y30"/>
    <mergeCell ref="O38:P38"/>
    <mergeCell ref="E84:F84"/>
    <mergeCell ref="B85:D85"/>
    <mergeCell ref="J22:Y22"/>
    <mergeCell ref="J23:Y23"/>
    <mergeCell ref="J24:Y24"/>
    <mergeCell ref="J25:Y25"/>
    <mergeCell ref="B22:I22"/>
    <mergeCell ref="B55:J55"/>
    <mergeCell ref="B65:J65"/>
    <mergeCell ref="B64:J64"/>
    <mergeCell ref="B63:J63"/>
    <mergeCell ref="Y55:Y57"/>
    <mergeCell ref="K82:L82"/>
    <mergeCell ref="B82:D82"/>
    <mergeCell ref="R75:V75"/>
    <mergeCell ref="J76:N76"/>
    <mergeCell ref="O76:P76"/>
    <mergeCell ref="Q54:R54"/>
    <mergeCell ref="K53:V53"/>
    <mergeCell ref="J37:N37"/>
    <mergeCell ref="B36:Y36"/>
    <mergeCell ref="B81:D81"/>
    <mergeCell ref="E81:F81"/>
    <mergeCell ref="Q81:R81"/>
    <mergeCell ref="W31:Y31"/>
    <mergeCell ref="W43:X43"/>
    <mergeCell ref="B44:F44"/>
    <mergeCell ref="G44:H44"/>
    <mergeCell ref="Q87:R87"/>
    <mergeCell ref="N84:P84"/>
    <mergeCell ref="H84:J84"/>
    <mergeCell ref="B53:J54"/>
    <mergeCell ref="B31:F31"/>
    <mergeCell ref="G31:I31"/>
    <mergeCell ref="J31:N31"/>
    <mergeCell ref="N80:P80"/>
    <mergeCell ref="H83:J83"/>
    <mergeCell ref="K85:L85"/>
    <mergeCell ref="B62:J62"/>
    <mergeCell ref="J44:N44"/>
    <mergeCell ref="O44:P44"/>
    <mergeCell ref="J43:N43"/>
    <mergeCell ref="O43:P43"/>
    <mergeCell ref="G43:H43"/>
    <mergeCell ref="B61:J61"/>
    <mergeCell ref="G37:H37"/>
    <mergeCell ref="W37:X37"/>
    <mergeCell ref="W38:X38"/>
    <mergeCell ref="R37:V37"/>
    <mergeCell ref="B43:F43"/>
    <mergeCell ref="H90:J90"/>
    <mergeCell ref="K90:L90"/>
    <mergeCell ref="E89:F89"/>
    <mergeCell ref="N94:P94"/>
    <mergeCell ref="Q94:R94"/>
    <mergeCell ref="R97:V97"/>
    <mergeCell ref="B99:Y99"/>
    <mergeCell ref="H94:J94"/>
    <mergeCell ref="B93:D93"/>
    <mergeCell ref="W97:X97"/>
    <mergeCell ref="B94:D94"/>
    <mergeCell ref="K94:L94"/>
    <mergeCell ref="E94:F94"/>
    <mergeCell ref="E93:F93"/>
    <mergeCell ref="H93:J93"/>
    <mergeCell ref="K93:L93"/>
    <mergeCell ref="N93:P93"/>
    <mergeCell ref="B90:D90"/>
    <mergeCell ref="O37:P37"/>
    <mergeCell ref="K80:L80"/>
    <mergeCell ref="H81:J81"/>
    <mergeCell ref="B42:F42"/>
    <mergeCell ref="O100:V100"/>
    <mergeCell ref="K112:L112"/>
    <mergeCell ref="N112:P112"/>
    <mergeCell ref="Q112:R112"/>
    <mergeCell ref="H109:J109"/>
    <mergeCell ref="K109:L109"/>
    <mergeCell ref="J100:L100"/>
    <mergeCell ref="B105:Y105"/>
    <mergeCell ref="B107:D107"/>
    <mergeCell ref="E107:F107"/>
    <mergeCell ref="H107:J107"/>
    <mergeCell ref="M100:N100"/>
    <mergeCell ref="I103:K103"/>
    <mergeCell ref="B102:Y102"/>
    <mergeCell ref="N103:V103"/>
    <mergeCell ref="L103:M103"/>
    <mergeCell ref="W103:X103"/>
    <mergeCell ref="W100:X100"/>
    <mergeCell ref="K107:L107"/>
    <mergeCell ref="B112:D112"/>
    <mergeCell ref="E112:F112"/>
    <mergeCell ref="H112:J112"/>
    <mergeCell ref="N115:P115"/>
    <mergeCell ref="Q115:R115"/>
    <mergeCell ref="K110:L110"/>
    <mergeCell ref="N110:P110"/>
    <mergeCell ref="Q110:R110"/>
    <mergeCell ref="B108:D108"/>
    <mergeCell ref="E108:F108"/>
    <mergeCell ref="B116:D116"/>
    <mergeCell ref="E116:F116"/>
    <mergeCell ref="H116:J116"/>
    <mergeCell ref="K116:L116"/>
    <mergeCell ref="N116:P116"/>
    <mergeCell ref="Q116:R116"/>
    <mergeCell ref="B113:D113"/>
    <mergeCell ref="E113:F113"/>
    <mergeCell ref="H113:J113"/>
    <mergeCell ref="K113:L113"/>
    <mergeCell ref="N113:P113"/>
    <mergeCell ref="Q113:R113"/>
    <mergeCell ref="B114:D114"/>
    <mergeCell ref="E114:F114"/>
    <mergeCell ref="B115:D115"/>
    <mergeCell ref="H114:J114"/>
    <mergeCell ref="K114:L114"/>
    <mergeCell ref="K115:L115"/>
    <mergeCell ref="N114:P114"/>
    <mergeCell ref="Q114:R114"/>
    <mergeCell ref="B106:D106"/>
    <mergeCell ref="G106:S106"/>
    <mergeCell ref="E106:F106"/>
    <mergeCell ref="E115:F115"/>
    <mergeCell ref="H115:J115"/>
    <mergeCell ref="N109:P109"/>
    <mergeCell ref="Q109:R109"/>
    <mergeCell ref="B109:D109"/>
    <mergeCell ref="E109:F109"/>
    <mergeCell ref="B111:D111"/>
    <mergeCell ref="E111:F111"/>
    <mergeCell ref="H111:J111"/>
    <mergeCell ref="K111:L111"/>
    <mergeCell ref="N111:P111"/>
    <mergeCell ref="Q111:R111"/>
    <mergeCell ref="H108:J108"/>
    <mergeCell ref="B110:D110"/>
    <mergeCell ref="E110:F110"/>
    <mergeCell ref="H110:J110"/>
    <mergeCell ref="N107:P107"/>
    <mergeCell ref="Q107:R107"/>
    <mergeCell ref="B119:D119"/>
    <mergeCell ref="E119:F119"/>
    <mergeCell ref="H119:J119"/>
    <mergeCell ref="K119:L119"/>
    <mergeCell ref="N119:P119"/>
    <mergeCell ref="Q119:R119"/>
    <mergeCell ref="B117:D117"/>
    <mergeCell ref="E117:F117"/>
    <mergeCell ref="H117:J117"/>
    <mergeCell ref="K117:L117"/>
    <mergeCell ref="N117:P117"/>
    <mergeCell ref="Q117:R117"/>
    <mergeCell ref="B118:D118"/>
    <mergeCell ref="E118:F118"/>
    <mergeCell ref="H118:J118"/>
    <mergeCell ref="K118:L118"/>
    <mergeCell ref="N118:P118"/>
    <mergeCell ref="Q118:R118"/>
    <mergeCell ref="B123:Y123"/>
    <mergeCell ref="B124:D124"/>
    <mergeCell ref="E124:F124"/>
    <mergeCell ref="G124:S124"/>
    <mergeCell ref="B125:D125"/>
    <mergeCell ref="E125:F125"/>
    <mergeCell ref="H125:J125"/>
    <mergeCell ref="K125:L125"/>
    <mergeCell ref="N125:P125"/>
    <mergeCell ref="Q125:R125"/>
    <mergeCell ref="B121:D121"/>
    <mergeCell ref="E121:F121"/>
    <mergeCell ref="H121:J121"/>
    <mergeCell ref="K121:L121"/>
    <mergeCell ref="N121:P121"/>
    <mergeCell ref="Q121:R121"/>
    <mergeCell ref="B120:D120"/>
    <mergeCell ref="E120:F120"/>
    <mergeCell ref="H120:J120"/>
    <mergeCell ref="K120:L120"/>
    <mergeCell ref="N120:P120"/>
    <mergeCell ref="Q120:R120"/>
    <mergeCell ref="B129:D129"/>
    <mergeCell ref="E129:F129"/>
    <mergeCell ref="H129:J129"/>
    <mergeCell ref="K129:L129"/>
    <mergeCell ref="N129:P129"/>
    <mergeCell ref="Q129:R129"/>
    <mergeCell ref="B126:D126"/>
    <mergeCell ref="E126:F126"/>
    <mergeCell ref="H126:J126"/>
    <mergeCell ref="K126:L126"/>
    <mergeCell ref="N126:P126"/>
    <mergeCell ref="Q126:R126"/>
    <mergeCell ref="B127:D127"/>
    <mergeCell ref="E127:F127"/>
    <mergeCell ref="H127:J127"/>
    <mergeCell ref="K127:L127"/>
    <mergeCell ref="B128:D128"/>
    <mergeCell ref="E128:F128"/>
    <mergeCell ref="H128:J128"/>
    <mergeCell ref="K128:L128"/>
    <mergeCell ref="N128:P128"/>
    <mergeCell ref="Q128:R128"/>
    <mergeCell ref="N127:P127"/>
    <mergeCell ref="Q127:R127"/>
    <mergeCell ref="B130:D130"/>
    <mergeCell ref="E130:F130"/>
    <mergeCell ref="H130:J130"/>
    <mergeCell ref="K130:L130"/>
    <mergeCell ref="N130:P130"/>
    <mergeCell ref="Q130:R130"/>
    <mergeCell ref="B131:D131"/>
    <mergeCell ref="E131:F131"/>
    <mergeCell ref="H131:J131"/>
    <mergeCell ref="K131:L131"/>
    <mergeCell ref="N131:P131"/>
    <mergeCell ref="Q131:R131"/>
    <mergeCell ref="B132:D132"/>
    <mergeCell ref="E132:F132"/>
    <mergeCell ref="H132:J132"/>
    <mergeCell ref="K132:L132"/>
    <mergeCell ref="N132:P132"/>
    <mergeCell ref="Q132:R132"/>
    <mergeCell ref="B133:D133"/>
    <mergeCell ref="E133:F133"/>
    <mergeCell ref="H133:J133"/>
    <mergeCell ref="K133:L133"/>
    <mergeCell ref="N133:P133"/>
    <mergeCell ref="Q133:R133"/>
    <mergeCell ref="B139:D139"/>
    <mergeCell ref="E139:F139"/>
    <mergeCell ref="H139:J139"/>
    <mergeCell ref="K139:L139"/>
    <mergeCell ref="N139:P139"/>
    <mergeCell ref="Q139:R139"/>
    <mergeCell ref="H137:J137"/>
    <mergeCell ref="K137:L137"/>
    <mergeCell ref="N137:P137"/>
    <mergeCell ref="H136:J136"/>
    <mergeCell ref="K136:L136"/>
    <mergeCell ref="N136:P136"/>
    <mergeCell ref="Q136:R136"/>
    <mergeCell ref="B137:D137"/>
    <mergeCell ref="E137:F137"/>
    <mergeCell ref="B138:D138"/>
    <mergeCell ref="E138:F138"/>
    <mergeCell ref="H138:J138"/>
    <mergeCell ref="K138:L138"/>
    <mergeCell ref="N138:P138"/>
    <mergeCell ref="Q138:R138"/>
    <mergeCell ref="B2:Y2"/>
    <mergeCell ref="AA42:AG44"/>
    <mergeCell ref="AA74:AG76"/>
    <mergeCell ref="AA92:AG94"/>
    <mergeCell ref="AA119:AG121"/>
    <mergeCell ref="AA102:AG103"/>
    <mergeCell ref="AA98:AG100"/>
    <mergeCell ref="B70:J70"/>
    <mergeCell ref="AA138:AG139"/>
    <mergeCell ref="Q137:R137"/>
    <mergeCell ref="B134:D134"/>
    <mergeCell ref="E134:F134"/>
    <mergeCell ref="H134:J134"/>
    <mergeCell ref="K134:L134"/>
    <mergeCell ref="N134:P134"/>
    <mergeCell ref="Q134:R134"/>
    <mergeCell ref="B135:D135"/>
    <mergeCell ref="E135:F135"/>
    <mergeCell ref="H135:J135"/>
    <mergeCell ref="K135:L135"/>
    <mergeCell ref="N135:P135"/>
    <mergeCell ref="Q135:R135"/>
    <mergeCell ref="B136:D136"/>
    <mergeCell ref="E136:F136"/>
  </mergeCells>
  <phoneticPr fontId="2"/>
  <conditionalFormatting sqref="AA69:AG70">
    <cfRule type="expression" dxfId="9" priority="16">
      <formula>NOT($W$70=SUM($K$70,$M$70,$O$70,$Q$70,$S$70,$U$70))</formula>
    </cfRule>
  </conditionalFormatting>
  <conditionalFormatting sqref="AA92:AG93">
    <cfRule type="expression" dxfId="8" priority="12">
      <formula>NOT(SUM(W55:W57)=$Q$94)</formula>
    </cfRule>
  </conditionalFormatting>
  <conditionalFormatting sqref="AA119">
    <cfRule type="expression" dxfId="7" priority="10">
      <formula>$Q$121&gt;$E$106</formula>
    </cfRule>
  </conditionalFormatting>
  <conditionalFormatting sqref="AA138:AG139">
    <cfRule type="expression" dxfId="6" priority="9">
      <formula>$Q$139&gt;$E$124</formula>
    </cfRule>
  </conditionalFormatting>
  <conditionalFormatting sqref="AA74:AG75">
    <cfRule type="expression" dxfId="5" priority="38">
      <formula>NOT(SUM(K55:K57)=SUM(G75,O75,W75,G76,O76,W76))</formula>
    </cfRule>
  </conditionalFormatting>
  <conditionalFormatting sqref="AA102:AG103">
    <cfRule type="expression" dxfId="4" priority="39">
      <formula>W103&gt;SUM(W55:W57)</formula>
    </cfRule>
  </conditionalFormatting>
  <conditionalFormatting sqref="AA98">
    <cfRule type="expression" dxfId="3" priority="40">
      <formula>W100&gt;SUM(W55:W57)</formula>
    </cfRule>
  </conditionalFormatting>
  <conditionalFormatting sqref="AA42">
    <cfRule type="expression" dxfId="2" priority="3">
      <formula>NOT($G$42=($G$43+$O$43+$W$43+$W$44+$O$44+$G$44))</formula>
    </cfRule>
  </conditionalFormatting>
  <conditionalFormatting sqref="AA46:AG47">
    <cfRule type="expression" dxfId="1" priority="2">
      <formula>$W$46&gt;$F$46</formula>
    </cfRule>
  </conditionalFormatting>
  <conditionalFormatting sqref="AA48:AG49">
    <cfRule type="expression" dxfId="0" priority="1">
      <formula>$W$48&gt;$F$48</formula>
    </cfRule>
  </conditionalFormatting>
  <dataValidations count="5">
    <dataValidation type="list" allowBlank="1" showInputMessage="1" showErrorMessage="1" sqref="O30:O33 G30:G33 W30:W32" xr:uid="{00000000-0002-0000-0000-000000000000}">
      <formula1>"1"</formula1>
    </dataValidation>
    <dataValidation type="list" allowBlank="1" showInputMessage="1" showErrorMessage="1" sqref="J20:Y20" xr:uid="{00000000-0002-0000-0000-000002000000}">
      <formula1>"選択してください。,生活介護,自立訓練（機能訓練）,自立訓練（生活訓練）"</formula1>
    </dataValidation>
    <dataValidation type="whole" imeMode="off" allowBlank="1" showInputMessage="1" showErrorMessage="1" sqref="J19:Y19" xr:uid="{00000000-0002-0000-0000-000005000000}">
      <formula1>2700000000</formula1>
      <formula2>2799999999</formula2>
    </dataValidation>
    <dataValidation imeMode="disabled" allowBlank="1" showInputMessage="1" showErrorMessage="1" sqref="J21:Y25 G30:I32 O30:Q31 W30:Y31 E79:F79 G74:H74 G39:H39 G42:H42 F46 F48 U70 K70 M70 O70 Q70 S70 Q94:R94 L103:M103 W55:W70 E124:F124 Q121:R121 E106:F106 Q139:R139 M100:N100" xr:uid="{AF80B52A-213E-4227-8A9F-31404FB1EB9B}"/>
    <dataValidation type="whole" imeMode="disabled" allowBlank="1" showInputMessage="1" showErrorMessage="1" sqref="G37:H38 G43:H44 O43:P44 O37:P38 W37:X38 W43:X44 W46:X46 W48:X48 K55:K69 M55:M69 O55:O69 Q55:Q69 S55:S69 U55:U69 G75:H76 O75:P76 W75:X76 Q80:R93 K80:L94 E80:F94 W97:X97 W100:X100 W103:X103 Q107:R120 K107:L121 E107:F121 E125:F139 K125:L139 Q125:R138" xr:uid="{308E7083-1008-4255-A13F-5A0BE13DA23F}">
      <formula1>0</formula1>
      <formula2>10000</formula2>
    </dataValidation>
  </dataValidations>
  <printOptions horizontalCentered="1"/>
  <pageMargins left="0.59055118110236227" right="0.59055118110236227" top="0.74803149606299213" bottom="0.74803149606299213" header="0.31496062992125984" footer="0.31496062992125984"/>
  <pageSetup paperSize="9" scale="68" fitToHeight="0" orientation="portrait" r:id="rId1"/>
  <rowBreaks count="3" manualBreakCount="3">
    <brk id="34" max="25" man="1"/>
    <brk id="95" max="25" man="1"/>
    <brk id="146" max="2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9000000}">
          <x14:formula1>
            <xm:f>プルダウンリスト!$B$2:$B$12</xm:f>
          </x14:formula1>
          <xm:sqref>J15:Y15</xm:sqref>
        </x14:dataValidation>
        <x14:dataValidation type="list" allowBlank="1" showInputMessage="1" showErrorMessage="1" xr:uid="{00000000-0002-0000-0000-00000C000000}">
          <x14:formula1>
            <xm:f>プルダウンリスト!$A$2:$A$45</xm:f>
          </x14:formula1>
          <xm:sqref>J14:Y14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E2"/>
  <sheetViews>
    <sheetView workbookViewId="0">
      <pane xSplit="3" ySplit="1" topLeftCell="D2" activePane="bottomRight" state="frozen"/>
      <selection pane="topRight" activeCell="D1" sqref="D1"/>
      <selection pane="bottomLeft" activeCell="A3" sqref="A3"/>
      <selection pane="bottomRight" activeCell="E4" sqref="E4"/>
    </sheetView>
  </sheetViews>
  <sheetFormatPr defaultColWidth="9" defaultRowHeight="15"/>
  <cols>
    <col min="1" max="1" width="9.88671875" style="6" customWidth="1"/>
    <col min="2" max="2" width="11.21875" style="6" customWidth="1"/>
    <col min="3" max="6" width="17.88671875" style="6" customWidth="1"/>
    <col min="7" max="7" width="19.44140625" style="6" bestFit="1" customWidth="1"/>
    <col min="8" max="8" width="7.109375" style="7" bestFit="1" customWidth="1"/>
    <col min="9" max="9" width="7.77734375" style="7" customWidth="1"/>
    <col min="10" max="14" width="17.88671875" style="6" customWidth="1"/>
    <col min="15" max="16" width="5.6640625" style="6" customWidth="1"/>
    <col min="17" max="291" width="4.44140625" style="8" customWidth="1"/>
    <col min="292" max="16384" width="9" style="6"/>
  </cols>
  <sheetData>
    <row r="1" spans="1:291" s="109" customFormat="1" ht="93.75" customHeight="1">
      <c r="A1" s="107" t="s">
        <v>59</v>
      </c>
      <c r="B1" s="107" t="s">
        <v>137</v>
      </c>
      <c r="C1" s="107" t="s">
        <v>3</v>
      </c>
      <c r="D1" s="107" t="s">
        <v>110</v>
      </c>
      <c r="E1" s="107" t="s">
        <v>2</v>
      </c>
      <c r="F1" s="107" t="s">
        <v>60</v>
      </c>
      <c r="G1" s="107" t="s">
        <v>61</v>
      </c>
      <c r="H1" s="108" t="s">
        <v>243</v>
      </c>
      <c r="I1" s="109" t="s">
        <v>242</v>
      </c>
      <c r="J1" s="107" t="s">
        <v>4</v>
      </c>
      <c r="K1" s="107" t="s">
        <v>5</v>
      </c>
      <c r="L1" s="107" t="s">
        <v>6</v>
      </c>
      <c r="M1" s="107" t="s">
        <v>72</v>
      </c>
      <c r="N1" s="107" t="s">
        <v>62</v>
      </c>
      <c r="O1" s="110" t="s">
        <v>229</v>
      </c>
      <c r="P1" s="111" t="s">
        <v>74</v>
      </c>
      <c r="Q1" s="109" t="s">
        <v>63</v>
      </c>
      <c r="R1" s="109" t="s">
        <v>150</v>
      </c>
      <c r="S1" s="109" t="s">
        <v>151</v>
      </c>
      <c r="T1" s="109" t="s">
        <v>152</v>
      </c>
      <c r="U1" s="109" t="s">
        <v>153</v>
      </c>
      <c r="V1" s="109" t="s">
        <v>237</v>
      </c>
      <c r="W1" s="109" t="s">
        <v>97</v>
      </c>
      <c r="X1" s="109" t="s">
        <v>75</v>
      </c>
      <c r="Y1" s="109" t="s">
        <v>139</v>
      </c>
      <c r="Z1" s="109" t="s">
        <v>141</v>
      </c>
      <c r="AA1" s="109" t="s">
        <v>142</v>
      </c>
      <c r="AB1" s="109" t="s">
        <v>80</v>
      </c>
      <c r="AC1" s="109" t="s">
        <v>144</v>
      </c>
      <c r="AD1" s="109" t="s">
        <v>120</v>
      </c>
      <c r="AE1" s="109" t="s">
        <v>121</v>
      </c>
      <c r="AF1" s="109" t="s">
        <v>81</v>
      </c>
      <c r="AG1" s="109" t="s">
        <v>150</v>
      </c>
      <c r="AH1" s="109" t="s">
        <v>151</v>
      </c>
      <c r="AI1" s="109" t="s">
        <v>152</v>
      </c>
      <c r="AJ1" s="109" t="s">
        <v>153</v>
      </c>
      <c r="AK1" s="109" t="s">
        <v>154</v>
      </c>
      <c r="AL1" s="109" t="s">
        <v>97</v>
      </c>
      <c r="AM1" s="109" t="s">
        <v>155</v>
      </c>
      <c r="AN1" s="109" t="s">
        <v>150</v>
      </c>
      <c r="AO1" s="109" t="s">
        <v>151</v>
      </c>
      <c r="AP1" s="109" t="s">
        <v>152</v>
      </c>
      <c r="AQ1" s="109" t="s">
        <v>153</v>
      </c>
      <c r="AR1" s="109" t="s">
        <v>154</v>
      </c>
      <c r="AS1" s="109" t="s">
        <v>97</v>
      </c>
      <c r="AT1" s="109" t="s">
        <v>145</v>
      </c>
      <c r="AU1" s="109" t="s">
        <v>150</v>
      </c>
      <c r="AV1" s="109" t="s">
        <v>151</v>
      </c>
      <c r="AW1" s="109" t="s">
        <v>152</v>
      </c>
      <c r="AX1" s="109" t="s">
        <v>153</v>
      </c>
      <c r="AY1" s="109" t="s">
        <v>154</v>
      </c>
      <c r="AZ1" s="109" t="s">
        <v>97</v>
      </c>
      <c r="BA1" s="109" t="s">
        <v>146</v>
      </c>
      <c r="BB1" s="109" t="s">
        <v>150</v>
      </c>
      <c r="BC1" s="109" t="s">
        <v>151</v>
      </c>
      <c r="BD1" s="109" t="s">
        <v>152</v>
      </c>
      <c r="BE1" s="109" t="s">
        <v>153</v>
      </c>
      <c r="BF1" s="109" t="s">
        <v>154</v>
      </c>
      <c r="BG1" s="109" t="s">
        <v>97</v>
      </c>
      <c r="BH1" s="109" t="s">
        <v>147</v>
      </c>
      <c r="BI1" s="109" t="s">
        <v>150</v>
      </c>
      <c r="BJ1" s="109" t="s">
        <v>151</v>
      </c>
      <c r="BK1" s="109" t="s">
        <v>152</v>
      </c>
      <c r="BL1" s="109" t="s">
        <v>153</v>
      </c>
      <c r="BM1" s="109" t="s">
        <v>154</v>
      </c>
      <c r="BN1" s="109" t="s">
        <v>97</v>
      </c>
      <c r="BO1" s="109" t="s">
        <v>148</v>
      </c>
      <c r="BP1" s="109" t="s">
        <v>150</v>
      </c>
      <c r="BQ1" s="109" t="s">
        <v>151</v>
      </c>
      <c r="BR1" s="109" t="s">
        <v>152</v>
      </c>
      <c r="BS1" s="109" t="s">
        <v>153</v>
      </c>
      <c r="BT1" s="109" t="s">
        <v>154</v>
      </c>
      <c r="BU1" s="109" t="s">
        <v>97</v>
      </c>
      <c r="BV1" s="109" t="s">
        <v>149</v>
      </c>
      <c r="BW1" s="109" t="s">
        <v>150</v>
      </c>
      <c r="BX1" s="109" t="s">
        <v>151</v>
      </c>
      <c r="BY1" s="109" t="s">
        <v>152</v>
      </c>
      <c r="BZ1" s="109" t="s">
        <v>153</v>
      </c>
      <c r="CA1" s="109" t="s">
        <v>154</v>
      </c>
      <c r="CB1" s="109" t="s">
        <v>97</v>
      </c>
      <c r="CC1" s="109" t="s">
        <v>156</v>
      </c>
      <c r="CD1" s="109" t="s">
        <v>150</v>
      </c>
      <c r="CE1" s="109" t="s">
        <v>151</v>
      </c>
      <c r="CF1" s="109" t="s">
        <v>152</v>
      </c>
      <c r="CG1" s="109" t="s">
        <v>153</v>
      </c>
      <c r="CH1" s="109" t="s">
        <v>154</v>
      </c>
      <c r="CI1" s="109" t="s">
        <v>97</v>
      </c>
      <c r="CJ1" s="109" t="s">
        <v>157</v>
      </c>
      <c r="CK1" s="109" t="s">
        <v>150</v>
      </c>
      <c r="CL1" s="109" t="s">
        <v>151</v>
      </c>
      <c r="CM1" s="109" t="s">
        <v>152</v>
      </c>
      <c r="CN1" s="109" t="s">
        <v>153</v>
      </c>
      <c r="CO1" s="109" t="s">
        <v>154</v>
      </c>
      <c r="CP1" s="109" t="s">
        <v>97</v>
      </c>
      <c r="CQ1" s="109" t="s">
        <v>158</v>
      </c>
      <c r="CR1" s="109" t="s">
        <v>150</v>
      </c>
      <c r="CS1" s="109" t="s">
        <v>151</v>
      </c>
      <c r="CT1" s="109" t="s">
        <v>152</v>
      </c>
      <c r="CU1" s="109" t="s">
        <v>153</v>
      </c>
      <c r="CV1" s="109" t="s">
        <v>154</v>
      </c>
      <c r="CW1" s="109" t="s">
        <v>97</v>
      </c>
      <c r="CX1" s="109" t="s">
        <v>159</v>
      </c>
      <c r="CY1" s="109" t="s">
        <v>150</v>
      </c>
      <c r="CZ1" s="109" t="s">
        <v>151</v>
      </c>
      <c r="DA1" s="109" t="s">
        <v>152</v>
      </c>
      <c r="DB1" s="109" t="s">
        <v>153</v>
      </c>
      <c r="DC1" s="109" t="s">
        <v>154</v>
      </c>
      <c r="DD1" s="109" t="s">
        <v>97</v>
      </c>
      <c r="DE1" s="109" t="s">
        <v>160</v>
      </c>
      <c r="DF1" s="109" t="s">
        <v>150</v>
      </c>
      <c r="DG1" s="109" t="s">
        <v>151</v>
      </c>
      <c r="DH1" s="109" t="s">
        <v>152</v>
      </c>
      <c r="DI1" s="109" t="s">
        <v>153</v>
      </c>
      <c r="DJ1" s="109" t="s">
        <v>154</v>
      </c>
      <c r="DK1" s="109" t="s">
        <v>97</v>
      </c>
      <c r="DL1" s="109" t="s">
        <v>161</v>
      </c>
      <c r="DM1" s="109" t="s">
        <v>150</v>
      </c>
      <c r="DN1" s="109" t="s">
        <v>151</v>
      </c>
      <c r="DO1" s="109" t="s">
        <v>152</v>
      </c>
      <c r="DP1" s="109" t="s">
        <v>153</v>
      </c>
      <c r="DQ1" s="109" t="s">
        <v>154</v>
      </c>
      <c r="DR1" s="109" t="s">
        <v>97</v>
      </c>
      <c r="DS1" s="109" t="s">
        <v>162</v>
      </c>
      <c r="DT1" s="109" t="s">
        <v>150</v>
      </c>
      <c r="DU1" s="109" t="s">
        <v>151</v>
      </c>
      <c r="DV1" s="109" t="s">
        <v>152</v>
      </c>
      <c r="DW1" s="109" t="s">
        <v>153</v>
      </c>
      <c r="DX1" s="109" t="s">
        <v>154</v>
      </c>
      <c r="DY1" s="109" t="s">
        <v>97</v>
      </c>
      <c r="DZ1" s="109" t="s">
        <v>163</v>
      </c>
      <c r="EA1" s="109" t="s">
        <v>150</v>
      </c>
      <c r="EB1" s="109" t="s">
        <v>151</v>
      </c>
      <c r="EC1" s="109" t="s">
        <v>152</v>
      </c>
      <c r="ED1" s="109" t="s">
        <v>153</v>
      </c>
      <c r="EE1" s="109" t="s">
        <v>154</v>
      </c>
      <c r="EF1" s="109" t="s">
        <v>97</v>
      </c>
      <c r="EG1" s="109" t="s">
        <v>164</v>
      </c>
      <c r="EH1" s="109" t="s">
        <v>150</v>
      </c>
      <c r="EI1" s="109" t="s">
        <v>151</v>
      </c>
      <c r="EJ1" s="109" t="s">
        <v>152</v>
      </c>
      <c r="EK1" s="109" t="s">
        <v>153</v>
      </c>
      <c r="EL1" s="109" t="s">
        <v>154</v>
      </c>
      <c r="EM1" s="109" t="s">
        <v>97</v>
      </c>
      <c r="EN1" s="109" t="s">
        <v>165</v>
      </c>
      <c r="EO1" s="109" t="s">
        <v>150</v>
      </c>
      <c r="EP1" s="109" t="s">
        <v>151</v>
      </c>
      <c r="EQ1" s="109" t="s">
        <v>152</v>
      </c>
      <c r="ER1" s="109" t="s">
        <v>153</v>
      </c>
      <c r="ES1" s="109" t="s">
        <v>154</v>
      </c>
      <c r="ET1" s="109" t="s">
        <v>97</v>
      </c>
      <c r="EU1" s="109" t="s">
        <v>75</v>
      </c>
      <c r="EV1" s="109" t="s">
        <v>138</v>
      </c>
      <c r="EW1" s="109" t="s">
        <v>140</v>
      </c>
      <c r="EX1" s="109" t="s">
        <v>142</v>
      </c>
      <c r="EY1" s="109" t="s">
        <v>80</v>
      </c>
      <c r="EZ1" s="114" t="s">
        <v>143</v>
      </c>
      <c r="FA1" s="109" t="s">
        <v>17</v>
      </c>
      <c r="FB1" s="109" t="s">
        <v>20</v>
      </c>
      <c r="FC1" s="109" t="s">
        <v>23</v>
      </c>
      <c r="FD1" s="109" t="s">
        <v>26</v>
      </c>
      <c r="FE1" s="109" t="s">
        <v>29</v>
      </c>
      <c r="FF1" s="109" t="s">
        <v>32</v>
      </c>
      <c r="FG1" s="109" t="s">
        <v>238</v>
      </c>
      <c r="FH1" s="109" t="s">
        <v>239</v>
      </c>
      <c r="FI1" s="109" t="s">
        <v>240</v>
      </c>
      <c r="FJ1" s="109" t="s">
        <v>41</v>
      </c>
      <c r="FK1" s="109" t="s">
        <v>44</v>
      </c>
      <c r="FL1" s="109" t="s">
        <v>47</v>
      </c>
      <c r="FM1" s="109" t="s">
        <v>50</v>
      </c>
      <c r="FN1" s="109" t="s">
        <v>53</v>
      </c>
      <c r="FO1" s="109" t="s">
        <v>56</v>
      </c>
      <c r="FP1" s="109" t="s">
        <v>18</v>
      </c>
      <c r="FQ1" s="109" t="s">
        <v>21</v>
      </c>
      <c r="FR1" s="109" t="s">
        <v>24</v>
      </c>
      <c r="FS1" s="109" t="s">
        <v>27</v>
      </c>
      <c r="FT1" s="109" t="s">
        <v>30</v>
      </c>
      <c r="FU1" s="109" t="s">
        <v>33</v>
      </c>
      <c r="FV1" s="109" t="s">
        <v>35</v>
      </c>
      <c r="FW1" s="109" t="s">
        <v>37</v>
      </c>
      <c r="FX1" s="109" t="s">
        <v>39</v>
      </c>
      <c r="FY1" s="109" t="s">
        <v>42</v>
      </c>
      <c r="FZ1" s="109" t="s">
        <v>45</v>
      </c>
      <c r="GA1" s="109" t="s">
        <v>48</v>
      </c>
      <c r="GB1" s="109" t="s">
        <v>51</v>
      </c>
      <c r="GC1" s="109" t="s">
        <v>54</v>
      </c>
      <c r="GD1" s="109" t="s">
        <v>57</v>
      </c>
      <c r="GE1" s="109" t="s">
        <v>19</v>
      </c>
      <c r="GF1" s="109" t="s">
        <v>22</v>
      </c>
      <c r="GG1" s="109" t="s">
        <v>25</v>
      </c>
      <c r="GH1" s="109" t="s">
        <v>28</v>
      </c>
      <c r="GI1" s="109" t="s">
        <v>31</v>
      </c>
      <c r="GJ1" s="109" t="s">
        <v>34</v>
      </c>
      <c r="GK1" s="109" t="s">
        <v>36</v>
      </c>
      <c r="GL1" s="109" t="s">
        <v>38</v>
      </c>
      <c r="GM1" s="109" t="s">
        <v>40</v>
      </c>
      <c r="GN1" s="109" t="s">
        <v>43</v>
      </c>
      <c r="GO1" s="109" t="s">
        <v>46</v>
      </c>
      <c r="GP1" s="109" t="s">
        <v>49</v>
      </c>
      <c r="GQ1" s="109" t="s">
        <v>52</v>
      </c>
      <c r="GR1" s="109" t="s">
        <v>55</v>
      </c>
      <c r="GS1" s="109" t="s">
        <v>77</v>
      </c>
      <c r="GT1" s="109" t="s">
        <v>78</v>
      </c>
      <c r="GU1" s="109" t="s">
        <v>79</v>
      </c>
      <c r="GV1" s="109" t="s">
        <v>17</v>
      </c>
      <c r="GW1" s="109" t="s">
        <v>20</v>
      </c>
      <c r="GX1" s="109" t="s">
        <v>23</v>
      </c>
      <c r="GY1" s="109" t="s">
        <v>26</v>
      </c>
      <c r="GZ1" s="109" t="s">
        <v>29</v>
      </c>
      <c r="HA1" s="109" t="s">
        <v>32</v>
      </c>
      <c r="HB1" s="109" t="s">
        <v>238</v>
      </c>
      <c r="HC1" s="109" t="s">
        <v>239</v>
      </c>
      <c r="HD1" s="109" t="s">
        <v>240</v>
      </c>
      <c r="HE1" s="109" t="s">
        <v>41</v>
      </c>
      <c r="HF1" s="109" t="s">
        <v>44</v>
      </c>
      <c r="HG1" s="109" t="s">
        <v>47</v>
      </c>
      <c r="HH1" s="109" t="s">
        <v>50</v>
      </c>
      <c r="HI1" s="109" t="s">
        <v>53</v>
      </c>
      <c r="HJ1" s="109" t="s">
        <v>56</v>
      </c>
      <c r="HK1" s="109" t="s">
        <v>18</v>
      </c>
      <c r="HL1" s="109" t="s">
        <v>21</v>
      </c>
      <c r="HM1" s="109" t="s">
        <v>24</v>
      </c>
      <c r="HN1" s="109" t="s">
        <v>27</v>
      </c>
      <c r="HO1" s="109" t="s">
        <v>30</v>
      </c>
      <c r="HP1" s="109" t="s">
        <v>33</v>
      </c>
      <c r="HQ1" s="109" t="s">
        <v>35</v>
      </c>
      <c r="HR1" s="109" t="s">
        <v>37</v>
      </c>
      <c r="HS1" s="109" t="s">
        <v>39</v>
      </c>
      <c r="HT1" s="109" t="s">
        <v>42</v>
      </c>
      <c r="HU1" s="109" t="s">
        <v>45</v>
      </c>
      <c r="HV1" s="109" t="s">
        <v>48</v>
      </c>
      <c r="HW1" s="109" t="s">
        <v>51</v>
      </c>
      <c r="HX1" s="109" t="s">
        <v>54</v>
      </c>
      <c r="HY1" s="109" t="s">
        <v>57</v>
      </c>
      <c r="HZ1" s="109" t="s">
        <v>19</v>
      </c>
      <c r="IA1" s="109" t="s">
        <v>22</v>
      </c>
      <c r="IB1" s="109" t="s">
        <v>25</v>
      </c>
      <c r="IC1" s="109" t="s">
        <v>28</v>
      </c>
      <c r="ID1" s="109" t="s">
        <v>31</v>
      </c>
      <c r="IE1" s="109" t="s">
        <v>34</v>
      </c>
      <c r="IF1" s="109" t="s">
        <v>36</v>
      </c>
      <c r="IG1" s="109" t="s">
        <v>38</v>
      </c>
      <c r="IH1" s="109" t="s">
        <v>40</v>
      </c>
      <c r="II1" s="109" t="s">
        <v>43</v>
      </c>
      <c r="IJ1" s="109" t="s">
        <v>46</v>
      </c>
      <c r="IK1" s="109" t="s">
        <v>49</v>
      </c>
      <c r="IL1" s="109" t="s">
        <v>52</v>
      </c>
      <c r="IM1" s="109" t="s">
        <v>55</v>
      </c>
      <c r="IN1" s="109" t="s">
        <v>17</v>
      </c>
      <c r="IO1" s="109" t="s">
        <v>20</v>
      </c>
      <c r="IP1" s="109" t="s">
        <v>23</v>
      </c>
      <c r="IQ1" s="109" t="s">
        <v>26</v>
      </c>
      <c r="IR1" s="109" t="s">
        <v>29</v>
      </c>
      <c r="IS1" s="109" t="s">
        <v>32</v>
      </c>
      <c r="IT1" s="109" t="s">
        <v>238</v>
      </c>
      <c r="IU1" s="109" t="s">
        <v>239</v>
      </c>
      <c r="IV1" s="109" t="s">
        <v>240</v>
      </c>
      <c r="IW1" s="109" t="s">
        <v>41</v>
      </c>
      <c r="IX1" s="109" t="s">
        <v>44</v>
      </c>
      <c r="IY1" s="109" t="s">
        <v>47</v>
      </c>
      <c r="IZ1" s="109" t="s">
        <v>50</v>
      </c>
      <c r="JA1" s="109" t="s">
        <v>53</v>
      </c>
      <c r="JB1" s="109" t="s">
        <v>56</v>
      </c>
      <c r="JC1" s="109" t="s">
        <v>18</v>
      </c>
      <c r="JD1" s="109" t="s">
        <v>21</v>
      </c>
      <c r="JE1" s="109" t="s">
        <v>24</v>
      </c>
      <c r="JF1" s="109" t="s">
        <v>27</v>
      </c>
      <c r="JG1" s="109" t="s">
        <v>30</v>
      </c>
      <c r="JH1" s="109" t="s">
        <v>33</v>
      </c>
      <c r="JI1" s="109" t="s">
        <v>35</v>
      </c>
      <c r="JJ1" s="109" t="s">
        <v>37</v>
      </c>
      <c r="JK1" s="109" t="s">
        <v>39</v>
      </c>
      <c r="JL1" s="109" t="s">
        <v>42</v>
      </c>
      <c r="JM1" s="109" t="s">
        <v>45</v>
      </c>
      <c r="JN1" s="109" t="s">
        <v>48</v>
      </c>
      <c r="JO1" s="109" t="s">
        <v>51</v>
      </c>
      <c r="JP1" s="109" t="s">
        <v>54</v>
      </c>
      <c r="JQ1" s="109" t="s">
        <v>57</v>
      </c>
      <c r="JR1" s="109" t="s">
        <v>19</v>
      </c>
      <c r="JS1" s="109" t="s">
        <v>22</v>
      </c>
      <c r="JT1" s="109" t="s">
        <v>25</v>
      </c>
      <c r="JU1" s="109" t="s">
        <v>28</v>
      </c>
      <c r="JV1" s="109" t="s">
        <v>31</v>
      </c>
      <c r="JW1" s="109" t="s">
        <v>34</v>
      </c>
      <c r="JX1" s="109" t="s">
        <v>36</v>
      </c>
      <c r="JY1" s="109" t="s">
        <v>38</v>
      </c>
      <c r="JZ1" s="109" t="s">
        <v>40</v>
      </c>
      <c r="KA1" s="109" t="s">
        <v>43</v>
      </c>
      <c r="KB1" s="109" t="s">
        <v>46</v>
      </c>
      <c r="KC1" s="109" t="s">
        <v>49</v>
      </c>
      <c r="KD1" s="109" t="s">
        <v>52</v>
      </c>
      <c r="KE1" s="109" t="s">
        <v>55</v>
      </c>
    </row>
    <row r="2" spans="1:291" s="1" customFormat="1" ht="22.2" customHeight="1">
      <c r="A2" s="1" t="str">
        <f>'事業所回答（シート追加・名称変更禁止）'!$J$14</f>
        <v>選択してください。</v>
      </c>
      <c r="B2" s="1">
        <f>'事業所回答（シート追加・名称変更禁止）'!$J$19</f>
        <v>0</v>
      </c>
      <c r="C2" s="1">
        <f>'事業所回答（シート追加・名称変更禁止）'!$J$17</f>
        <v>0</v>
      </c>
      <c r="D2" s="1" t="str">
        <f>'事業所回答（シート追加・名称変更禁止）'!$J$15</f>
        <v>選択してください。</v>
      </c>
      <c r="E2" s="1">
        <f>'事業所回答（シート追加・名称変更禁止）'!$J$16</f>
        <v>0</v>
      </c>
      <c r="F2" s="1">
        <f>'事業所回答（シート追加・名称変更禁止）'!$J$18</f>
        <v>0</v>
      </c>
      <c r="G2" s="1" t="str">
        <f>'事業所回答（シート追加・名称変更禁止）'!$J$20</f>
        <v>選択してください。</v>
      </c>
      <c r="H2" s="9" t="str">
        <f>IF('事業所回答（シート追加・名称変更禁止）'!J21="","",'事業所回答（シート追加・名称変更禁止）'!J21)</f>
        <v/>
      </c>
      <c r="I2" s="3" t="str">
        <f>IF(H2&lt;=45016,"1","0")</f>
        <v>0</v>
      </c>
      <c r="J2" s="1">
        <f>'事業所回答（シート追加・名称変更禁止）'!$J$22</f>
        <v>0</v>
      </c>
      <c r="K2" s="1">
        <f>'事業所回答（シート追加・名称変更禁止）'!$J$23</f>
        <v>0</v>
      </c>
      <c r="L2" s="1">
        <f>'事業所回答（シート追加・名称変更禁止）'!$J$24</f>
        <v>0</v>
      </c>
      <c r="M2" s="1">
        <f>'事業所回答（シート追加・名称変更禁止）'!$J$25</f>
        <v>0</v>
      </c>
      <c r="N2" s="1">
        <f>'事業所回答（シート追加・名称変更禁止）'!$J$26</f>
        <v>0</v>
      </c>
      <c r="O2" s="1" t="str">
        <f>IF(SUM('事業所回答（シート追加・名称変更禁止）'!$G$30,'事業所回答（シート追加・名称変更禁止）'!$O$30,'事業所回答（シート追加・名称変更禁止）'!$W$30,'事業所回答（シート追加・名称変更禁止）'!$G$31,'事業所回答（シート追加・名称変更禁止）'!$O$31,'事業所回答（シート追加・名称変更禁止）'!$W$31)&gt;1,1,"")</f>
        <v/>
      </c>
      <c r="P2" s="1">
        <f>'事業所回答（シート追加・名称変更禁止）'!$G$32</f>
        <v>0</v>
      </c>
      <c r="Q2" s="1">
        <f>'事業所回答（シート追加・名称変更禁止）'!$G$39</f>
        <v>0</v>
      </c>
      <c r="R2" s="1">
        <f>'事業所回答（シート追加・名称変更禁止）'!$G$37</f>
        <v>0</v>
      </c>
      <c r="S2" s="1">
        <f>'事業所回答（シート追加・名称変更禁止）'!$O$37</f>
        <v>0</v>
      </c>
      <c r="T2" s="1">
        <f>'事業所回答（シート追加・名称変更禁止）'!$W$37</f>
        <v>0</v>
      </c>
      <c r="U2" s="1">
        <f>'事業所回答（シート追加・名称変更禁止）'!$G$38</f>
        <v>0</v>
      </c>
      <c r="V2" s="1">
        <f>'事業所回答（シート追加・名称変更禁止）'!$O$38</f>
        <v>0</v>
      </c>
      <c r="W2" s="113">
        <f>'事業所回答（シート追加・名称変更禁止）'!$W$38</f>
        <v>0</v>
      </c>
      <c r="X2" s="1">
        <f>'事業所回答（シート追加・名称変更禁止）'!$G$43</f>
        <v>0</v>
      </c>
      <c r="Y2" s="113">
        <f>'事業所回答（シート追加・名称変更禁止）'!$O$43</f>
        <v>0</v>
      </c>
      <c r="Z2" s="113">
        <f>'事業所回答（シート追加・名称変更禁止）'!$W$43</f>
        <v>0</v>
      </c>
      <c r="AA2" s="1">
        <f>'事業所回答（シート追加・名称変更禁止）'!$G$44</f>
        <v>0</v>
      </c>
      <c r="AB2" s="1">
        <f>'事業所回答（シート追加・名称変更禁止）'!$O$44</f>
        <v>0</v>
      </c>
      <c r="AC2" s="1">
        <f>'事業所回答（シート追加・名称変更禁止）'!$W$44</f>
        <v>0</v>
      </c>
      <c r="AD2" s="1">
        <f>'事業所回答（シート追加・名称変更禁止）'!$W$46</f>
        <v>0</v>
      </c>
      <c r="AE2" s="113">
        <f>'事業所回答（シート追加・名称変更禁止）'!$W$48</f>
        <v>0</v>
      </c>
      <c r="AF2" s="1">
        <f>'事業所回答（シート追加・名称変更禁止）'!$W$70</f>
        <v>0</v>
      </c>
      <c r="AG2" s="1">
        <f>'事業所回答（シート追加・名称変更禁止）'!$K$70</f>
        <v>0</v>
      </c>
      <c r="AH2" s="1">
        <f>'事業所回答（シート追加・名称変更禁止）'!$M$70</f>
        <v>0</v>
      </c>
      <c r="AI2" s="1">
        <f>'事業所回答（シート追加・名称変更禁止）'!$O$70</f>
        <v>0</v>
      </c>
      <c r="AJ2" s="1">
        <f>'事業所回答（シート追加・名称変更禁止）'!$Q$70</f>
        <v>0</v>
      </c>
      <c r="AK2" s="1">
        <f>'事業所回答（シート追加・名称変更禁止）'!$S$70</f>
        <v>0</v>
      </c>
      <c r="AL2" s="1">
        <f>'事業所回答（シート追加・名称変更禁止）'!$U$70</f>
        <v>0</v>
      </c>
      <c r="AM2" s="4">
        <f>SUM('事業所回答（シート追加・名称変更禁止）'!W55,'事業所回答（シート追加・名称変更禁止）'!W56,'事業所回答（シート追加・名称変更禁止）'!W57)</f>
        <v>0</v>
      </c>
      <c r="AN2" s="5">
        <f>SUM('事業所回答（シート追加・名称変更禁止）'!K55,'事業所回答（シート追加・名称変更禁止）'!K56,'事業所回答（シート追加・名称変更禁止）'!K57)</f>
        <v>0</v>
      </c>
      <c r="AO2" s="5">
        <f>SUM('事業所回答（シート追加・名称変更禁止）'!M55,'事業所回答（シート追加・名称変更禁止）'!M56,'事業所回答（シート追加・名称変更禁止）'!M57)</f>
        <v>0</v>
      </c>
      <c r="AP2" s="5">
        <f>SUM('事業所回答（シート追加・名称変更禁止）'!O55,'事業所回答（シート追加・名称変更禁止）'!O56,'事業所回答（シート追加・名称変更禁止）'!O57)</f>
        <v>0</v>
      </c>
      <c r="AQ2" s="5">
        <f>SUM('事業所回答（シート追加・名称変更禁止）'!Q55,'事業所回答（シート追加・名称変更禁止）'!Q56,'事業所回答（シート追加・名称変更禁止）'!Q57)</f>
        <v>0</v>
      </c>
      <c r="AR2" s="5">
        <f>SUM('事業所回答（シート追加・名称変更禁止）'!S55,'事業所回答（シート追加・名称変更禁止）'!S56,'事業所回答（シート追加・名称変更禁止）'!S57)</f>
        <v>0</v>
      </c>
      <c r="AS2" s="5">
        <f>SUM('事業所回答（シート追加・名称変更禁止）'!U55,'事業所回答（シート追加・名称変更禁止）'!U56,'事業所回答（シート追加・名称変更禁止）'!U57)</f>
        <v>0</v>
      </c>
      <c r="AT2" s="4">
        <f>SUM('事業所回答（シート追加・名称変更禁止）'!W55)</f>
        <v>0</v>
      </c>
      <c r="AU2" s="1">
        <f>'事業所回答（シート追加・名称変更禁止）'!K55</f>
        <v>0</v>
      </c>
      <c r="AV2" s="1">
        <f>'事業所回答（シート追加・名称変更禁止）'!M55</f>
        <v>0</v>
      </c>
      <c r="AW2" s="1">
        <f>'事業所回答（シート追加・名称変更禁止）'!O55</f>
        <v>0</v>
      </c>
      <c r="AX2" s="1">
        <f>'事業所回答（シート追加・名称変更禁止）'!Q55</f>
        <v>0</v>
      </c>
      <c r="AY2" s="1">
        <f>'事業所回答（シート追加・名称変更禁止）'!S55</f>
        <v>0</v>
      </c>
      <c r="AZ2" s="1">
        <f>'事業所回答（シート追加・名称変更禁止）'!U55</f>
        <v>0</v>
      </c>
      <c r="BA2" s="4">
        <f>SUM('事業所回答（シート追加・名称変更禁止）'!W56)</f>
        <v>0</v>
      </c>
      <c r="BB2" s="1">
        <f>'事業所回答（シート追加・名称変更禁止）'!K56</f>
        <v>0</v>
      </c>
      <c r="BC2" s="1">
        <f>'事業所回答（シート追加・名称変更禁止）'!M56</f>
        <v>0</v>
      </c>
      <c r="BD2" s="1">
        <f>'事業所回答（シート追加・名称変更禁止）'!O56</f>
        <v>0</v>
      </c>
      <c r="BE2" s="1">
        <f>'事業所回答（シート追加・名称変更禁止）'!Q56</f>
        <v>0</v>
      </c>
      <c r="BF2" s="1">
        <f>'事業所回答（シート追加・名称変更禁止）'!S56</f>
        <v>0</v>
      </c>
      <c r="BG2" s="1">
        <f>'事業所回答（シート追加・名称変更禁止）'!U56</f>
        <v>0</v>
      </c>
      <c r="BH2" s="4">
        <f>SUM('事業所回答（シート追加・名称変更禁止）'!W57)</f>
        <v>0</v>
      </c>
      <c r="BI2" s="1">
        <f>'事業所回答（シート追加・名称変更禁止）'!K57</f>
        <v>0</v>
      </c>
      <c r="BJ2" s="1">
        <f>'事業所回答（シート追加・名称変更禁止）'!M57</f>
        <v>0</v>
      </c>
      <c r="BK2" s="1">
        <f>'事業所回答（シート追加・名称変更禁止）'!O57</f>
        <v>0</v>
      </c>
      <c r="BL2" s="1">
        <f>'事業所回答（シート追加・名称変更禁止）'!Q57</f>
        <v>0</v>
      </c>
      <c r="BM2" s="1">
        <f>'事業所回答（シート追加・名称変更禁止）'!S57</f>
        <v>0</v>
      </c>
      <c r="BN2" s="1">
        <f>'事業所回答（シート追加・名称変更禁止）'!U57</f>
        <v>0</v>
      </c>
      <c r="BO2" s="4">
        <f>'事業所回答（シート追加・名称変更禁止）'!W58</f>
        <v>0</v>
      </c>
      <c r="BP2" s="1">
        <f>'事業所回答（シート追加・名称変更禁止）'!K58</f>
        <v>0</v>
      </c>
      <c r="BQ2" s="1">
        <f>'事業所回答（シート追加・名称変更禁止）'!M58</f>
        <v>0</v>
      </c>
      <c r="BR2" s="1">
        <f>'事業所回答（シート追加・名称変更禁止）'!O58</f>
        <v>0</v>
      </c>
      <c r="BS2" s="1">
        <f>'事業所回答（シート追加・名称変更禁止）'!Q58</f>
        <v>0</v>
      </c>
      <c r="BT2" s="1">
        <f>'事業所回答（シート追加・名称変更禁止）'!S58</f>
        <v>0</v>
      </c>
      <c r="BU2" s="1">
        <f>'事業所回答（シート追加・名称変更禁止）'!U58</f>
        <v>0</v>
      </c>
      <c r="BV2" s="4">
        <f>'事業所回答（シート追加・名称変更禁止）'!W59</f>
        <v>0</v>
      </c>
      <c r="BW2" s="1">
        <f>'事業所回答（シート追加・名称変更禁止）'!K59</f>
        <v>0</v>
      </c>
      <c r="BX2" s="1">
        <f>'事業所回答（シート追加・名称変更禁止）'!M59</f>
        <v>0</v>
      </c>
      <c r="BY2" s="1">
        <f>'事業所回答（シート追加・名称変更禁止）'!O59</f>
        <v>0</v>
      </c>
      <c r="BZ2" s="1">
        <f>'事業所回答（シート追加・名称変更禁止）'!Q59</f>
        <v>0</v>
      </c>
      <c r="CA2" s="1">
        <f>'事業所回答（シート追加・名称変更禁止）'!S59</f>
        <v>0</v>
      </c>
      <c r="CB2" s="1">
        <f>'事業所回答（シート追加・名称変更禁止）'!U59</f>
        <v>0</v>
      </c>
      <c r="CC2" s="4">
        <f>'事業所回答（シート追加・名称変更禁止）'!W60</f>
        <v>0</v>
      </c>
      <c r="CD2" s="5">
        <f>'事業所回答（シート追加・名称変更禁止）'!K60</f>
        <v>0</v>
      </c>
      <c r="CE2" s="5">
        <f>'事業所回答（シート追加・名称変更禁止）'!M60</f>
        <v>0</v>
      </c>
      <c r="CF2" s="5">
        <f>'事業所回答（シート追加・名称変更禁止）'!O60</f>
        <v>0</v>
      </c>
      <c r="CG2" s="5">
        <f>'事業所回答（シート追加・名称変更禁止）'!Q60</f>
        <v>0</v>
      </c>
      <c r="CH2" s="5">
        <f>'事業所回答（シート追加・名称変更禁止）'!S60</f>
        <v>0</v>
      </c>
      <c r="CI2" s="5">
        <f>'事業所回答（シート追加・名称変更禁止）'!U60</f>
        <v>0</v>
      </c>
      <c r="CJ2" s="4">
        <f>'事業所回答（シート追加・名称変更禁止）'!W61</f>
        <v>0</v>
      </c>
      <c r="CK2" s="5">
        <f>'事業所回答（シート追加・名称変更禁止）'!K61</f>
        <v>0</v>
      </c>
      <c r="CL2" s="5">
        <f>'事業所回答（シート追加・名称変更禁止）'!M61</f>
        <v>0</v>
      </c>
      <c r="CM2" s="5">
        <f>'事業所回答（シート追加・名称変更禁止）'!O61</f>
        <v>0</v>
      </c>
      <c r="CN2" s="5">
        <f>'事業所回答（シート追加・名称変更禁止）'!Q61</f>
        <v>0</v>
      </c>
      <c r="CO2" s="5">
        <f>'事業所回答（シート追加・名称変更禁止）'!S61</f>
        <v>0</v>
      </c>
      <c r="CP2" s="5">
        <f>'事業所回答（シート追加・名称変更禁止）'!U61</f>
        <v>0</v>
      </c>
      <c r="CQ2" s="4">
        <f>'事業所回答（シート追加・名称変更禁止）'!W62</f>
        <v>0</v>
      </c>
      <c r="CR2" s="5">
        <f>'事業所回答（シート追加・名称変更禁止）'!K62</f>
        <v>0</v>
      </c>
      <c r="CS2" s="5">
        <f>'事業所回答（シート追加・名称変更禁止）'!M62</f>
        <v>0</v>
      </c>
      <c r="CT2" s="5">
        <f>'事業所回答（シート追加・名称変更禁止）'!O62</f>
        <v>0</v>
      </c>
      <c r="CU2" s="5">
        <f>'事業所回答（シート追加・名称変更禁止）'!Q62</f>
        <v>0</v>
      </c>
      <c r="CV2" s="5">
        <f>'事業所回答（シート追加・名称変更禁止）'!S62</f>
        <v>0</v>
      </c>
      <c r="CW2" s="5">
        <f>'事業所回答（シート追加・名称変更禁止）'!U62</f>
        <v>0</v>
      </c>
      <c r="CX2" s="4">
        <f>'事業所回答（シート追加・名称変更禁止）'!W63</f>
        <v>0</v>
      </c>
      <c r="CY2" s="5">
        <f>'事業所回答（シート追加・名称変更禁止）'!K63</f>
        <v>0</v>
      </c>
      <c r="CZ2" s="5">
        <f>'事業所回答（シート追加・名称変更禁止）'!M63</f>
        <v>0</v>
      </c>
      <c r="DA2" s="5">
        <f>'事業所回答（シート追加・名称変更禁止）'!O63</f>
        <v>0</v>
      </c>
      <c r="DB2" s="5">
        <f>'事業所回答（シート追加・名称変更禁止）'!Q63</f>
        <v>0</v>
      </c>
      <c r="DC2" s="5">
        <f>'事業所回答（シート追加・名称変更禁止）'!S63</f>
        <v>0</v>
      </c>
      <c r="DD2" s="5">
        <f>'事業所回答（シート追加・名称変更禁止）'!U63</f>
        <v>0</v>
      </c>
      <c r="DE2" s="4">
        <f>'事業所回答（シート追加・名称変更禁止）'!W64</f>
        <v>0</v>
      </c>
      <c r="DF2" s="5">
        <f>'事業所回答（シート追加・名称変更禁止）'!K64</f>
        <v>0</v>
      </c>
      <c r="DG2" s="5">
        <f>'事業所回答（シート追加・名称変更禁止）'!M64</f>
        <v>0</v>
      </c>
      <c r="DH2" s="5">
        <f>'事業所回答（シート追加・名称変更禁止）'!O64</f>
        <v>0</v>
      </c>
      <c r="DI2" s="5">
        <f>'事業所回答（シート追加・名称変更禁止）'!Q64</f>
        <v>0</v>
      </c>
      <c r="DJ2" s="5">
        <f>'事業所回答（シート追加・名称変更禁止）'!S64</f>
        <v>0</v>
      </c>
      <c r="DK2" s="5">
        <f>'事業所回答（シート追加・名称変更禁止）'!U64</f>
        <v>0</v>
      </c>
      <c r="DL2" s="4">
        <f>'事業所回答（シート追加・名称変更禁止）'!W65</f>
        <v>0</v>
      </c>
      <c r="DM2" s="5">
        <f>'事業所回答（シート追加・名称変更禁止）'!K65</f>
        <v>0</v>
      </c>
      <c r="DN2" s="5">
        <f>'事業所回答（シート追加・名称変更禁止）'!M65</f>
        <v>0</v>
      </c>
      <c r="DO2" s="5">
        <f>'事業所回答（シート追加・名称変更禁止）'!O65</f>
        <v>0</v>
      </c>
      <c r="DP2" s="5">
        <f>'事業所回答（シート追加・名称変更禁止）'!Q65</f>
        <v>0</v>
      </c>
      <c r="DQ2" s="5">
        <f>'事業所回答（シート追加・名称変更禁止）'!S65</f>
        <v>0</v>
      </c>
      <c r="DR2" s="5">
        <f>'事業所回答（シート追加・名称変更禁止）'!U65</f>
        <v>0</v>
      </c>
      <c r="DS2" s="4">
        <f>'事業所回答（シート追加・名称変更禁止）'!W66</f>
        <v>0</v>
      </c>
      <c r="DT2" s="5">
        <f>'事業所回答（シート追加・名称変更禁止）'!K66</f>
        <v>0</v>
      </c>
      <c r="DU2" s="5">
        <f>'事業所回答（シート追加・名称変更禁止）'!M66</f>
        <v>0</v>
      </c>
      <c r="DV2" s="5">
        <f>'事業所回答（シート追加・名称変更禁止）'!O66</f>
        <v>0</v>
      </c>
      <c r="DW2" s="5">
        <f>'事業所回答（シート追加・名称変更禁止）'!Q66</f>
        <v>0</v>
      </c>
      <c r="DX2" s="5">
        <f>'事業所回答（シート追加・名称変更禁止）'!S66</f>
        <v>0</v>
      </c>
      <c r="DY2" s="5">
        <f>'事業所回答（シート追加・名称変更禁止）'!U66</f>
        <v>0</v>
      </c>
      <c r="DZ2" s="4">
        <f>'事業所回答（シート追加・名称変更禁止）'!W67</f>
        <v>0</v>
      </c>
      <c r="EA2" s="5">
        <f>'事業所回答（シート追加・名称変更禁止）'!K67</f>
        <v>0</v>
      </c>
      <c r="EB2" s="5">
        <f>'事業所回答（シート追加・名称変更禁止）'!M67</f>
        <v>0</v>
      </c>
      <c r="EC2" s="5">
        <f>'事業所回答（シート追加・名称変更禁止）'!O67</f>
        <v>0</v>
      </c>
      <c r="ED2" s="5">
        <f>'事業所回答（シート追加・名称変更禁止）'!Q67</f>
        <v>0</v>
      </c>
      <c r="EE2" s="5">
        <f>'事業所回答（シート追加・名称変更禁止）'!S67</f>
        <v>0</v>
      </c>
      <c r="EF2" s="5">
        <f>'事業所回答（シート追加・名称変更禁止）'!U67</f>
        <v>0</v>
      </c>
      <c r="EG2" s="4">
        <f>'事業所回答（シート追加・名称変更禁止）'!W68</f>
        <v>0</v>
      </c>
      <c r="EH2" s="5">
        <f>'事業所回答（シート追加・名称変更禁止）'!K68</f>
        <v>0</v>
      </c>
      <c r="EI2" s="5">
        <f>'事業所回答（シート追加・名称変更禁止）'!M68</f>
        <v>0</v>
      </c>
      <c r="EJ2" s="5">
        <f>'事業所回答（シート追加・名称変更禁止）'!O68</f>
        <v>0</v>
      </c>
      <c r="EK2" s="5">
        <f>'事業所回答（シート追加・名称変更禁止）'!Q68</f>
        <v>0</v>
      </c>
      <c r="EL2" s="5">
        <f>'事業所回答（シート追加・名称変更禁止）'!S68</f>
        <v>0</v>
      </c>
      <c r="EM2" s="5">
        <f>'事業所回答（シート追加・名称変更禁止）'!U68</f>
        <v>0</v>
      </c>
      <c r="EN2" s="4">
        <f>'事業所回答（シート追加・名称変更禁止）'!W69</f>
        <v>0</v>
      </c>
      <c r="EO2" s="5">
        <f>'事業所回答（シート追加・名称変更禁止）'!K69</f>
        <v>0</v>
      </c>
      <c r="EP2" s="5">
        <f>'事業所回答（シート追加・名称変更禁止）'!M69</f>
        <v>0</v>
      </c>
      <c r="EQ2" s="5">
        <f>'事業所回答（シート追加・名称変更禁止）'!O69</f>
        <v>0</v>
      </c>
      <c r="ER2" s="5">
        <f>'事業所回答（シート追加・名称変更禁止）'!Q69</f>
        <v>0</v>
      </c>
      <c r="ES2" s="5">
        <f>'事業所回答（シート追加・名称変更禁止）'!S69</f>
        <v>0</v>
      </c>
      <c r="ET2" s="5">
        <f>'事業所回答（シート追加・名称変更禁止）'!U69</f>
        <v>0</v>
      </c>
      <c r="EU2" s="1">
        <f>'事業所回答（シート追加・名称変更禁止）'!G75</f>
        <v>0</v>
      </c>
      <c r="EV2" s="1">
        <f>'事業所回答（シート追加・名称変更禁止）'!O75</f>
        <v>0</v>
      </c>
      <c r="EW2" s="1">
        <f>'事業所回答（シート追加・名称変更禁止）'!W75</f>
        <v>0</v>
      </c>
      <c r="EX2" s="1">
        <f>'事業所回答（シート追加・名称変更禁止）'!G76</f>
        <v>0</v>
      </c>
      <c r="EY2" s="1">
        <f>'事業所回答（シート追加・名称変更禁止）'!O76</f>
        <v>0</v>
      </c>
      <c r="EZ2" s="1">
        <f>'事業所回答（シート追加・名称変更禁止）'!W76</f>
        <v>0</v>
      </c>
      <c r="FA2" s="1">
        <f>'事業所回答（シート追加・名称変更禁止）'!E80</f>
        <v>0</v>
      </c>
      <c r="FB2" s="1">
        <f>'事業所回答（シート追加・名称変更禁止）'!E81</f>
        <v>0</v>
      </c>
      <c r="FC2" s="1">
        <f>'事業所回答（シート追加・名称変更禁止）'!E82</f>
        <v>0</v>
      </c>
      <c r="FD2" s="1">
        <f>'事業所回答（シート追加・名称変更禁止）'!E83</f>
        <v>0</v>
      </c>
      <c r="FE2" s="1">
        <f>'事業所回答（シート追加・名称変更禁止）'!E84</f>
        <v>0</v>
      </c>
      <c r="FF2" s="1">
        <f>'事業所回答（シート追加・名称変更禁止）'!E85</f>
        <v>0</v>
      </c>
      <c r="FG2" s="1">
        <f>'事業所回答（シート追加・名称変更禁止）'!E86</f>
        <v>0</v>
      </c>
      <c r="FH2" s="1">
        <f>'事業所回答（シート追加・名称変更禁止）'!E87</f>
        <v>0</v>
      </c>
      <c r="FI2" s="1">
        <f>'事業所回答（シート追加・名称変更禁止）'!E88</f>
        <v>0</v>
      </c>
      <c r="FJ2" s="1">
        <f>'事業所回答（シート追加・名称変更禁止）'!E89</f>
        <v>0</v>
      </c>
      <c r="FK2" s="1">
        <f>'事業所回答（シート追加・名称変更禁止）'!E90</f>
        <v>0</v>
      </c>
      <c r="FL2" s="1">
        <f>'事業所回答（シート追加・名称変更禁止）'!E91</f>
        <v>0</v>
      </c>
      <c r="FM2" s="1">
        <f>'事業所回答（シート追加・名称変更禁止）'!E92</f>
        <v>0</v>
      </c>
      <c r="FN2" s="1">
        <f>'事業所回答（シート追加・名称変更禁止）'!E93</f>
        <v>0</v>
      </c>
      <c r="FO2" s="1">
        <f>'事業所回答（シート追加・名称変更禁止）'!E94</f>
        <v>0</v>
      </c>
      <c r="FP2" s="1">
        <f>'事業所回答（シート追加・名称変更禁止）'!K80</f>
        <v>0</v>
      </c>
      <c r="FQ2" s="1">
        <f>'事業所回答（シート追加・名称変更禁止）'!K81</f>
        <v>0</v>
      </c>
      <c r="FR2" s="1">
        <f>'事業所回答（シート追加・名称変更禁止）'!K82</f>
        <v>0</v>
      </c>
      <c r="FS2" s="1">
        <f>'事業所回答（シート追加・名称変更禁止）'!K83</f>
        <v>0</v>
      </c>
      <c r="FT2" s="1">
        <f>'事業所回答（シート追加・名称変更禁止）'!K84</f>
        <v>0</v>
      </c>
      <c r="FU2" s="1">
        <f>'事業所回答（シート追加・名称変更禁止）'!K85</f>
        <v>0</v>
      </c>
      <c r="FV2" s="1">
        <f>'事業所回答（シート追加・名称変更禁止）'!K86</f>
        <v>0</v>
      </c>
      <c r="FW2" s="1">
        <f>'事業所回答（シート追加・名称変更禁止）'!K87</f>
        <v>0</v>
      </c>
      <c r="FX2" s="1">
        <f>'事業所回答（シート追加・名称変更禁止）'!K88</f>
        <v>0</v>
      </c>
      <c r="FY2" s="1">
        <f>'事業所回答（シート追加・名称変更禁止）'!K89</f>
        <v>0</v>
      </c>
      <c r="FZ2" s="1">
        <f>'事業所回答（シート追加・名称変更禁止）'!K90</f>
        <v>0</v>
      </c>
      <c r="GA2" s="1">
        <f>'事業所回答（シート追加・名称変更禁止）'!K91</f>
        <v>0</v>
      </c>
      <c r="GB2" s="1">
        <f>'事業所回答（シート追加・名称変更禁止）'!K92</f>
        <v>0</v>
      </c>
      <c r="GC2" s="1">
        <f>'事業所回答（シート追加・名称変更禁止）'!K93</f>
        <v>0</v>
      </c>
      <c r="GD2" s="1">
        <f>'事業所回答（シート追加・名称変更禁止）'!K94</f>
        <v>0</v>
      </c>
      <c r="GE2" s="1">
        <f>'事業所回答（シート追加・名称変更禁止）'!Q80</f>
        <v>0</v>
      </c>
      <c r="GF2" s="1">
        <f>'事業所回答（シート追加・名称変更禁止）'!Q81</f>
        <v>0</v>
      </c>
      <c r="GG2" s="1">
        <f>'事業所回答（シート追加・名称変更禁止）'!Q82</f>
        <v>0</v>
      </c>
      <c r="GH2" s="1">
        <f>'事業所回答（シート追加・名称変更禁止）'!Q83</f>
        <v>0</v>
      </c>
      <c r="GI2" s="1">
        <f>'事業所回答（シート追加・名称変更禁止）'!Q84</f>
        <v>0</v>
      </c>
      <c r="GJ2" s="1">
        <f>'事業所回答（シート追加・名称変更禁止）'!Q85</f>
        <v>0</v>
      </c>
      <c r="GK2" s="1">
        <f>'事業所回答（シート追加・名称変更禁止）'!Q86</f>
        <v>0</v>
      </c>
      <c r="GL2" s="1">
        <f>'事業所回答（シート追加・名称変更禁止）'!Q87</f>
        <v>0</v>
      </c>
      <c r="GM2" s="1">
        <f>'事業所回答（シート追加・名称変更禁止）'!Q88</f>
        <v>0</v>
      </c>
      <c r="GN2" s="1">
        <f>'事業所回答（シート追加・名称変更禁止）'!Q89</f>
        <v>0</v>
      </c>
      <c r="GO2" s="1">
        <f>'事業所回答（シート追加・名称変更禁止）'!Q90</f>
        <v>0</v>
      </c>
      <c r="GP2" s="1">
        <f>'事業所回答（シート追加・名称変更禁止）'!Q91</f>
        <v>0</v>
      </c>
      <c r="GQ2" s="1">
        <f>'事業所回答（シート追加・名称変更禁止）'!Q92</f>
        <v>0</v>
      </c>
      <c r="GR2" s="1">
        <f>'事業所回答（シート追加・名称変更禁止）'!Q93</f>
        <v>0</v>
      </c>
      <c r="GS2" s="1">
        <f>'事業所回答（シート追加・名称変更禁止）'!W97</f>
        <v>0</v>
      </c>
      <c r="GT2" s="1">
        <f>'事業所回答（シート追加・名称変更禁止）'!W100</f>
        <v>0</v>
      </c>
      <c r="GU2" s="1">
        <f>'事業所回答（シート追加・名称変更禁止）'!W103</f>
        <v>0</v>
      </c>
      <c r="GV2" s="1">
        <f>'事業所回答（シート追加・名称変更禁止）'!E107</f>
        <v>0</v>
      </c>
      <c r="GW2" s="1">
        <f>'事業所回答（シート追加・名称変更禁止）'!E108</f>
        <v>0</v>
      </c>
      <c r="GX2" s="1">
        <f>'事業所回答（シート追加・名称変更禁止）'!E109</f>
        <v>0</v>
      </c>
      <c r="GY2" s="1">
        <f>'事業所回答（シート追加・名称変更禁止）'!E110</f>
        <v>0</v>
      </c>
      <c r="GZ2" s="1">
        <f>'事業所回答（シート追加・名称変更禁止）'!E111</f>
        <v>0</v>
      </c>
      <c r="HA2" s="1">
        <f>'事業所回答（シート追加・名称変更禁止）'!E112</f>
        <v>0</v>
      </c>
      <c r="HB2" s="1">
        <f>'事業所回答（シート追加・名称変更禁止）'!E113</f>
        <v>0</v>
      </c>
      <c r="HC2" s="1">
        <f>'事業所回答（シート追加・名称変更禁止）'!E114</f>
        <v>0</v>
      </c>
      <c r="HD2" s="1">
        <f>'事業所回答（シート追加・名称変更禁止）'!E115</f>
        <v>0</v>
      </c>
      <c r="HE2" s="1">
        <f>'事業所回答（シート追加・名称変更禁止）'!E116</f>
        <v>0</v>
      </c>
      <c r="HF2" s="1">
        <f>'事業所回答（シート追加・名称変更禁止）'!E117</f>
        <v>0</v>
      </c>
      <c r="HG2" s="1">
        <f>'事業所回答（シート追加・名称変更禁止）'!E118</f>
        <v>0</v>
      </c>
      <c r="HH2" s="1">
        <f>'事業所回答（シート追加・名称変更禁止）'!E119</f>
        <v>0</v>
      </c>
      <c r="HI2" s="1">
        <f>'事業所回答（シート追加・名称変更禁止）'!E120</f>
        <v>0</v>
      </c>
      <c r="HJ2" s="1">
        <f>'事業所回答（シート追加・名称変更禁止）'!E121</f>
        <v>0</v>
      </c>
      <c r="HK2" s="1">
        <f>'事業所回答（シート追加・名称変更禁止）'!K107</f>
        <v>0</v>
      </c>
      <c r="HL2" s="1">
        <f>'事業所回答（シート追加・名称変更禁止）'!K108</f>
        <v>0</v>
      </c>
      <c r="HM2" s="1">
        <f>'事業所回答（シート追加・名称変更禁止）'!K109</f>
        <v>0</v>
      </c>
      <c r="HN2" s="1">
        <f>'事業所回答（シート追加・名称変更禁止）'!K110</f>
        <v>0</v>
      </c>
      <c r="HO2" s="1">
        <f>'事業所回答（シート追加・名称変更禁止）'!K111</f>
        <v>0</v>
      </c>
      <c r="HP2" s="1">
        <f>'事業所回答（シート追加・名称変更禁止）'!K112</f>
        <v>0</v>
      </c>
      <c r="HQ2" s="1">
        <f>'事業所回答（シート追加・名称変更禁止）'!K113</f>
        <v>0</v>
      </c>
      <c r="HR2" s="1">
        <f>'事業所回答（シート追加・名称変更禁止）'!K114</f>
        <v>0</v>
      </c>
      <c r="HS2" s="1">
        <f>'事業所回答（シート追加・名称変更禁止）'!K115</f>
        <v>0</v>
      </c>
      <c r="HT2" s="1">
        <f>'事業所回答（シート追加・名称変更禁止）'!K116</f>
        <v>0</v>
      </c>
      <c r="HU2" s="1">
        <f>'事業所回答（シート追加・名称変更禁止）'!K117</f>
        <v>0</v>
      </c>
      <c r="HV2" s="1">
        <f>'事業所回答（シート追加・名称変更禁止）'!K118</f>
        <v>0</v>
      </c>
      <c r="HW2" s="1">
        <f>'事業所回答（シート追加・名称変更禁止）'!K119</f>
        <v>0</v>
      </c>
      <c r="HX2" s="1">
        <f>'事業所回答（シート追加・名称変更禁止）'!K120</f>
        <v>0</v>
      </c>
      <c r="HY2" s="1">
        <f>'事業所回答（シート追加・名称変更禁止）'!K121</f>
        <v>0</v>
      </c>
      <c r="HZ2" s="1">
        <f>'事業所回答（シート追加・名称変更禁止）'!Q107</f>
        <v>0</v>
      </c>
      <c r="IA2" s="1">
        <f>'事業所回答（シート追加・名称変更禁止）'!Q108</f>
        <v>0</v>
      </c>
      <c r="IB2" s="1">
        <f>'事業所回答（シート追加・名称変更禁止）'!Q109</f>
        <v>0</v>
      </c>
      <c r="IC2" s="1">
        <f>'事業所回答（シート追加・名称変更禁止）'!Q110</f>
        <v>0</v>
      </c>
      <c r="ID2" s="1">
        <f>'事業所回答（シート追加・名称変更禁止）'!Q111</f>
        <v>0</v>
      </c>
      <c r="IE2" s="1">
        <f>'事業所回答（シート追加・名称変更禁止）'!Q112</f>
        <v>0</v>
      </c>
      <c r="IF2" s="1">
        <f>'事業所回答（シート追加・名称変更禁止）'!Q113</f>
        <v>0</v>
      </c>
      <c r="IG2" s="1">
        <f>'事業所回答（シート追加・名称変更禁止）'!Q114</f>
        <v>0</v>
      </c>
      <c r="IH2" s="1">
        <f>'事業所回答（シート追加・名称変更禁止）'!Q115</f>
        <v>0</v>
      </c>
      <c r="II2" s="1">
        <f>'事業所回答（シート追加・名称変更禁止）'!Q116</f>
        <v>0</v>
      </c>
      <c r="IJ2" s="1">
        <f>'事業所回答（シート追加・名称変更禁止）'!Q117</f>
        <v>0</v>
      </c>
      <c r="IK2" s="1">
        <f>'事業所回答（シート追加・名称変更禁止）'!Q118</f>
        <v>0</v>
      </c>
      <c r="IL2" s="1">
        <f>'事業所回答（シート追加・名称変更禁止）'!Q119</f>
        <v>0</v>
      </c>
      <c r="IM2" s="1">
        <f>'事業所回答（シート追加・名称変更禁止）'!Q120</f>
        <v>0</v>
      </c>
      <c r="IN2" s="1">
        <f>'事業所回答（シート追加・名称変更禁止）'!E125</f>
        <v>0</v>
      </c>
      <c r="IO2" s="1">
        <f>'事業所回答（シート追加・名称変更禁止）'!E126</f>
        <v>0</v>
      </c>
      <c r="IP2" s="1">
        <f>'事業所回答（シート追加・名称変更禁止）'!E127</f>
        <v>0</v>
      </c>
      <c r="IQ2" s="1">
        <f>'事業所回答（シート追加・名称変更禁止）'!E128</f>
        <v>0</v>
      </c>
      <c r="IR2" s="1">
        <f>'事業所回答（シート追加・名称変更禁止）'!E129</f>
        <v>0</v>
      </c>
      <c r="IS2" s="1">
        <f>'事業所回答（シート追加・名称変更禁止）'!E130</f>
        <v>0</v>
      </c>
      <c r="IT2" s="1">
        <f>'事業所回答（シート追加・名称変更禁止）'!E131</f>
        <v>0</v>
      </c>
      <c r="IU2" s="1">
        <f>'事業所回答（シート追加・名称変更禁止）'!E132</f>
        <v>0</v>
      </c>
      <c r="IV2" s="1">
        <f>'事業所回答（シート追加・名称変更禁止）'!E133</f>
        <v>0</v>
      </c>
      <c r="IW2" s="1">
        <f>'事業所回答（シート追加・名称変更禁止）'!E134</f>
        <v>0</v>
      </c>
      <c r="IX2" s="1">
        <f>'事業所回答（シート追加・名称変更禁止）'!E135</f>
        <v>0</v>
      </c>
      <c r="IY2" s="1">
        <f>'事業所回答（シート追加・名称変更禁止）'!E136</f>
        <v>0</v>
      </c>
      <c r="IZ2" s="1">
        <f>'事業所回答（シート追加・名称変更禁止）'!E137</f>
        <v>0</v>
      </c>
      <c r="JA2" s="1">
        <f>'事業所回答（シート追加・名称変更禁止）'!E138</f>
        <v>0</v>
      </c>
      <c r="JB2" s="1">
        <f>'事業所回答（シート追加・名称変更禁止）'!E139</f>
        <v>0</v>
      </c>
      <c r="JC2" s="1">
        <f>'事業所回答（シート追加・名称変更禁止）'!K125</f>
        <v>0</v>
      </c>
      <c r="JD2" s="1">
        <f>'事業所回答（シート追加・名称変更禁止）'!K126</f>
        <v>0</v>
      </c>
      <c r="JE2" s="1">
        <f>'事業所回答（シート追加・名称変更禁止）'!K127</f>
        <v>0</v>
      </c>
      <c r="JF2" s="1">
        <f>'事業所回答（シート追加・名称変更禁止）'!K128</f>
        <v>0</v>
      </c>
      <c r="JG2" s="1">
        <f>'事業所回答（シート追加・名称変更禁止）'!K129</f>
        <v>0</v>
      </c>
      <c r="JH2" s="1">
        <f>'事業所回答（シート追加・名称変更禁止）'!K130</f>
        <v>0</v>
      </c>
      <c r="JI2" s="1">
        <f>'事業所回答（シート追加・名称変更禁止）'!K131</f>
        <v>0</v>
      </c>
      <c r="JJ2" s="1">
        <f>'事業所回答（シート追加・名称変更禁止）'!K132</f>
        <v>0</v>
      </c>
      <c r="JK2" s="1">
        <f>'事業所回答（シート追加・名称変更禁止）'!K133</f>
        <v>0</v>
      </c>
      <c r="JL2" s="1">
        <f>'事業所回答（シート追加・名称変更禁止）'!K134</f>
        <v>0</v>
      </c>
      <c r="JM2" s="1">
        <f>'事業所回答（シート追加・名称変更禁止）'!K135</f>
        <v>0</v>
      </c>
      <c r="JN2" s="1">
        <f>'事業所回答（シート追加・名称変更禁止）'!K136</f>
        <v>0</v>
      </c>
      <c r="JO2" s="1">
        <f>'事業所回答（シート追加・名称変更禁止）'!K137</f>
        <v>0</v>
      </c>
      <c r="JP2" s="1">
        <f>'事業所回答（シート追加・名称変更禁止）'!K138</f>
        <v>0</v>
      </c>
      <c r="JQ2" s="1">
        <f>'事業所回答（シート追加・名称変更禁止）'!K139</f>
        <v>0</v>
      </c>
      <c r="JR2" s="1">
        <f>'事業所回答（シート追加・名称変更禁止）'!Q125</f>
        <v>0</v>
      </c>
      <c r="JS2" s="1">
        <f>'事業所回答（シート追加・名称変更禁止）'!Q126</f>
        <v>0</v>
      </c>
      <c r="JT2" s="1">
        <f>'事業所回答（シート追加・名称変更禁止）'!Q127</f>
        <v>0</v>
      </c>
      <c r="JU2" s="1">
        <f>'事業所回答（シート追加・名称変更禁止）'!Q128</f>
        <v>0</v>
      </c>
      <c r="JV2" s="1">
        <f>'事業所回答（シート追加・名称変更禁止）'!Q129</f>
        <v>0</v>
      </c>
      <c r="JW2" s="1">
        <f>'事業所回答（シート追加・名称変更禁止）'!Q130</f>
        <v>0</v>
      </c>
      <c r="JX2" s="1">
        <f>'事業所回答（シート追加・名称変更禁止）'!Q131</f>
        <v>0</v>
      </c>
      <c r="JY2" s="1">
        <f>'事業所回答（シート追加・名称変更禁止）'!Q132</f>
        <v>0</v>
      </c>
      <c r="JZ2" s="1">
        <f>'事業所回答（シート追加・名称変更禁止）'!Q133</f>
        <v>0</v>
      </c>
      <c r="KA2" s="1">
        <f>'事業所回答（シート追加・名称変更禁止）'!Q134</f>
        <v>0</v>
      </c>
      <c r="KB2" s="1">
        <f>'事業所回答（シート追加・名称変更禁止）'!Q135</f>
        <v>0</v>
      </c>
      <c r="KC2" s="1">
        <f>'事業所回答（シート追加・名称変更禁止）'!Q136</f>
        <v>0</v>
      </c>
      <c r="KD2" s="1">
        <f>'事業所回答（シート追加・名称変更禁止）'!Q137</f>
        <v>0</v>
      </c>
      <c r="KE2" s="1">
        <f>'事業所回答（シート追加・名称変更禁止）'!Q138</f>
        <v>0</v>
      </c>
    </row>
  </sheetData>
  <sheetProtection algorithmName="SHA-512" hashValue="oKEo4E+zHFC5rX6uetCNve3lK1Gq9/LJwBBD/JmpxYAyIwSlzzuaZnytCGCj6DJkk7PK04BW2izVH2n0h4tawQ==" saltValue="s659KVlGEhMiOKk01SVpVw==" spinCount="100000" sheet="1" objects="1" scenarios="1" selectLockedCells="1" selectUnlockedCells="1"/>
  <autoFilter ref="A1:KE1" xr:uid="{00000000-0009-0000-0000-000001000000}"/>
  <phoneticPr fontId="18"/>
  <pageMargins left="0.25" right="0.25" top="0.75" bottom="0.75" header="0.3" footer="0.3"/>
  <pageSetup paperSize="8" scale="2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5"/>
  <sheetViews>
    <sheetView workbookViewId="0">
      <selection activeCell="D15" sqref="D15"/>
    </sheetView>
  </sheetViews>
  <sheetFormatPr defaultRowHeight="13.2"/>
  <cols>
    <col min="1" max="1" width="14" customWidth="1"/>
    <col min="2" max="2" width="36.109375" customWidth="1"/>
    <col min="3" max="5" width="44.44140625" customWidth="1"/>
  </cols>
  <sheetData>
    <row r="1" spans="1:5">
      <c r="A1" s="2" t="s">
        <v>82</v>
      </c>
      <c r="B1" s="2" t="s">
        <v>83</v>
      </c>
      <c r="C1" t="s">
        <v>105</v>
      </c>
      <c r="D1" t="s">
        <v>106</v>
      </c>
      <c r="E1" t="s">
        <v>107</v>
      </c>
    </row>
    <row r="2" spans="1:5">
      <c r="A2" t="s">
        <v>222</v>
      </c>
      <c r="B2" t="s">
        <v>222</v>
      </c>
      <c r="C2" t="s">
        <v>235</v>
      </c>
      <c r="D2" t="s">
        <v>129</v>
      </c>
      <c r="E2" t="s">
        <v>123</v>
      </c>
    </row>
    <row r="3" spans="1:5">
      <c r="A3" t="s">
        <v>179</v>
      </c>
      <c r="B3" t="s">
        <v>84</v>
      </c>
      <c r="C3" t="s">
        <v>236</v>
      </c>
      <c r="D3" t="s">
        <v>130</v>
      </c>
      <c r="E3" t="s">
        <v>124</v>
      </c>
    </row>
    <row r="4" spans="1:5">
      <c r="A4" t="s">
        <v>180</v>
      </c>
      <c r="B4" t="s">
        <v>85</v>
      </c>
      <c r="C4" t="s">
        <v>234</v>
      </c>
      <c r="D4" t="s">
        <v>131</v>
      </c>
      <c r="E4" t="s">
        <v>125</v>
      </c>
    </row>
    <row r="5" spans="1:5">
      <c r="A5" t="s">
        <v>181</v>
      </c>
      <c r="B5" t="s">
        <v>86</v>
      </c>
      <c r="C5" t="s">
        <v>233</v>
      </c>
      <c r="D5" t="s">
        <v>132</v>
      </c>
      <c r="E5" t="s">
        <v>126</v>
      </c>
    </row>
    <row r="6" spans="1:5">
      <c r="A6" t="s">
        <v>182</v>
      </c>
      <c r="B6" t="s">
        <v>87</v>
      </c>
      <c r="C6" t="s">
        <v>232</v>
      </c>
      <c r="D6" t="s">
        <v>133</v>
      </c>
      <c r="E6" t="s">
        <v>127</v>
      </c>
    </row>
    <row r="7" spans="1:5">
      <c r="A7" t="s">
        <v>183</v>
      </c>
      <c r="B7" t="s">
        <v>88</v>
      </c>
      <c r="C7" t="s">
        <v>231</v>
      </c>
      <c r="D7" t="s">
        <v>134</v>
      </c>
      <c r="E7" t="s">
        <v>128</v>
      </c>
    </row>
    <row r="8" spans="1:5">
      <c r="A8" t="s">
        <v>184</v>
      </c>
      <c r="B8" t="s">
        <v>89</v>
      </c>
      <c r="C8" t="s">
        <v>230</v>
      </c>
      <c r="D8" t="s">
        <v>135</v>
      </c>
      <c r="E8" t="s">
        <v>122</v>
      </c>
    </row>
    <row r="9" spans="1:5">
      <c r="A9" t="s">
        <v>185</v>
      </c>
      <c r="B9" t="s">
        <v>90</v>
      </c>
      <c r="C9" t="s">
        <v>228</v>
      </c>
      <c r="D9" t="s">
        <v>228</v>
      </c>
      <c r="E9" t="s">
        <v>111</v>
      </c>
    </row>
    <row r="10" spans="1:5">
      <c r="A10" t="s">
        <v>186</v>
      </c>
      <c r="B10" t="s">
        <v>91</v>
      </c>
      <c r="E10" t="s">
        <v>112</v>
      </c>
    </row>
    <row r="11" spans="1:5">
      <c r="A11" t="s">
        <v>187</v>
      </c>
      <c r="B11" t="s">
        <v>92</v>
      </c>
      <c r="E11" t="s">
        <v>228</v>
      </c>
    </row>
    <row r="12" spans="1:5">
      <c r="A12" t="s">
        <v>188</v>
      </c>
      <c r="B12" t="s">
        <v>93</v>
      </c>
    </row>
    <row r="13" spans="1:5">
      <c r="A13" t="s">
        <v>189</v>
      </c>
    </row>
    <row r="14" spans="1:5">
      <c r="A14" t="s">
        <v>190</v>
      </c>
    </row>
    <row r="15" spans="1:5">
      <c r="A15" t="s">
        <v>191</v>
      </c>
    </row>
    <row r="16" spans="1:5">
      <c r="A16" t="s">
        <v>192</v>
      </c>
    </row>
    <row r="17" spans="1:1">
      <c r="A17" t="s">
        <v>193</v>
      </c>
    </row>
    <row r="18" spans="1:1">
      <c r="A18" t="s">
        <v>194</v>
      </c>
    </row>
    <row r="19" spans="1:1">
      <c r="A19" t="s">
        <v>195</v>
      </c>
    </row>
    <row r="20" spans="1:1">
      <c r="A20" t="s">
        <v>196</v>
      </c>
    </row>
    <row r="21" spans="1:1">
      <c r="A21" t="s">
        <v>197</v>
      </c>
    </row>
    <row r="22" spans="1:1">
      <c r="A22" t="s">
        <v>198</v>
      </c>
    </row>
    <row r="23" spans="1:1">
      <c r="A23" t="s">
        <v>199</v>
      </c>
    </row>
    <row r="24" spans="1:1">
      <c r="A24" t="s">
        <v>200</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row r="33" spans="1:18">
      <c r="A33" t="s">
        <v>209</v>
      </c>
    </row>
    <row r="34" spans="1:18">
      <c r="A34" t="s">
        <v>210</v>
      </c>
    </row>
    <row r="35" spans="1:18">
      <c r="A35" t="s">
        <v>211</v>
      </c>
      <c r="R35" t="e">
        <f ca="1">OFFSET($H$19,,MATCH($H$19,プルダウンリスト!$C$1:$E$1,0)-7,3)</f>
        <v>#N/A</v>
      </c>
    </row>
    <row r="36" spans="1:18">
      <c r="A36" t="s">
        <v>212</v>
      </c>
    </row>
    <row r="37" spans="1:18">
      <c r="A37" t="s">
        <v>213</v>
      </c>
    </row>
    <row r="38" spans="1:18">
      <c r="A38" t="s">
        <v>214</v>
      </c>
    </row>
    <row r="39" spans="1:18">
      <c r="A39" t="s">
        <v>215</v>
      </c>
    </row>
    <row r="40" spans="1:18">
      <c r="A40" t="s">
        <v>216</v>
      </c>
    </row>
    <row r="41" spans="1:18">
      <c r="A41" t="s">
        <v>217</v>
      </c>
    </row>
    <row r="42" spans="1:18">
      <c r="A42" t="s">
        <v>218</v>
      </c>
    </row>
    <row r="43" spans="1:18">
      <c r="A43" t="s">
        <v>219</v>
      </c>
    </row>
    <row r="44" spans="1:18">
      <c r="A44" t="s">
        <v>220</v>
      </c>
    </row>
    <row r="45" spans="1:18">
      <c r="A45" t="s">
        <v>221</v>
      </c>
    </row>
  </sheetData>
  <phoneticPr fontId="18"/>
  <pageMargins left="0.7" right="0.7" top="0.75" bottom="0.75" header="0.3" footer="0.3"/>
  <pageSetup paperSize="9" orientation="landscape" r:id="rId1"/>
</worksheet>
</file>