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780"/>
  </bookViews>
  <sheets>
    <sheet name="トビラ" sheetId="142" r:id="rId1"/>
    <sheet name="1・2" sheetId="135" r:id="rId2"/>
    <sheet name="3・4" sheetId="136" r:id="rId3"/>
    <sheet name="5・6・7" sheetId="137" r:id="rId4"/>
    <sheet name="8" sheetId="138" r:id="rId5"/>
    <sheet name="9" sheetId="139" r:id="rId6"/>
    <sheet name="10" sheetId="143" r:id="rId7"/>
    <sheet name="11" sheetId="144" r:id="rId8"/>
    <sheet name="12・13 " sheetId="129" r:id="rId9"/>
    <sheet name="14" sheetId="140" r:id="rId10"/>
    <sheet name="15" sheetId="148" r:id="rId11"/>
    <sheet name="16" sheetId="131" r:id="rId12"/>
    <sheet name="17" sheetId="132" r:id="rId13"/>
    <sheet name="18" sheetId="151" r:id="rId14"/>
    <sheet name="19・20" sheetId="133" r:id="rId15"/>
    <sheet name="21・22・23" sheetId="134" r:id="rId16"/>
    <sheet name="24" sheetId="130" r:id="rId17"/>
  </sheets>
  <definedNames>
    <definedName name="_xlnm.Print_Area" localSheetId="6">'10'!$A$1:$Z$38</definedName>
    <definedName name="_xlnm.Print_Area" localSheetId="7">'11'!$A$1:$BB$15</definedName>
    <definedName name="_xlnm.Print_Area" localSheetId="8">'12・13 '!$A$1:$BC$27</definedName>
    <definedName name="_xlnm.Print_Area" localSheetId="9">'14'!$A$1:$BC$35</definedName>
    <definedName name="_xlnm.Print_Area" localSheetId="10">'15'!$A$1:$BD$24</definedName>
    <definedName name="_xlnm.Print_Area" localSheetId="11">'16'!$A$1:$BB$34</definedName>
    <definedName name="_xlnm.Print_Area" localSheetId="12">'17'!$A$1:$BJ$29</definedName>
    <definedName name="_xlnm.Print_Area" localSheetId="13">'18'!$A$1:$BJ$39</definedName>
    <definedName name="_xlnm.Print_Area" localSheetId="14">'19・20'!$A$1:$BN$40</definedName>
    <definedName name="_xlnm.Print_Area" localSheetId="15">'21・22・23'!$A$1:$BC$34</definedName>
    <definedName name="_xlnm.Print_Area" localSheetId="16">'24'!$A$1:$F$38</definedName>
    <definedName name="_xlnm.Print_Area" localSheetId="2">'3・4'!$A$1:$BC$28</definedName>
    <definedName name="_xlnm.Print_Area" localSheetId="3">'5・6・7'!$A$1:$BC$40</definedName>
    <definedName name="_xlnm.Print_Area" localSheetId="4">'8'!$A$1:$O$38</definedName>
    <definedName name="_xlnm.Print_Area" localSheetId="5">'9'!$A$1:$C$35</definedName>
    <definedName name="_xlnm.Print_Area" localSheetId="0">トビラ!$A$1:$I$15</definedName>
    <definedName name="定期">#REF!</definedName>
  </definedNames>
  <calcPr calcId="162913"/>
</workbook>
</file>

<file path=xl/calcChain.xml><?xml version="1.0" encoding="utf-8"?>
<calcChain xmlns="http://schemas.openxmlformats.org/spreadsheetml/2006/main">
  <c r="AY16" i="133" l="1"/>
  <c r="AQ13" i="132"/>
  <c r="W13" i="132"/>
  <c r="E13" i="132"/>
  <c r="AV33" i="134"/>
  <c r="AX22" i="134"/>
  <c r="Q11" i="134"/>
  <c r="AH11" i="134"/>
  <c r="AM11" i="134"/>
  <c r="AQ11" i="134"/>
  <c r="AU11" i="134"/>
  <c r="AY11" i="134"/>
  <c r="BG38" i="133"/>
  <c r="X39" i="151"/>
  <c r="N20" i="151"/>
  <c r="Y20" i="151"/>
  <c r="AJ20" i="151"/>
  <c r="BF12" i="132"/>
  <c r="AL13" i="132"/>
  <c r="AB12" i="148"/>
  <c r="AL11" i="144"/>
  <c r="AW13" i="135"/>
  <c r="AB10" i="148"/>
  <c r="AB9" i="148"/>
  <c r="AB8" i="148"/>
  <c r="AB11" i="148"/>
  <c r="AV23" i="137"/>
  <c r="AV10" i="137"/>
  <c r="BG37" i="133"/>
  <c r="BG36" i="133"/>
  <c r="BG35" i="133"/>
  <c r="BG34" i="133"/>
  <c r="AJ17" i="151"/>
  <c r="Y17" i="151"/>
  <c r="N17" i="151"/>
  <c r="E11" i="132"/>
  <c r="AT10" i="144"/>
  <c r="AV32" i="134"/>
  <c r="AV31" i="134"/>
  <c r="AX20" i="134"/>
  <c r="AX21" i="134"/>
  <c r="AU10" i="134"/>
  <c r="AQ10" i="134"/>
  <c r="AM10" i="134"/>
  <c r="AY10" i="134"/>
  <c r="AH10" i="134"/>
  <c r="Q10" i="134"/>
  <c r="AY6" i="133"/>
  <c r="AY21" i="133"/>
  <c r="AY26" i="133"/>
  <c r="U18" i="133"/>
  <c r="U6" i="133"/>
  <c r="X36" i="151"/>
  <c r="X33" i="151"/>
  <c r="AJ11" i="151"/>
  <c r="Y11" i="151"/>
  <c r="N8" i="151"/>
  <c r="N11" i="151"/>
  <c r="BF8" i="132"/>
  <c r="I9" i="132"/>
  <c r="BF10" i="132"/>
  <c r="AQ11" i="132"/>
  <c r="AA32" i="131"/>
  <c r="AH10" i="140"/>
  <c r="W10" i="140"/>
  <c r="AT9" i="144"/>
  <c r="AL10" i="144"/>
  <c r="N13" i="143"/>
  <c r="B10" i="139"/>
  <c r="H11" i="138"/>
  <c r="X26" i="135"/>
  <c r="W9" i="132"/>
  <c r="AL9" i="144"/>
  <c r="AV30" i="134"/>
  <c r="AX19" i="134"/>
  <c r="AU9" i="134"/>
  <c r="AQ9" i="134"/>
  <c r="AM9" i="134"/>
  <c r="AY9" i="134"/>
  <c r="AH9" i="134"/>
  <c r="Q9" i="134"/>
  <c r="AU8" i="134"/>
  <c r="AQ8" i="134"/>
  <c r="AM8" i="134"/>
  <c r="AH8" i="134"/>
  <c r="Q8" i="134"/>
  <c r="U15" i="133"/>
  <c r="U12" i="133"/>
  <c r="AT8" i="144"/>
  <c r="AL8" i="144"/>
  <c r="BF6" i="132"/>
  <c r="AL7" i="132"/>
  <c r="BF4" i="132"/>
  <c r="AL5" i="132"/>
  <c r="AV5" i="132"/>
  <c r="X30" i="151"/>
  <c r="AU7" i="134"/>
  <c r="AQ7" i="134"/>
  <c r="AM7" i="134"/>
  <c r="AY7" i="134"/>
  <c r="AH7" i="134"/>
  <c r="Q7" i="134"/>
  <c r="AJ8" i="151"/>
  <c r="Y8" i="151"/>
  <c r="AT7" i="144"/>
  <c r="AL7" i="144"/>
  <c r="AV29" i="134"/>
  <c r="AX18" i="134"/>
  <c r="X27" i="151"/>
  <c r="N9" i="132"/>
  <c r="AG9" i="132"/>
  <c r="AY8" i="134"/>
  <c r="E5" i="132"/>
  <c r="AL9" i="132"/>
  <c r="AQ7" i="132"/>
  <c r="AQ5" i="132"/>
  <c r="I5" i="132"/>
  <c r="AB5" i="132"/>
  <c r="W5" i="132"/>
  <c r="BA5" i="132"/>
  <c r="N5" i="132"/>
  <c r="BA7" i="132"/>
  <c r="AB11" i="132"/>
  <c r="I11" i="132"/>
  <c r="AV11" i="132"/>
  <c r="R11" i="132"/>
  <c r="W11" i="132"/>
  <c r="AV9" i="132"/>
  <c r="E7" i="132"/>
  <c r="R7" i="132"/>
  <c r="R9" i="132"/>
  <c r="N7" i="132"/>
  <c r="I7" i="132"/>
  <c r="AQ9" i="132"/>
  <c r="AV7" i="132"/>
  <c r="E9" i="132"/>
  <c r="W7" i="132"/>
  <c r="AB7" i="132"/>
  <c r="AG5" i="132"/>
  <c r="R5" i="132"/>
  <c r="BF5" i="132"/>
  <c r="AG7" i="132"/>
  <c r="BA9" i="132"/>
  <c r="AB9" i="132"/>
  <c r="N11" i="132"/>
  <c r="AG11" i="132"/>
  <c r="BA11" i="132"/>
  <c r="AL11" i="132"/>
  <c r="BF11" i="132"/>
  <c r="BF7" i="132"/>
  <c r="BF9" i="132"/>
  <c r="I13" i="132"/>
  <c r="BF13" i="132"/>
  <c r="AB13" i="132"/>
  <c r="AV13" i="132"/>
  <c r="N13" i="132"/>
  <c r="AG13" i="132"/>
  <c r="BA13" i="132"/>
  <c r="R13" i="132"/>
</calcChain>
</file>

<file path=xl/sharedStrings.xml><?xml version="1.0" encoding="utf-8"?>
<sst xmlns="http://schemas.openxmlformats.org/spreadsheetml/2006/main" count="667" uniqueCount="292">
  <si>
    <t>施設数</t>
    <rPh sb="0" eb="2">
      <t>シセツ</t>
    </rPh>
    <rPh sb="2" eb="3">
      <t>スウ</t>
    </rPh>
    <phoneticPr fontId="2"/>
  </si>
  <si>
    <t>第1節　高齢者福祉施設等の状況</t>
    <rPh sb="0" eb="1">
      <t>ダイ</t>
    </rPh>
    <rPh sb="2" eb="3">
      <t>セツ</t>
    </rPh>
    <rPh sb="4" eb="7">
      <t>コウレイシャ</t>
    </rPh>
    <rPh sb="7" eb="9">
      <t>フクシ</t>
    </rPh>
    <rPh sb="9" eb="11">
      <t>シセツ</t>
    </rPh>
    <rPh sb="11" eb="12">
      <t>トウ</t>
    </rPh>
    <rPh sb="13" eb="15">
      <t>ジョウキョウ</t>
    </rPh>
    <phoneticPr fontId="2"/>
  </si>
  <si>
    <t>1　養護老人ホームの状況</t>
    <rPh sb="2" eb="4">
      <t>ヨウゴ</t>
    </rPh>
    <rPh sb="4" eb="6">
      <t>ロウジン</t>
    </rPh>
    <rPh sb="10" eb="12">
      <t>ジョウキョウ</t>
    </rPh>
    <phoneticPr fontId="2"/>
  </si>
  <si>
    <t>第1表　養護老人ホーム</t>
    <rPh sb="0" eb="1">
      <t>ダイ</t>
    </rPh>
    <rPh sb="2" eb="3">
      <t>ヒョウ</t>
    </rPh>
    <rPh sb="4" eb="6">
      <t>ヨウゴ</t>
    </rPh>
    <rPh sb="6" eb="8">
      <t>ロウジン</t>
    </rPh>
    <phoneticPr fontId="2"/>
  </si>
  <si>
    <t>定員</t>
    <rPh sb="0" eb="2">
      <t>テイイン</t>
    </rPh>
    <phoneticPr fontId="2"/>
  </si>
  <si>
    <t>年度末現在
措置人員</t>
    <rPh sb="0" eb="2">
      <t>ネンド</t>
    </rPh>
    <rPh sb="2" eb="3">
      <t>マツ</t>
    </rPh>
    <rPh sb="3" eb="5">
      <t>ゲンザイ</t>
    </rPh>
    <rPh sb="6" eb="8">
      <t>ソチ</t>
    </rPh>
    <rPh sb="8" eb="10">
      <t>ジンイン</t>
    </rPh>
    <phoneticPr fontId="2"/>
  </si>
  <si>
    <t>公立</t>
    <rPh sb="0" eb="2">
      <t>コウリツ</t>
    </rPh>
    <phoneticPr fontId="2"/>
  </si>
  <si>
    <t>私立</t>
    <rPh sb="0" eb="2">
      <t>シリツ</t>
    </rPh>
    <phoneticPr fontId="2"/>
  </si>
  <si>
    <t>入　所
（年度中）</t>
    <rPh sb="0" eb="1">
      <t>ハイ</t>
    </rPh>
    <rPh sb="2" eb="3">
      <t>ショ</t>
    </rPh>
    <rPh sb="5" eb="7">
      <t>ネンド</t>
    </rPh>
    <rPh sb="7" eb="8">
      <t>チュウ</t>
    </rPh>
    <phoneticPr fontId="2"/>
  </si>
  <si>
    <t>退　所
（年度中）</t>
    <rPh sb="0" eb="1">
      <t>タイ</t>
    </rPh>
    <rPh sb="2" eb="3">
      <t>ショ</t>
    </rPh>
    <rPh sb="5" eb="7">
      <t>ネンド</t>
    </rPh>
    <rPh sb="7" eb="8">
      <t>チュウ</t>
    </rPh>
    <phoneticPr fontId="2"/>
  </si>
  <si>
    <t>第2表　養護老人ホームの措置の状況（区別）</t>
    <rPh sb="0" eb="1">
      <t>ダイ</t>
    </rPh>
    <rPh sb="2" eb="3">
      <t>ヒョウ</t>
    </rPh>
    <rPh sb="4" eb="6">
      <t>ヨウゴ</t>
    </rPh>
    <rPh sb="6" eb="8">
      <t>ロウジン</t>
    </rPh>
    <rPh sb="12" eb="14">
      <t>ソチ</t>
    </rPh>
    <rPh sb="15" eb="17">
      <t>ジョウキョウ</t>
    </rPh>
    <rPh sb="18" eb="20">
      <t>クベツ</t>
    </rPh>
    <phoneticPr fontId="2"/>
  </si>
  <si>
    <t>養護老人ホーム</t>
    <rPh sb="0" eb="2">
      <t>ヨウゴ</t>
    </rPh>
    <rPh sb="2" eb="4">
      <t>ロウジン</t>
    </rPh>
    <phoneticPr fontId="2"/>
  </si>
  <si>
    <t>都島区</t>
    <rPh sb="0" eb="3">
      <t>ミヤコジマク</t>
    </rPh>
    <phoneticPr fontId="2"/>
  </si>
  <si>
    <t>福島区</t>
    <rPh sb="0" eb="3">
      <t>フクシマク</t>
    </rPh>
    <phoneticPr fontId="2"/>
  </si>
  <si>
    <t>此花区</t>
    <rPh sb="0" eb="3">
      <t>コノハナク</t>
    </rPh>
    <phoneticPr fontId="2"/>
  </si>
  <si>
    <t>中央区</t>
    <rPh sb="0" eb="3">
      <t>チュウオウク</t>
    </rPh>
    <phoneticPr fontId="2"/>
  </si>
  <si>
    <t>西区</t>
    <rPh sb="0" eb="2">
      <t>ニシク</t>
    </rPh>
    <phoneticPr fontId="2"/>
  </si>
  <si>
    <t>港区</t>
    <rPh sb="0" eb="2">
      <t>ミナトク</t>
    </rPh>
    <phoneticPr fontId="2"/>
  </si>
  <si>
    <t>大正区</t>
    <rPh sb="0" eb="3">
      <t>タイショウク</t>
    </rPh>
    <phoneticPr fontId="2"/>
  </si>
  <si>
    <t>天王寺区</t>
    <rPh sb="0" eb="4">
      <t>テンノウジク</t>
    </rPh>
    <phoneticPr fontId="2"/>
  </si>
  <si>
    <t>浪速区</t>
    <rPh sb="0" eb="3">
      <t>ナニワク</t>
    </rPh>
    <phoneticPr fontId="2"/>
  </si>
  <si>
    <t>西淀川区</t>
    <rPh sb="0" eb="4">
      <t>ニシヨドガワク</t>
    </rPh>
    <phoneticPr fontId="2"/>
  </si>
  <si>
    <t>淀川区</t>
    <rPh sb="0" eb="3">
      <t>ヨドガワク</t>
    </rPh>
    <phoneticPr fontId="2"/>
  </si>
  <si>
    <t>東淀川区</t>
    <rPh sb="0" eb="1">
      <t>ヒガシ</t>
    </rPh>
    <rPh sb="1" eb="4">
      <t>ヨドガワク</t>
    </rPh>
    <phoneticPr fontId="2"/>
  </si>
  <si>
    <t>東成区</t>
    <rPh sb="0" eb="3">
      <t>ヒガシナリク</t>
    </rPh>
    <phoneticPr fontId="2"/>
  </si>
  <si>
    <t>生野区</t>
    <rPh sb="0" eb="3">
      <t>イクノク</t>
    </rPh>
    <phoneticPr fontId="2"/>
  </si>
  <si>
    <t>旭区</t>
    <rPh sb="0" eb="2">
      <t>アサヒク</t>
    </rPh>
    <phoneticPr fontId="2"/>
  </si>
  <si>
    <t>城東区</t>
    <rPh sb="0" eb="3">
      <t>ジョウトウク</t>
    </rPh>
    <phoneticPr fontId="2"/>
  </si>
  <si>
    <t>鶴見区</t>
    <rPh sb="0" eb="3">
      <t>ツルミク</t>
    </rPh>
    <phoneticPr fontId="2"/>
  </si>
  <si>
    <t>阿倍野区</t>
    <rPh sb="0" eb="4">
      <t>アベノク</t>
    </rPh>
    <phoneticPr fontId="2"/>
  </si>
  <si>
    <t>住之江区</t>
    <rPh sb="0" eb="4">
      <t>スミノエク</t>
    </rPh>
    <phoneticPr fontId="2"/>
  </si>
  <si>
    <t>住吉区</t>
    <rPh sb="0" eb="3">
      <t>スミヨシク</t>
    </rPh>
    <phoneticPr fontId="2"/>
  </si>
  <si>
    <t>東住吉区</t>
    <rPh sb="0" eb="1">
      <t>ヒガシ</t>
    </rPh>
    <rPh sb="1" eb="4">
      <t>スミヨシク</t>
    </rPh>
    <phoneticPr fontId="2"/>
  </si>
  <si>
    <t>平野区</t>
    <rPh sb="0" eb="3">
      <t>ヒラノク</t>
    </rPh>
    <phoneticPr fontId="2"/>
  </si>
  <si>
    <t>西成区</t>
    <rPh sb="0" eb="3">
      <t>ニシナリク</t>
    </rPh>
    <phoneticPr fontId="2"/>
  </si>
  <si>
    <t>2　特別養護老人ホームの状況</t>
    <rPh sb="2" eb="4">
      <t>トクベツ</t>
    </rPh>
    <rPh sb="4" eb="6">
      <t>ヨウゴ</t>
    </rPh>
    <rPh sb="6" eb="8">
      <t>ロウジン</t>
    </rPh>
    <rPh sb="12" eb="14">
      <t>ジョウキョウ</t>
    </rPh>
    <phoneticPr fontId="2"/>
  </si>
  <si>
    <t>第3表　特別養護老人ホーム</t>
    <rPh sb="0" eb="1">
      <t>ダイ</t>
    </rPh>
    <rPh sb="2" eb="3">
      <t>ヒョウ</t>
    </rPh>
    <rPh sb="4" eb="6">
      <t>トクベツ</t>
    </rPh>
    <rPh sb="6" eb="8">
      <t>ヨウゴ</t>
    </rPh>
    <rPh sb="8" eb="10">
      <t>ロウジン</t>
    </rPh>
    <phoneticPr fontId="2"/>
  </si>
  <si>
    <t>3　介護老人保健施設の状況</t>
    <rPh sb="2" eb="4">
      <t>カイゴ</t>
    </rPh>
    <rPh sb="4" eb="6">
      <t>ロウジン</t>
    </rPh>
    <rPh sb="6" eb="8">
      <t>ホケン</t>
    </rPh>
    <rPh sb="8" eb="10">
      <t>シセツ</t>
    </rPh>
    <rPh sb="11" eb="13">
      <t>ジョウキョウ</t>
    </rPh>
    <phoneticPr fontId="2"/>
  </si>
  <si>
    <t>第4表　介護老人保健施設</t>
    <rPh sb="0" eb="1">
      <t>ダイ</t>
    </rPh>
    <rPh sb="2" eb="3">
      <t>ヒョウ</t>
    </rPh>
    <rPh sb="4" eb="6">
      <t>カイゴ</t>
    </rPh>
    <rPh sb="6" eb="8">
      <t>ロウジン</t>
    </rPh>
    <rPh sb="8" eb="10">
      <t>ホケン</t>
    </rPh>
    <rPh sb="10" eb="12">
      <t>シセツ</t>
    </rPh>
    <phoneticPr fontId="2"/>
  </si>
  <si>
    <t>4　軽費老人ホームの状況</t>
    <rPh sb="2" eb="3">
      <t>ケイ</t>
    </rPh>
    <rPh sb="3" eb="4">
      <t>ヒ</t>
    </rPh>
    <rPh sb="4" eb="6">
      <t>ロウジン</t>
    </rPh>
    <rPh sb="10" eb="12">
      <t>ジョウキョウ</t>
    </rPh>
    <phoneticPr fontId="2"/>
  </si>
  <si>
    <t>第5表　軽費老人ホーム（A型）</t>
    <rPh sb="0" eb="1">
      <t>ダイ</t>
    </rPh>
    <rPh sb="2" eb="3">
      <t>ヒョウ</t>
    </rPh>
    <rPh sb="4" eb="5">
      <t>ケイ</t>
    </rPh>
    <rPh sb="5" eb="6">
      <t>ヒ</t>
    </rPh>
    <rPh sb="6" eb="8">
      <t>ロウジン</t>
    </rPh>
    <rPh sb="13" eb="14">
      <t>ガタ</t>
    </rPh>
    <phoneticPr fontId="2"/>
  </si>
  <si>
    <t>年度末現在
入所者</t>
    <rPh sb="0" eb="2">
      <t>ネンド</t>
    </rPh>
    <rPh sb="2" eb="3">
      <t>マツ</t>
    </rPh>
    <rPh sb="3" eb="5">
      <t>ゲンザイ</t>
    </rPh>
    <rPh sb="6" eb="8">
      <t>ニュウショ</t>
    </rPh>
    <rPh sb="8" eb="9">
      <t>シャ</t>
    </rPh>
    <phoneticPr fontId="2"/>
  </si>
  <si>
    <t>第6表　軽費老人ホーム（ケアハウス）</t>
    <rPh sb="0" eb="1">
      <t>ダイ</t>
    </rPh>
    <rPh sb="2" eb="3">
      <t>ヒョウ</t>
    </rPh>
    <rPh sb="4" eb="5">
      <t>ケイ</t>
    </rPh>
    <rPh sb="5" eb="6">
      <t>ヒ</t>
    </rPh>
    <rPh sb="6" eb="8">
      <t>ロウジン</t>
    </rPh>
    <phoneticPr fontId="2"/>
  </si>
  <si>
    <t>5　生活支援ハウスの状況</t>
    <rPh sb="2" eb="4">
      <t>セイカツ</t>
    </rPh>
    <rPh sb="4" eb="6">
      <t>シエン</t>
    </rPh>
    <rPh sb="10" eb="12">
      <t>ジョウキョウ</t>
    </rPh>
    <phoneticPr fontId="2"/>
  </si>
  <si>
    <t>第7表　生活支援ハウス</t>
    <rPh sb="0" eb="1">
      <t>ダイ</t>
    </rPh>
    <rPh sb="2" eb="3">
      <t>ヒョウ</t>
    </rPh>
    <rPh sb="4" eb="6">
      <t>セイカツ</t>
    </rPh>
    <rPh sb="6" eb="8">
      <t>シエン</t>
    </rPh>
    <phoneticPr fontId="2"/>
  </si>
  <si>
    <t>第1章　高齢者福祉</t>
    <rPh sb="0" eb="1">
      <t>ダイ</t>
    </rPh>
    <rPh sb="2" eb="3">
      <t>ショウ</t>
    </rPh>
    <rPh sb="4" eb="7">
      <t>コウレイシャ</t>
    </rPh>
    <rPh sb="7" eb="9">
      <t>フクシ</t>
    </rPh>
    <phoneticPr fontId="2"/>
  </si>
  <si>
    <t>北区</t>
    <rPh sb="0" eb="2">
      <t>キタク</t>
    </rPh>
    <phoneticPr fontId="2"/>
  </si>
  <si>
    <t>6　老人福祉センターの状況</t>
    <rPh sb="2" eb="4">
      <t>ロウジン</t>
    </rPh>
    <rPh sb="4" eb="6">
      <t>フクシ</t>
    </rPh>
    <rPh sb="11" eb="13">
      <t>ジョウキョウ</t>
    </rPh>
    <phoneticPr fontId="2"/>
  </si>
  <si>
    <t>第8表　老人福祉センターの利用状況（館別）</t>
    <rPh sb="0" eb="1">
      <t>ダイ</t>
    </rPh>
    <rPh sb="2" eb="3">
      <t>ヒョウ</t>
    </rPh>
    <rPh sb="4" eb="6">
      <t>ロウジン</t>
    </rPh>
    <rPh sb="6" eb="8">
      <t>フクシ</t>
    </rPh>
    <rPh sb="13" eb="15">
      <t>リヨウ</t>
    </rPh>
    <rPh sb="15" eb="17">
      <t>ジョウキョウ</t>
    </rPh>
    <rPh sb="18" eb="19">
      <t>カン</t>
    </rPh>
    <rPh sb="19" eb="20">
      <t>ベツ</t>
    </rPh>
    <phoneticPr fontId="2"/>
  </si>
  <si>
    <t>北区北</t>
    <rPh sb="0" eb="2">
      <t>キタク</t>
    </rPh>
    <rPh sb="2" eb="3">
      <t>キタ</t>
    </rPh>
    <phoneticPr fontId="2"/>
  </si>
  <si>
    <t>北区大淀</t>
    <rPh sb="0" eb="2">
      <t>キタク</t>
    </rPh>
    <rPh sb="2" eb="4">
      <t>オオヨド</t>
    </rPh>
    <phoneticPr fontId="2"/>
  </si>
  <si>
    <t>都島区</t>
    <rPh sb="0" eb="2">
      <t>ミヤコジマ</t>
    </rPh>
    <rPh sb="2" eb="3">
      <t>ク</t>
    </rPh>
    <phoneticPr fontId="2"/>
  </si>
  <si>
    <t>中央区東</t>
    <rPh sb="0" eb="3">
      <t>チュウオウク</t>
    </rPh>
    <rPh sb="3" eb="4">
      <t>ヒガシ</t>
    </rPh>
    <phoneticPr fontId="2"/>
  </si>
  <si>
    <t>中央区南</t>
    <rPh sb="0" eb="3">
      <t>チュウオウク</t>
    </rPh>
    <rPh sb="3" eb="4">
      <t>ミナミ</t>
    </rPh>
    <phoneticPr fontId="2"/>
  </si>
  <si>
    <t>3　老人クラブ、会員の状況</t>
    <rPh sb="2" eb="4">
      <t>ロウジン</t>
    </rPh>
    <rPh sb="8" eb="10">
      <t>カイイン</t>
    </rPh>
    <rPh sb="11" eb="13">
      <t>ジョウキョウ</t>
    </rPh>
    <phoneticPr fontId="2"/>
  </si>
  <si>
    <t>第14表　老人クラブ、会員の状況</t>
    <rPh sb="0" eb="1">
      <t>ダイ</t>
    </rPh>
    <rPh sb="3" eb="4">
      <t>ヒョウ</t>
    </rPh>
    <rPh sb="5" eb="7">
      <t>ロウジン</t>
    </rPh>
    <rPh sb="11" eb="13">
      <t>カイイン</t>
    </rPh>
    <rPh sb="14" eb="16">
      <t>ジョウキョウ</t>
    </rPh>
    <phoneticPr fontId="2"/>
  </si>
  <si>
    <t>（単位：クラブ　人）</t>
    <rPh sb="1" eb="3">
      <t>タンイ</t>
    </rPh>
    <rPh sb="8" eb="9">
      <t>ニン</t>
    </rPh>
    <phoneticPr fontId="2"/>
  </si>
  <si>
    <t>クラブ数</t>
    <rPh sb="3" eb="4">
      <t>スウ</t>
    </rPh>
    <phoneticPr fontId="2"/>
  </si>
  <si>
    <t>会員数</t>
    <rPh sb="0" eb="2">
      <t>カイイン</t>
    </rPh>
    <rPh sb="2" eb="3">
      <t>スウ</t>
    </rPh>
    <phoneticPr fontId="2"/>
  </si>
  <si>
    <t>東淀川区</t>
    <rPh sb="0" eb="4">
      <t>ヒガシヨドガワク</t>
    </rPh>
    <phoneticPr fontId="2"/>
  </si>
  <si>
    <t>東住吉区</t>
    <rPh sb="0" eb="1">
      <t>ヒガシ</t>
    </rPh>
    <rPh sb="1" eb="3">
      <t>スミヨシ</t>
    </rPh>
    <rPh sb="3" eb="4">
      <t>ク</t>
    </rPh>
    <phoneticPr fontId="2"/>
  </si>
  <si>
    <t>（単位：人）</t>
    <rPh sb="1" eb="3">
      <t>タンイ</t>
    </rPh>
    <rPh sb="4" eb="5">
      <t>ニン</t>
    </rPh>
    <phoneticPr fontId="2"/>
  </si>
  <si>
    <t>総数</t>
    <rPh sb="0" eb="2">
      <t>ソウスウ</t>
    </rPh>
    <phoneticPr fontId="2"/>
  </si>
  <si>
    <t>（単位：人　件　千円）</t>
    <rPh sb="1" eb="3">
      <t>タンイ</t>
    </rPh>
    <rPh sb="4" eb="5">
      <t>ニン</t>
    </rPh>
    <rPh sb="6" eb="7">
      <t>ケン</t>
    </rPh>
    <rPh sb="8" eb="10">
      <t>センエン</t>
    </rPh>
    <phoneticPr fontId="2"/>
  </si>
  <si>
    <t>就業人員</t>
    <rPh sb="0" eb="2">
      <t>シュウギョウ</t>
    </rPh>
    <rPh sb="2" eb="4">
      <t>ジンイン</t>
    </rPh>
    <phoneticPr fontId="2"/>
  </si>
  <si>
    <t>就業延人員</t>
    <rPh sb="0" eb="2">
      <t>シュウギョウ</t>
    </rPh>
    <rPh sb="2" eb="3">
      <t>ノベ</t>
    </rPh>
    <rPh sb="3" eb="5">
      <t>ジンイン</t>
    </rPh>
    <phoneticPr fontId="2"/>
  </si>
  <si>
    <t>契約金額</t>
    <rPh sb="0" eb="2">
      <t>ケイヤク</t>
    </rPh>
    <rPh sb="2" eb="4">
      <t>キンガク</t>
    </rPh>
    <phoneticPr fontId="2"/>
  </si>
  <si>
    <t>計</t>
    <rPh sb="0" eb="1">
      <t>ケイ</t>
    </rPh>
    <phoneticPr fontId="2"/>
  </si>
  <si>
    <t>配分金</t>
    <rPh sb="0" eb="2">
      <t>ハイブン</t>
    </rPh>
    <rPh sb="2" eb="3">
      <t>キン</t>
    </rPh>
    <phoneticPr fontId="2"/>
  </si>
  <si>
    <t>材料費・
その他</t>
    <rPh sb="0" eb="3">
      <t>ザイリョウヒ</t>
    </rPh>
    <rPh sb="7" eb="8">
      <t>タ</t>
    </rPh>
    <phoneticPr fontId="2"/>
  </si>
  <si>
    <t>事務費</t>
    <rPh sb="0" eb="3">
      <t>ジムヒ</t>
    </rPh>
    <phoneticPr fontId="2"/>
  </si>
  <si>
    <t>第2節　老人保健医療・老人医療</t>
    <rPh sb="0" eb="1">
      <t>ダイ</t>
    </rPh>
    <rPh sb="2" eb="3">
      <t>セツ</t>
    </rPh>
    <rPh sb="4" eb="6">
      <t>ロウジン</t>
    </rPh>
    <rPh sb="6" eb="8">
      <t>ホケン</t>
    </rPh>
    <rPh sb="8" eb="10">
      <t>イリョウ</t>
    </rPh>
    <rPh sb="11" eb="13">
      <t>ロウジン</t>
    </rPh>
    <rPh sb="13" eb="15">
      <t>イリョウ</t>
    </rPh>
    <phoneticPr fontId="2"/>
  </si>
  <si>
    <t>1　受給者の状況</t>
    <rPh sb="2" eb="5">
      <t>ジュキュウシャ</t>
    </rPh>
    <rPh sb="6" eb="8">
      <t>ジョウキョウ</t>
    </rPh>
    <phoneticPr fontId="2"/>
  </si>
  <si>
    <t>第10表　受給者の状況（区別）</t>
    <rPh sb="0" eb="1">
      <t>ダイ</t>
    </rPh>
    <rPh sb="3" eb="4">
      <t>ヒョウ</t>
    </rPh>
    <rPh sb="5" eb="8">
      <t>ジュキュウシャ</t>
    </rPh>
    <rPh sb="9" eb="11">
      <t>ジョウキョウ</t>
    </rPh>
    <rPh sb="12" eb="14">
      <t>クベツ</t>
    </rPh>
    <phoneticPr fontId="2"/>
  </si>
  <si>
    <t>老人医療費助成受給者数</t>
    <rPh sb="0" eb="2">
      <t>ロウジン</t>
    </rPh>
    <rPh sb="2" eb="5">
      <t>イリョウヒ</t>
    </rPh>
    <rPh sb="5" eb="7">
      <t>ジョセイ</t>
    </rPh>
    <rPh sb="7" eb="10">
      <t>ジュキュウシャ</t>
    </rPh>
    <rPh sb="10" eb="11">
      <t>スウ</t>
    </rPh>
    <phoneticPr fontId="2"/>
  </si>
  <si>
    <t>2　給付の状況</t>
    <rPh sb="2" eb="4">
      <t>キュウフ</t>
    </rPh>
    <rPh sb="5" eb="7">
      <t>ジョウキョウ</t>
    </rPh>
    <phoneticPr fontId="2"/>
  </si>
  <si>
    <t>第11表　給付の状況</t>
    <rPh sb="0" eb="1">
      <t>ダイ</t>
    </rPh>
    <rPh sb="3" eb="4">
      <t>ヒョウ</t>
    </rPh>
    <rPh sb="5" eb="7">
      <t>キュウフ</t>
    </rPh>
    <rPh sb="8" eb="10">
      <t>ジョウキョウ</t>
    </rPh>
    <phoneticPr fontId="2"/>
  </si>
  <si>
    <t>医療給付（助成）額</t>
    <rPh sb="0" eb="2">
      <t>イリョウ</t>
    </rPh>
    <rPh sb="2" eb="4">
      <t>キュウフ</t>
    </rPh>
    <rPh sb="5" eb="7">
      <t>ジョセイ</t>
    </rPh>
    <rPh sb="8" eb="9">
      <t>ガク</t>
    </rPh>
    <phoneticPr fontId="2"/>
  </si>
  <si>
    <t>一人当たり
給付(助成)額</t>
    <rPh sb="0" eb="2">
      <t>ヒトリ</t>
    </rPh>
    <rPh sb="2" eb="3">
      <t>ア</t>
    </rPh>
    <rPh sb="6" eb="8">
      <t>キュウフ</t>
    </rPh>
    <rPh sb="9" eb="11">
      <t>ジョセイ</t>
    </rPh>
    <rPh sb="12" eb="13">
      <t>ガク</t>
    </rPh>
    <phoneticPr fontId="2"/>
  </si>
  <si>
    <t>第3節　在宅サービスの状況</t>
    <rPh sb="0" eb="1">
      <t>ダイ</t>
    </rPh>
    <rPh sb="2" eb="3">
      <t>セツ</t>
    </rPh>
    <rPh sb="4" eb="6">
      <t>ザイタク</t>
    </rPh>
    <rPh sb="11" eb="13">
      <t>ジョウキョウ</t>
    </rPh>
    <phoneticPr fontId="2"/>
  </si>
  <si>
    <t>1　日常生活用具給付・貸与の状況</t>
    <rPh sb="2" eb="4">
      <t>ニチジョウ</t>
    </rPh>
    <rPh sb="4" eb="6">
      <t>セイカツ</t>
    </rPh>
    <rPh sb="6" eb="8">
      <t>ヨウグ</t>
    </rPh>
    <rPh sb="8" eb="10">
      <t>キュウフ</t>
    </rPh>
    <rPh sb="11" eb="13">
      <t>タイヨ</t>
    </rPh>
    <rPh sb="14" eb="16">
      <t>ジョウキョウ</t>
    </rPh>
    <phoneticPr fontId="2"/>
  </si>
  <si>
    <t>（単位：台）</t>
    <rPh sb="1" eb="3">
      <t>タンイ</t>
    </rPh>
    <rPh sb="4" eb="5">
      <t>ダイ</t>
    </rPh>
    <phoneticPr fontId="2"/>
  </si>
  <si>
    <t>2　緊急通報装置の設置状況</t>
    <rPh sb="2" eb="4">
      <t>キンキュウ</t>
    </rPh>
    <rPh sb="4" eb="6">
      <t>ツウホウ</t>
    </rPh>
    <rPh sb="6" eb="8">
      <t>ソウチ</t>
    </rPh>
    <rPh sb="9" eb="11">
      <t>セッチ</t>
    </rPh>
    <rPh sb="11" eb="13">
      <t>ジョウキョウ</t>
    </rPh>
    <phoneticPr fontId="2"/>
  </si>
  <si>
    <t>第13表　緊急通報装置設置状況</t>
    <rPh sb="0" eb="1">
      <t>ダイ</t>
    </rPh>
    <rPh sb="3" eb="4">
      <t>ヒョウ</t>
    </rPh>
    <rPh sb="5" eb="7">
      <t>キンキュウ</t>
    </rPh>
    <rPh sb="7" eb="9">
      <t>ツウホウ</t>
    </rPh>
    <rPh sb="9" eb="11">
      <t>ソウチ</t>
    </rPh>
    <rPh sb="11" eb="13">
      <t>セッチ</t>
    </rPh>
    <rPh sb="13" eb="15">
      <t>ジョウキョウ</t>
    </rPh>
    <phoneticPr fontId="2"/>
  </si>
  <si>
    <t>緊急通報装置</t>
    <rPh sb="0" eb="2">
      <t>キンキュウ</t>
    </rPh>
    <rPh sb="2" eb="4">
      <t>ツウホウ</t>
    </rPh>
    <rPh sb="4" eb="6">
      <t>ソウチ</t>
    </rPh>
    <phoneticPr fontId="2"/>
  </si>
  <si>
    <t>第5節　　介 護 予 防</t>
    <rPh sb="0" eb="1">
      <t>ダイ</t>
    </rPh>
    <rPh sb="2" eb="3">
      <t>セツ</t>
    </rPh>
    <rPh sb="5" eb="6">
      <t>スケ</t>
    </rPh>
    <rPh sb="7" eb="8">
      <t>ユズル</t>
    </rPh>
    <rPh sb="9" eb="10">
      <t>ヨ</t>
    </rPh>
    <rPh sb="11" eb="12">
      <t>ボウ</t>
    </rPh>
    <phoneticPr fontId="2"/>
  </si>
  <si>
    <t>介護予防普及啓発事業</t>
    <rPh sb="0" eb="2">
      <t>カイゴ</t>
    </rPh>
    <rPh sb="2" eb="4">
      <t>ヨボウ</t>
    </rPh>
    <rPh sb="4" eb="6">
      <t>フキュウ</t>
    </rPh>
    <rPh sb="6" eb="8">
      <t>ケイハツ</t>
    </rPh>
    <rPh sb="8" eb="10">
      <t>ジギョウ</t>
    </rPh>
    <phoneticPr fontId="2"/>
  </si>
  <si>
    <t>介護予防教室等の開催</t>
    <rPh sb="0" eb="2">
      <t>カイゴ</t>
    </rPh>
    <rPh sb="2" eb="4">
      <t>ヨボウ</t>
    </rPh>
    <rPh sb="4" eb="6">
      <t>キョウシツ</t>
    </rPh>
    <rPh sb="6" eb="7">
      <t>トウ</t>
    </rPh>
    <rPh sb="8" eb="10">
      <t>カイサイ</t>
    </rPh>
    <phoneticPr fontId="2"/>
  </si>
  <si>
    <t>地域介護予防活動支援事業</t>
    <rPh sb="0" eb="2">
      <t>チイキ</t>
    </rPh>
    <rPh sb="2" eb="4">
      <t>カイゴ</t>
    </rPh>
    <rPh sb="4" eb="6">
      <t>ヨボウ</t>
    </rPh>
    <rPh sb="6" eb="8">
      <t>カツドウ</t>
    </rPh>
    <rPh sb="8" eb="10">
      <t>シエン</t>
    </rPh>
    <rPh sb="10" eb="12">
      <t>ジギョウ</t>
    </rPh>
    <phoneticPr fontId="2"/>
  </si>
  <si>
    <t>地域活動組織への支援・協力等</t>
    <rPh sb="0" eb="2">
      <t>チイキ</t>
    </rPh>
    <rPh sb="2" eb="4">
      <t>カツドウ</t>
    </rPh>
    <rPh sb="4" eb="6">
      <t>ソシキ</t>
    </rPh>
    <rPh sb="8" eb="10">
      <t>シエン</t>
    </rPh>
    <rPh sb="11" eb="13">
      <t>キョウリョク</t>
    </rPh>
    <rPh sb="13" eb="14">
      <t>ナド</t>
    </rPh>
    <phoneticPr fontId="2"/>
  </si>
  <si>
    <t>社会参加活動を通じた地域活動の実施</t>
    <rPh sb="0" eb="2">
      <t>シャカイ</t>
    </rPh>
    <rPh sb="2" eb="4">
      <t>サンカ</t>
    </rPh>
    <rPh sb="4" eb="6">
      <t>カツドウ</t>
    </rPh>
    <rPh sb="7" eb="8">
      <t>ツウ</t>
    </rPh>
    <rPh sb="10" eb="12">
      <t>チイキ</t>
    </rPh>
    <rPh sb="12" eb="14">
      <t>カツドウ</t>
    </rPh>
    <rPh sb="15" eb="17">
      <t>ジッシ</t>
    </rPh>
    <phoneticPr fontId="2"/>
  </si>
  <si>
    <t>第4節　介護保険</t>
    <rPh sb="0" eb="1">
      <t>ダイ</t>
    </rPh>
    <rPh sb="2" eb="3">
      <t>セツ</t>
    </rPh>
    <rPh sb="4" eb="6">
      <t>カイゴ</t>
    </rPh>
    <rPh sb="6" eb="8">
      <t>ホケン</t>
    </rPh>
    <phoneticPr fontId="2"/>
  </si>
  <si>
    <t>1　第1号被保険者数</t>
    <rPh sb="2" eb="3">
      <t>ダイ</t>
    </rPh>
    <rPh sb="4" eb="5">
      <t>ゴウ</t>
    </rPh>
    <rPh sb="5" eb="9">
      <t>ヒホケンシャ</t>
    </rPh>
    <rPh sb="9" eb="10">
      <t>スウ</t>
    </rPh>
    <phoneticPr fontId="2"/>
  </si>
  <si>
    <t>区名</t>
    <rPh sb="0" eb="1">
      <t>ク</t>
    </rPh>
    <rPh sb="1" eb="2">
      <t>メイ</t>
    </rPh>
    <phoneticPr fontId="2"/>
  </si>
  <si>
    <t>人数</t>
    <rPh sb="0" eb="2">
      <t>ニンズウ</t>
    </rPh>
    <phoneticPr fontId="2"/>
  </si>
  <si>
    <t>合計</t>
    <rPh sb="0" eb="2">
      <t>ゴウケイ</t>
    </rPh>
    <phoneticPr fontId="2"/>
  </si>
  <si>
    <t>第1段階</t>
    <rPh sb="0" eb="1">
      <t>ダイ</t>
    </rPh>
    <rPh sb="2" eb="4">
      <t>ダンカイ</t>
    </rPh>
    <phoneticPr fontId="2"/>
  </si>
  <si>
    <t>第2段階</t>
    <rPh sb="0" eb="1">
      <t>ダイ</t>
    </rPh>
    <rPh sb="2" eb="4">
      <t>ダンカイ</t>
    </rPh>
    <phoneticPr fontId="2"/>
  </si>
  <si>
    <t>第3段階</t>
    <rPh sb="0" eb="1">
      <t>ダイ</t>
    </rPh>
    <rPh sb="2" eb="4">
      <t>ダンカイ</t>
    </rPh>
    <phoneticPr fontId="2"/>
  </si>
  <si>
    <t>第4段階</t>
    <rPh sb="0" eb="1">
      <t>ダイ</t>
    </rPh>
    <rPh sb="2" eb="4">
      <t>ダンカイ</t>
    </rPh>
    <phoneticPr fontId="2"/>
  </si>
  <si>
    <t>第5段階</t>
    <rPh sb="0" eb="1">
      <t>ダイ</t>
    </rPh>
    <rPh sb="2" eb="4">
      <t>ダンカイ</t>
    </rPh>
    <phoneticPr fontId="2"/>
  </si>
  <si>
    <t>第6段階</t>
    <rPh sb="0" eb="1">
      <t>ダイ</t>
    </rPh>
    <rPh sb="2" eb="4">
      <t>ダンカイ</t>
    </rPh>
    <phoneticPr fontId="2"/>
  </si>
  <si>
    <t>第7段階</t>
    <rPh sb="0" eb="1">
      <t>ダイ</t>
    </rPh>
    <rPh sb="2" eb="4">
      <t>ダンカイ</t>
    </rPh>
    <phoneticPr fontId="2"/>
  </si>
  <si>
    <t>第8段階</t>
    <rPh sb="0" eb="1">
      <t>ダイ</t>
    </rPh>
    <rPh sb="2" eb="4">
      <t>ダンカイ</t>
    </rPh>
    <phoneticPr fontId="2"/>
  </si>
  <si>
    <t>第9段階</t>
    <rPh sb="0" eb="1">
      <t>ダイ</t>
    </rPh>
    <rPh sb="2" eb="4">
      <t>ダンカイ</t>
    </rPh>
    <phoneticPr fontId="2"/>
  </si>
  <si>
    <t>第10段階</t>
    <rPh sb="0" eb="1">
      <t>ダイ</t>
    </rPh>
    <rPh sb="3" eb="5">
      <t>ダンカイ</t>
    </rPh>
    <phoneticPr fontId="2"/>
  </si>
  <si>
    <t>段階</t>
    <rPh sb="0" eb="2">
      <t>ダンカイ</t>
    </rPh>
    <phoneticPr fontId="2"/>
  </si>
  <si>
    <t>対象者</t>
    <rPh sb="0" eb="3">
      <t>タイショウシャ</t>
    </rPh>
    <phoneticPr fontId="2"/>
  </si>
  <si>
    <t>生活保護の受給者・老齢福祉年金の受給者で、本人及び世帯全員が市町村民税非課税</t>
    <rPh sb="0" eb="2">
      <t>セイカツ</t>
    </rPh>
    <rPh sb="2" eb="4">
      <t>ホゴ</t>
    </rPh>
    <rPh sb="5" eb="8">
      <t>ジュキュウシャ</t>
    </rPh>
    <rPh sb="9" eb="11">
      <t>ロウレイ</t>
    </rPh>
    <rPh sb="11" eb="13">
      <t>フクシ</t>
    </rPh>
    <rPh sb="13" eb="15">
      <t>ネンキン</t>
    </rPh>
    <rPh sb="16" eb="19">
      <t>ジュキュウシャ</t>
    </rPh>
    <rPh sb="21" eb="23">
      <t>ホンニン</t>
    </rPh>
    <rPh sb="23" eb="24">
      <t>オヨ</t>
    </rPh>
    <rPh sb="25" eb="27">
      <t>セタイ</t>
    </rPh>
    <rPh sb="27" eb="29">
      <t>ゼンイン</t>
    </rPh>
    <rPh sb="30" eb="33">
      <t>シチョウソン</t>
    </rPh>
    <rPh sb="33" eb="34">
      <t>ミン</t>
    </rPh>
    <rPh sb="34" eb="35">
      <t>ゼイ</t>
    </rPh>
    <rPh sb="35" eb="38">
      <t>ヒカゼイ</t>
    </rPh>
    <phoneticPr fontId="2"/>
  </si>
  <si>
    <t>2　調定額及び収入額</t>
    <rPh sb="2" eb="3">
      <t>チョウ</t>
    </rPh>
    <rPh sb="3" eb="5">
      <t>テイガク</t>
    </rPh>
    <rPh sb="5" eb="6">
      <t>オヨ</t>
    </rPh>
    <rPh sb="7" eb="9">
      <t>シュウニュウ</t>
    </rPh>
    <rPh sb="9" eb="10">
      <t>ガク</t>
    </rPh>
    <phoneticPr fontId="2"/>
  </si>
  <si>
    <t>◎　徴収方法別現年度分収納状況</t>
    <rPh sb="2" eb="4">
      <t>チョウシュウ</t>
    </rPh>
    <rPh sb="4" eb="6">
      <t>ホウホウ</t>
    </rPh>
    <rPh sb="6" eb="7">
      <t>ベツ</t>
    </rPh>
    <rPh sb="7" eb="8">
      <t>ゲン</t>
    </rPh>
    <rPh sb="8" eb="10">
      <t>ネンド</t>
    </rPh>
    <rPh sb="10" eb="11">
      <t>ブン</t>
    </rPh>
    <rPh sb="11" eb="13">
      <t>シュウノウ</t>
    </rPh>
    <rPh sb="13" eb="15">
      <t>ジョウキョウ</t>
    </rPh>
    <phoneticPr fontId="2"/>
  </si>
  <si>
    <t>現年分</t>
    <rPh sb="0" eb="1">
      <t>ゲン</t>
    </rPh>
    <rPh sb="1" eb="2">
      <t>ネン</t>
    </rPh>
    <rPh sb="2" eb="3">
      <t>ブン</t>
    </rPh>
    <phoneticPr fontId="2"/>
  </si>
  <si>
    <t>普通徴収</t>
    <rPh sb="0" eb="2">
      <t>フツウ</t>
    </rPh>
    <rPh sb="2" eb="4">
      <t>チョウシュウ</t>
    </rPh>
    <phoneticPr fontId="2"/>
  </si>
  <si>
    <t>特別徴収</t>
    <rPh sb="0" eb="2">
      <t>トクベツ</t>
    </rPh>
    <rPh sb="2" eb="4">
      <t>チョウシュウ</t>
    </rPh>
    <phoneticPr fontId="2"/>
  </si>
  <si>
    <t>還付未済額</t>
    <rPh sb="0" eb="2">
      <t>カンプ</t>
    </rPh>
    <rPh sb="2" eb="3">
      <t>ミ</t>
    </rPh>
    <rPh sb="3" eb="4">
      <t>ス</t>
    </rPh>
    <rPh sb="4" eb="5">
      <t>ガク</t>
    </rPh>
    <phoneticPr fontId="2"/>
  </si>
  <si>
    <t>調定額</t>
    <rPh sb="0" eb="1">
      <t>チョウ</t>
    </rPh>
    <rPh sb="1" eb="2">
      <t>テイ</t>
    </rPh>
    <rPh sb="2" eb="3">
      <t>ガク</t>
    </rPh>
    <phoneticPr fontId="2"/>
  </si>
  <si>
    <t>収納額</t>
    <rPh sb="0" eb="2">
      <t>シュウノウ</t>
    </rPh>
    <rPh sb="2" eb="3">
      <t>ガク</t>
    </rPh>
    <phoneticPr fontId="2"/>
  </si>
  <si>
    <t>収納率</t>
    <rPh sb="0" eb="2">
      <t>シュウノウ</t>
    </rPh>
    <rPh sb="2" eb="3">
      <t>リツ</t>
    </rPh>
    <phoneticPr fontId="2"/>
  </si>
  <si>
    <t>過年分</t>
    <rPh sb="0" eb="1">
      <t>カ</t>
    </rPh>
    <rPh sb="1" eb="3">
      <t>ネンブン</t>
    </rPh>
    <phoneticPr fontId="2"/>
  </si>
  <si>
    <t>調定額</t>
    <rPh sb="0" eb="1">
      <t>チョウ</t>
    </rPh>
    <rPh sb="1" eb="3">
      <t>テイガク</t>
    </rPh>
    <phoneticPr fontId="2"/>
  </si>
  <si>
    <t>3　介護給付費支払状況</t>
    <rPh sb="2" eb="4">
      <t>カイゴ</t>
    </rPh>
    <rPh sb="4" eb="6">
      <t>キュウフ</t>
    </rPh>
    <rPh sb="6" eb="7">
      <t>ヒ</t>
    </rPh>
    <rPh sb="7" eb="9">
      <t>シハラ</t>
    </rPh>
    <rPh sb="9" eb="11">
      <t>ジョウキョウ</t>
    </rPh>
    <phoneticPr fontId="2"/>
  </si>
  <si>
    <t>種類</t>
    <rPh sb="0" eb="2">
      <t>シュルイ</t>
    </rPh>
    <phoneticPr fontId="2"/>
  </si>
  <si>
    <t>金額</t>
    <rPh sb="0" eb="2">
      <t>キンガク</t>
    </rPh>
    <phoneticPr fontId="2"/>
  </si>
  <si>
    <t>訪問サービス（小計）</t>
    <rPh sb="0" eb="2">
      <t>ホウモン</t>
    </rPh>
    <rPh sb="7" eb="9">
      <t>ショウケイ</t>
    </rPh>
    <phoneticPr fontId="2"/>
  </si>
  <si>
    <t>通所サービス（小計）</t>
    <rPh sb="0" eb="2">
      <t>ツウショ</t>
    </rPh>
    <rPh sb="7" eb="9">
      <t>ショウケイ</t>
    </rPh>
    <phoneticPr fontId="2"/>
  </si>
  <si>
    <t>短期入所サービス（小計）</t>
    <rPh sb="0" eb="2">
      <t>タンキ</t>
    </rPh>
    <rPh sb="2" eb="4">
      <t>ニュウショ</t>
    </rPh>
    <rPh sb="9" eb="11">
      <t>ショウケイ</t>
    </rPh>
    <phoneticPr fontId="2"/>
  </si>
  <si>
    <t>高額介護サービス費</t>
    <rPh sb="0" eb="2">
      <t>コウガク</t>
    </rPh>
    <rPh sb="2" eb="4">
      <t>カイゴ</t>
    </rPh>
    <rPh sb="8" eb="9">
      <t>ヒ</t>
    </rPh>
    <phoneticPr fontId="2"/>
  </si>
  <si>
    <t>高額医療合算介護サービス費</t>
    <rPh sb="0" eb="2">
      <t>コウガク</t>
    </rPh>
    <rPh sb="2" eb="4">
      <t>イリョウ</t>
    </rPh>
    <rPh sb="4" eb="6">
      <t>ガッサン</t>
    </rPh>
    <rPh sb="6" eb="8">
      <t>カイゴ</t>
    </rPh>
    <rPh sb="12" eb="13">
      <t>ヒ</t>
    </rPh>
    <phoneticPr fontId="2"/>
  </si>
  <si>
    <t>特定施設入所者生活介護</t>
    <rPh sb="0" eb="2">
      <t>トクテイ</t>
    </rPh>
    <rPh sb="2" eb="4">
      <t>シセツ</t>
    </rPh>
    <rPh sb="4" eb="6">
      <t>ニュウショ</t>
    </rPh>
    <rPh sb="6" eb="7">
      <t>シャ</t>
    </rPh>
    <rPh sb="7" eb="9">
      <t>セイカツ</t>
    </rPh>
    <rPh sb="9" eb="11">
      <t>カイゴ</t>
    </rPh>
    <phoneticPr fontId="2"/>
  </si>
  <si>
    <t>特定入所者介護サービス費</t>
    <rPh sb="0" eb="2">
      <t>トクテイ</t>
    </rPh>
    <rPh sb="2" eb="4">
      <t>ニュウショ</t>
    </rPh>
    <rPh sb="4" eb="5">
      <t>シャ</t>
    </rPh>
    <rPh sb="5" eb="7">
      <t>カイゴ</t>
    </rPh>
    <rPh sb="11" eb="12">
      <t>ヒ</t>
    </rPh>
    <phoneticPr fontId="2"/>
  </si>
  <si>
    <t>介護予防支援・居宅介護支援</t>
    <rPh sb="0" eb="2">
      <t>カイゴ</t>
    </rPh>
    <rPh sb="2" eb="4">
      <t>ヨボウ</t>
    </rPh>
    <rPh sb="4" eb="6">
      <t>シエン</t>
    </rPh>
    <rPh sb="7" eb="9">
      <t>キョタク</t>
    </rPh>
    <rPh sb="9" eb="11">
      <t>カイゴ</t>
    </rPh>
    <rPh sb="11" eb="13">
      <t>シエン</t>
    </rPh>
    <phoneticPr fontId="2"/>
  </si>
  <si>
    <t>審査支払費</t>
    <rPh sb="0" eb="2">
      <t>シンサ</t>
    </rPh>
    <rPh sb="2" eb="4">
      <t>シハラ</t>
    </rPh>
    <rPh sb="4" eb="5">
      <t>ヒ</t>
    </rPh>
    <phoneticPr fontId="2"/>
  </si>
  <si>
    <t>合　　　計</t>
    <rPh sb="0" eb="1">
      <t>ゴウ</t>
    </rPh>
    <rPh sb="4" eb="5">
      <t>ケイ</t>
    </rPh>
    <phoneticPr fontId="2"/>
  </si>
  <si>
    <t>4　サービス受給者数</t>
    <rPh sb="6" eb="9">
      <t>ジュキュウシャ</t>
    </rPh>
    <rPh sb="9" eb="10">
      <t>スウ</t>
    </rPh>
    <phoneticPr fontId="2"/>
  </si>
  <si>
    <t>居宅</t>
    <rPh sb="0" eb="2">
      <t>キョタク</t>
    </rPh>
    <phoneticPr fontId="2"/>
  </si>
  <si>
    <t>地域密着</t>
    <rPh sb="0" eb="2">
      <t>チイキ</t>
    </rPh>
    <rPh sb="2" eb="4">
      <t>ミッチャク</t>
    </rPh>
    <phoneticPr fontId="2"/>
  </si>
  <si>
    <t>介護老人
福祉施設</t>
    <rPh sb="0" eb="2">
      <t>カイゴ</t>
    </rPh>
    <rPh sb="2" eb="4">
      <t>ロウジン</t>
    </rPh>
    <rPh sb="5" eb="7">
      <t>フクシ</t>
    </rPh>
    <rPh sb="7" eb="9">
      <t>シセツ</t>
    </rPh>
    <phoneticPr fontId="2"/>
  </si>
  <si>
    <t>介護老人
保健施設</t>
    <rPh sb="0" eb="2">
      <t>カイゴ</t>
    </rPh>
    <rPh sb="2" eb="4">
      <t>ロウジン</t>
    </rPh>
    <rPh sb="5" eb="7">
      <t>ホケン</t>
    </rPh>
    <rPh sb="7" eb="9">
      <t>シセツ</t>
    </rPh>
    <phoneticPr fontId="2"/>
  </si>
  <si>
    <t>介護療養型
医療施設</t>
    <rPh sb="0" eb="2">
      <t>カイゴ</t>
    </rPh>
    <rPh sb="2" eb="5">
      <t>リョウヨウガタ</t>
    </rPh>
    <rPh sb="6" eb="8">
      <t>イリョウ</t>
    </rPh>
    <rPh sb="8" eb="10">
      <t>シセツ</t>
    </rPh>
    <phoneticPr fontId="2"/>
  </si>
  <si>
    <t>5　要介護・要支援認定</t>
    <rPh sb="2" eb="5">
      <t>ヨウカイゴ</t>
    </rPh>
    <rPh sb="6" eb="9">
      <t>ヨウシエン</t>
    </rPh>
    <rPh sb="9" eb="11">
      <t>ニンテイ</t>
    </rPh>
    <phoneticPr fontId="2"/>
  </si>
  <si>
    <t>（単位：件）</t>
    <rPh sb="1" eb="3">
      <t>タンイ</t>
    </rPh>
    <rPh sb="4" eb="5">
      <t>ケン</t>
    </rPh>
    <phoneticPr fontId="2"/>
  </si>
  <si>
    <t>施設</t>
    <rPh sb="0" eb="2">
      <t>シセツ</t>
    </rPh>
    <phoneticPr fontId="2"/>
  </si>
  <si>
    <t>新規</t>
    <rPh sb="0" eb="2">
      <t>シンキ</t>
    </rPh>
    <phoneticPr fontId="2"/>
  </si>
  <si>
    <t>更新</t>
    <rPh sb="0" eb="2">
      <t>コウシン</t>
    </rPh>
    <phoneticPr fontId="2"/>
  </si>
  <si>
    <t>変更</t>
    <rPh sb="0" eb="2">
      <t>ヘンコウ</t>
    </rPh>
    <phoneticPr fontId="2"/>
  </si>
  <si>
    <t>非該当</t>
    <rPh sb="0" eb="3">
      <t>ヒガイトウ</t>
    </rPh>
    <phoneticPr fontId="2"/>
  </si>
  <si>
    <t>要支援</t>
    <rPh sb="0" eb="3">
      <t>ヨウシエン</t>
    </rPh>
    <phoneticPr fontId="2"/>
  </si>
  <si>
    <t>要介護</t>
    <rPh sb="0" eb="3">
      <t>ヨウカイゴ</t>
    </rPh>
    <phoneticPr fontId="2"/>
  </si>
  <si>
    <t>第11段階</t>
    <rPh sb="0" eb="1">
      <t>ダイ</t>
    </rPh>
    <rPh sb="3" eb="5">
      <t>ダンカイ</t>
    </rPh>
    <phoneticPr fontId="2"/>
  </si>
  <si>
    <t>本人及び世帯全員が市町村民税非課税で、第2段階・第3段階以外の方</t>
    <rPh sb="19" eb="20">
      <t>ダイ</t>
    </rPh>
    <rPh sb="21" eb="23">
      <t>ダンカイ</t>
    </rPh>
    <rPh sb="24" eb="25">
      <t>ダイ</t>
    </rPh>
    <rPh sb="26" eb="28">
      <t>ダンカイ</t>
    </rPh>
    <rPh sb="28" eb="30">
      <t>イガイ</t>
    </rPh>
    <rPh sb="31" eb="32">
      <t>カタ</t>
    </rPh>
    <phoneticPr fontId="2"/>
  </si>
  <si>
    <t>本人が市町村民税非課税で、同じ世帯に市町村民税課税者がおられ、第5段階以外の方</t>
    <rPh sb="0" eb="2">
      <t>ホンニン</t>
    </rPh>
    <rPh sb="3" eb="6">
      <t>シチョウソン</t>
    </rPh>
    <rPh sb="6" eb="7">
      <t>ミン</t>
    </rPh>
    <rPh sb="7" eb="8">
      <t>ゼイ</t>
    </rPh>
    <rPh sb="8" eb="11">
      <t>ヒカゼイ</t>
    </rPh>
    <rPh sb="31" eb="32">
      <t>ダイ</t>
    </rPh>
    <rPh sb="33" eb="35">
      <t>ダンカイ</t>
    </rPh>
    <rPh sb="35" eb="37">
      <t>イガイ</t>
    </rPh>
    <rPh sb="38" eb="39">
      <t>カタ</t>
    </rPh>
    <phoneticPr fontId="2"/>
  </si>
  <si>
    <t>本人が市町村民税課税で、合計所得金額が125万円以下</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4" eb="26">
      <t>イカ</t>
    </rPh>
    <phoneticPr fontId="2"/>
  </si>
  <si>
    <t>本人が市町村民税課税で、合計所得金額が125万円を超え200万円未満</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5" eb="26">
      <t>コ</t>
    </rPh>
    <rPh sb="30" eb="32">
      <t>マンエン</t>
    </rPh>
    <rPh sb="32" eb="34">
      <t>ミマン</t>
    </rPh>
    <phoneticPr fontId="2"/>
  </si>
  <si>
    <t>本人が市町村民税課税で、合計所得金額が200万円以上400万円未満</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4" eb="26">
      <t>イジョウ</t>
    </rPh>
    <rPh sb="29" eb="31">
      <t>マンエン</t>
    </rPh>
    <rPh sb="31" eb="33">
      <t>ミマン</t>
    </rPh>
    <phoneticPr fontId="2"/>
  </si>
  <si>
    <t>本人が市町村民税課税で、合計所得金額が400万円以上700万円未満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29" eb="31">
      <t>マンエン</t>
    </rPh>
    <rPh sb="31" eb="33">
      <t>ミマン</t>
    </rPh>
    <phoneticPr fontId="2"/>
  </si>
  <si>
    <t>本人が市町村民税課税で、合計所得金額が700万円以上</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4" eb="26">
      <t>イジョウ</t>
    </rPh>
    <phoneticPr fontId="2"/>
  </si>
  <si>
    <t>訪問介護</t>
    <rPh sb="0" eb="2">
      <t>ホウモン</t>
    </rPh>
    <rPh sb="2" eb="4">
      <t>カイゴ</t>
    </rPh>
    <phoneticPr fontId="2"/>
  </si>
  <si>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
  </si>
  <si>
    <t>訪問入浴介護</t>
    <rPh sb="0" eb="2">
      <t>ホウモン</t>
    </rPh>
    <rPh sb="2" eb="4">
      <t>ニュウヨク</t>
    </rPh>
    <rPh sb="4" eb="6">
      <t>カイゴ</t>
    </rPh>
    <phoneticPr fontId="2"/>
  </si>
  <si>
    <t>夜間対応型訪問介護</t>
    <rPh sb="0" eb="2">
      <t>ヤカン</t>
    </rPh>
    <rPh sb="2" eb="4">
      <t>タイオウ</t>
    </rPh>
    <rPh sb="4" eb="5">
      <t>ガタ</t>
    </rPh>
    <rPh sb="5" eb="7">
      <t>ホウモン</t>
    </rPh>
    <rPh sb="7" eb="9">
      <t>カイゴ</t>
    </rPh>
    <phoneticPr fontId="2"/>
  </si>
  <si>
    <t>訪問看護</t>
    <rPh sb="0" eb="2">
      <t>ホウモン</t>
    </rPh>
    <rPh sb="2" eb="4">
      <t>カンゴ</t>
    </rPh>
    <phoneticPr fontId="2"/>
  </si>
  <si>
    <t>認知症対応型通所介護</t>
    <rPh sb="0" eb="2">
      <t>ニンチ</t>
    </rPh>
    <rPh sb="2" eb="3">
      <t>ショウ</t>
    </rPh>
    <rPh sb="3" eb="6">
      <t>タイオウガタ</t>
    </rPh>
    <rPh sb="6" eb="8">
      <t>ツウショ</t>
    </rPh>
    <rPh sb="8" eb="10">
      <t>カイゴ</t>
    </rPh>
    <phoneticPr fontId="2"/>
  </si>
  <si>
    <t>訪問リハビリテーション</t>
    <rPh sb="0" eb="2">
      <t>ホウモン</t>
    </rPh>
    <phoneticPr fontId="2"/>
  </si>
  <si>
    <t>小規模多機能型居宅介護</t>
    <rPh sb="0" eb="3">
      <t>ショウキボ</t>
    </rPh>
    <rPh sb="3" eb="7">
      <t>タキノウガタ</t>
    </rPh>
    <rPh sb="7" eb="9">
      <t>キョタク</t>
    </rPh>
    <rPh sb="9" eb="11">
      <t>カイゴ</t>
    </rPh>
    <phoneticPr fontId="2"/>
  </si>
  <si>
    <t>居宅療養管理指導</t>
    <rPh sb="0" eb="2">
      <t>キョタク</t>
    </rPh>
    <rPh sb="2" eb="4">
      <t>リョウヨウ</t>
    </rPh>
    <rPh sb="4" eb="6">
      <t>カンリ</t>
    </rPh>
    <rPh sb="6" eb="8">
      <t>シドウ</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</si>
  <si>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</si>
  <si>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</si>
  <si>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通所介護</t>
    <rPh sb="0" eb="2">
      <t>ツウショ</t>
    </rPh>
    <rPh sb="2" eb="4">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</si>
  <si>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2"/>
  </si>
  <si>
    <t>通所リハビリテーション</t>
    <rPh sb="0" eb="2">
      <t>ツウショ</t>
    </rPh>
    <phoneticPr fontId="2"/>
  </si>
  <si>
    <t>複合型サービス</t>
    <rPh sb="0" eb="2">
      <t>フクゴウ</t>
    </rPh>
    <rPh sb="2" eb="3">
      <t>ガタ</t>
    </rPh>
    <phoneticPr fontId="2"/>
  </si>
  <si>
    <t>短期入所生活介護</t>
    <rPh sb="0" eb="2">
      <t>タンキ</t>
    </rPh>
    <rPh sb="2" eb="4">
      <t>ニュウショ</t>
    </rPh>
    <rPh sb="4" eb="6">
      <t>セイカツ</t>
    </rPh>
    <rPh sb="6" eb="8">
      <t>カイゴ</t>
    </rPh>
    <phoneticPr fontId="2"/>
  </si>
  <si>
    <t>介護老人福祉施設</t>
    <rPh sb="0" eb="2">
      <t>カイゴ</t>
    </rPh>
    <rPh sb="2" eb="4">
      <t>ロウジン</t>
    </rPh>
    <rPh sb="4" eb="6">
      <t>フクシ</t>
    </rPh>
    <rPh sb="6" eb="8">
      <t>シセツ</t>
    </rPh>
    <phoneticPr fontId="2"/>
  </si>
  <si>
    <t>短期入所療養介護</t>
    <rPh sb="0" eb="2">
      <t>タンキ</t>
    </rPh>
    <rPh sb="2" eb="4">
      <t>ニュウショ</t>
    </rPh>
    <rPh sb="4" eb="6">
      <t>リョウヨウ</t>
    </rPh>
    <rPh sb="6" eb="8">
      <t>カイゴ</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</si>
  <si>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</si>
  <si>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</si>
  <si>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福祉用具貸与</t>
    <rPh sb="0" eb="2">
      <t>フクシ</t>
    </rPh>
    <rPh sb="2" eb="4">
      <t>ヨウグ</t>
    </rPh>
    <rPh sb="4" eb="6">
      <t>タイヨ</t>
    </rPh>
    <phoneticPr fontId="2"/>
  </si>
  <si>
    <t>受給者数
（年度平均）</t>
    <rPh sb="0" eb="3">
      <t>ジュキュウシャ</t>
    </rPh>
    <rPh sb="3" eb="4">
      <t>スウ</t>
    </rPh>
    <rPh sb="6" eb="8">
      <t>ネンド</t>
    </rPh>
    <rPh sb="8" eb="10">
      <t>ヘイキン</t>
    </rPh>
    <phoneticPr fontId="2"/>
  </si>
  <si>
    <t>一人当たり
受診件数</t>
    <rPh sb="0" eb="2">
      <t>ヒトリ</t>
    </rPh>
    <rPh sb="2" eb="3">
      <t>ア</t>
    </rPh>
    <rPh sb="6" eb="8">
      <t>ジュシン</t>
    </rPh>
    <rPh sb="8" eb="10">
      <t>ケンスウ</t>
    </rPh>
    <phoneticPr fontId="2"/>
  </si>
  <si>
    <t>（単位：人　円　件）</t>
    <rPh sb="1" eb="3">
      <t>タンイ</t>
    </rPh>
    <rPh sb="4" eb="5">
      <t>ヒト</t>
    </rPh>
    <rPh sb="6" eb="7">
      <t>エン</t>
    </rPh>
    <rPh sb="8" eb="9">
      <t>ケン</t>
    </rPh>
    <phoneticPr fontId="2"/>
  </si>
  <si>
    <t>ボランティア育成のための研修会等（健康づくり展げる講座）</t>
    <rPh sb="6" eb="8">
      <t>イクセイ</t>
    </rPh>
    <rPh sb="12" eb="15">
      <t>ケンシュウカイ</t>
    </rPh>
    <rPh sb="15" eb="16">
      <t>ナド</t>
    </rPh>
    <rPh sb="17" eb="19">
      <t>ケンコウ</t>
    </rPh>
    <rPh sb="22" eb="23">
      <t>テン</t>
    </rPh>
    <rPh sb="25" eb="27">
      <t>コウザ</t>
    </rPh>
    <phoneticPr fontId="2"/>
  </si>
  <si>
    <t>－</t>
    <phoneticPr fontId="2"/>
  </si>
  <si>
    <t>7　地域高齢者活動拠点施設（老人憩の家）の状況</t>
    <rPh sb="2" eb="20">
      <t>チ</t>
    </rPh>
    <rPh sb="21" eb="23">
      <t>ジョウキョウ</t>
    </rPh>
    <phoneticPr fontId="2"/>
  </si>
  <si>
    <t>第9表　地域高齢者活動拠点施設（老人憩の家）の状況（区別）</t>
    <rPh sb="0" eb="1">
      <t>ダイ</t>
    </rPh>
    <rPh sb="2" eb="3">
      <t>ヒョウ</t>
    </rPh>
    <rPh sb="4" eb="22">
      <t>チ</t>
    </rPh>
    <rPh sb="23" eb="25">
      <t>ジョウキョウ</t>
    </rPh>
    <rPh sb="26" eb="28">
      <t>クベツ</t>
    </rPh>
    <phoneticPr fontId="2"/>
  </si>
  <si>
    <t>第</t>
    <rPh sb="0" eb="1">
      <t>ダイ</t>
    </rPh>
    <phoneticPr fontId="2"/>
  </si>
  <si>
    <t>章</t>
    <rPh sb="0" eb="1">
      <t>ショウ</t>
    </rPh>
    <phoneticPr fontId="2"/>
  </si>
  <si>
    <t>高齢者福祉</t>
    <rPh sb="0" eb="3">
      <t>コウレイシャ</t>
    </rPh>
    <rPh sb="3" eb="5">
      <t>フクシ</t>
    </rPh>
    <phoneticPr fontId="2"/>
  </si>
  <si>
    <t xml:space="preserve">－ </t>
  </si>
  <si>
    <t>－</t>
  </si>
  <si>
    <t>第12表　日常生活用具給付状況</t>
    <rPh sb="0" eb="1">
      <t>ダイ</t>
    </rPh>
    <rPh sb="3" eb="4">
      <t>ヒョウ</t>
    </rPh>
    <rPh sb="5" eb="7">
      <t>ニチジョウ</t>
    </rPh>
    <rPh sb="7" eb="9">
      <t>セイカツ</t>
    </rPh>
    <rPh sb="9" eb="11">
      <t>ヨウグ</t>
    </rPh>
    <rPh sb="11" eb="13">
      <t>キュウフ</t>
    </rPh>
    <rPh sb="13" eb="15">
      <t>ジョウキョウ</t>
    </rPh>
    <phoneticPr fontId="2"/>
  </si>
  <si>
    <t>自動消火器</t>
    <rPh sb="0" eb="2">
      <t>ジドウ</t>
    </rPh>
    <rPh sb="2" eb="5">
      <t>ショウカキ</t>
    </rPh>
    <phoneticPr fontId="2"/>
  </si>
  <si>
    <t>電磁調理器</t>
    <rPh sb="0" eb="2">
      <t>デンジ</t>
    </rPh>
    <rPh sb="2" eb="5">
      <t>チョウリキ</t>
    </rPh>
    <phoneticPr fontId="2"/>
  </si>
  <si>
    <t>高齢者用電話</t>
    <rPh sb="0" eb="3">
      <t>コウレイシャ</t>
    </rPh>
    <rPh sb="3" eb="4">
      <t>ヨウ</t>
    </rPh>
    <rPh sb="4" eb="6">
      <t>デンワ</t>
    </rPh>
    <phoneticPr fontId="2"/>
  </si>
  <si>
    <t>指定老人憩の家数</t>
    <phoneticPr fontId="2"/>
  </si>
  <si>
    <t>入　所
（年度中）</t>
    <rPh sb="0" eb="1">
      <t>イ</t>
    </rPh>
    <rPh sb="2" eb="3">
      <t>ショ</t>
    </rPh>
    <rPh sb="5" eb="7">
      <t>ネンド</t>
    </rPh>
    <rPh sb="7" eb="8">
      <t>チュウ</t>
    </rPh>
    <phoneticPr fontId="2"/>
  </si>
  <si>
    <t>（単位：人）</t>
    <rPh sb="1" eb="3">
      <t>タンイ</t>
    </rPh>
    <rPh sb="4" eb="5">
      <t>ヒト</t>
    </rPh>
    <rPh sb="5" eb="6">
      <t>コジン</t>
    </rPh>
    <phoneticPr fontId="2"/>
  </si>
  <si>
    <t>（単位：人　％）</t>
    <rPh sb="1" eb="3">
      <t>タンイ</t>
    </rPh>
    <rPh sb="4" eb="5">
      <t>ニン</t>
    </rPh>
    <phoneticPr fontId="2"/>
  </si>
  <si>
    <t>福祉用具・住宅改修サービス（小計）</t>
    <rPh sb="0" eb="2">
      <t>フクシ</t>
    </rPh>
    <rPh sb="2" eb="4">
      <t>ヨウグ</t>
    </rPh>
    <rPh sb="5" eb="7">
      <t>ジュウタク</t>
    </rPh>
    <rPh sb="7" eb="9">
      <t>カイシュウ</t>
    </rPh>
    <rPh sb="14" eb="16">
      <t>ショウケイ</t>
    </rPh>
    <phoneticPr fontId="2"/>
  </si>
  <si>
    <t>特定福祉用具販売</t>
    <rPh sb="0" eb="2">
      <t>トクテイ</t>
    </rPh>
    <rPh sb="2" eb="4">
      <t>フクシ</t>
    </rPh>
    <rPh sb="4" eb="6">
      <t>ヨウグ</t>
    </rPh>
    <rPh sb="6" eb="8">
      <t>ハンバイ</t>
    </rPh>
    <phoneticPr fontId="2"/>
  </si>
  <si>
    <t>住宅改修</t>
    <rPh sb="0" eb="2">
      <t>ジュウタク</t>
    </rPh>
    <rPh sb="2" eb="4">
      <t>カイシュウ</t>
    </rPh>
    <phoneticPr fontId="2"/>
  </si>
  <si>
    <t>居宅介護（介護予防）サービス　計　Ａ</t>
    <rPh sb="0" eb="2">
      <t>キョタク</t>
    </rPh>
    <rPh sb="2" eb="4">
      <t>カイゴ</t>
    </rPh>
    <rPh sb="5" eb="7">
      <t>カイゴ</t>
    </rPh>
    <rPh sb="7" eb="9">
      <t>ヨボウ</t>
    </rPh>
    <rPh sb="15" eb="16">
      <t>ケイ</t>
    </rPh>
    <phoneticPr fontId="2"/>
  </si>
  <si>
    <t>地域密着型（介護予防）サービス　計　Ｂ</t>
    <rPh sb="0" eb="2">
      <t>チイキ</t>
    </rPh>
    <rPh sb="2" eb="4">
      <t>ミッチャク</t>
    </rPh>
    <rPh sb="4" eb="5">
      <t>ガタ</t>
    </rPh>
    <rPh sb="6" eb="8">
      <t>カイゴ</t>
    </rPh>
    <rPh sb="8" eb="10">
      <t>ヨボウ</t>
    </rPh>
    <rPh sb="16" eb="17">
      <t>ケイ</t>
    </rPh>
    <phoneticPr fontId="2"/>
  </si>
  <si>
    <t>施設サービス　計　Ｃ</t>
    <rPh sb="0" eb="2">
      <t>シセツ</t>
    </rPh>
    <rPh sb="7" eb="8">
      <t>ケイ</t>
    </rPh>
    <phoneticPr fontId="2"/>
  </si>
  <si>
    <t>小　　　計　（Ａ＋Ｂ＋Ｃ）</t>
    <rPh sb="0" eb="1">
      <t>コ</t>
    </rPh>
    <rPh sb="4" eb="5">
      <t>ケイ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</si>
  <si>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</si>
  <si>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</si>
  <si>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</si>
  <si>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</si>
  <si>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</si>
  <si>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</si>
  <si>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</si>
  <si>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</si>
  <si>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</si>
  <si>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</si>
  <si>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</si>
  <si>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</si>
  <si>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28年度</t>
    <rPh sb="2" eb="4">
      <t>ネンド</t>
    </rPh>
    <phoneticPr fontId="2"/>
  </si>
  <si>
    <t>28 年 度</t>
    <rPh sb="3" eb="4">
      <t>ネン</t>
    </rPh>
    <rPh sb="5" eb="6">
      <t>ド</t>
    </rPh>
    <phoneticPr fontId="2"/>
  </si>
  <si>
    <t>28年度末
（22～27年度保険料）</t>
    <rPh sb="2" eb="4">
      <t>ネンド</t>
    </rPh>
    <rPh sb="4" eb="5">
      <t>マツ</t>
    </rPh>
    <phoneticPr fontId="2"/>
  </si>
  <si>
    <t>地域高齢者活動拠点施設
（老人憩の家）数</t>
    <rPh sb="13" eb="15">
      <t>ロウジン</t>
    </rPh>
    <rPh sb="15" eb="16">
      <t>イコ</t>
    </rPh>
    <rPh sb="17" eb="18">
      <t>イエ</t>
    </rPh>
    <rPh sb="19" eb="20">
      <t>スウ</t>
    </rPh>
    <phoneticPr fontId="2"/>
  </si>
  <si>
    <t>①</t>
    <phoneticPr fontId="2"/>
  </si>
  <si>
    <t>②</t>
    <phoneticPr fontId="2"/>
  </si>
  <si>
    <t>③</t>
    <phoneticPr fontId="2"/>
  </si>
  <si>
    <t>地域密着型通所介護</t>
    <rPh sb="0" eb="2">
      <t>チイキ</t>
    </rPh>
    <rPh sb="2" eb="5">
      <t>ミッチャクガタ</t>
    </rPh>
    <rPh sb="5" eb="7">
      <t>ツウショ</t>
    </rPh>
    <rPh sb="7" eb="9">
      <t>カイゴ</t>
    </rPh>
    <phoneticPr fontId="2"/>
  </si>
  <si>
    <t>④</t>
    <phoneticPr fontId="2"/>
  </si>
  <si>
    <t>⑤</t>
    <phoneticPr fontId="2"/>
  </si>
  <si>
    <t>⑥</t>
    <phoneticPr fontId="2"/>
  </si>
  <si>
    <t>⑦</t>
    <phoneticPr fontId="2"/>
  </si>
  <si>
    <t>⑧</t>
    <phoneticPr fontId="2"/>
  </si>
  <si>
    <t>⑨</t>
    <phoneticPr fontId="2"/>
  </si>
  <si>
    <t>４　シルバー人材センターの状況</t>
    <rPh sb="6" eb="8">
      <t>ジンザイ</t>
    </rPh>
    <rPh sb="13" eb="15">
      <t>ジョウキョウ</t>
    </rPh>
    <phoneticPr fontId="2"/>
  </si>
  <si>
    <t>第15表　シルバー人材センターの状況</t>
    <rPh sb="0" eb="1">
      <t>ダイ</t>
    </rPh>
    <rPh sb="3" eb="4">
      <t>ヒョウ</t>
    </rPh>
    <rPh sb="9" eb="11">
      <t>ジンザイ</t>
    </rPh>
    <rPh sb="16" eb="18">
      <t>ジョウキョウ</t>
    </rPh>
    <phoneticPr fontId="2"/>
  </si>
  <si>
    <t>第16表　第1号被保険者数（区別）</t>
    <rPh sb="0" eb="1">
      <t>ダイ</t>
    </rPh>
    <rPh sb="3" eb="4">
      <t>ヒョウ</t>
    </rPh>
    <rPh sb="5" eb="6">
      <t>ダイ</t>
    </rPh>
    <rPh sb="7" eb="8">
      <t>ゴウ</t>
    </rPh>
    <rPh sb="8" eb="12">
      <t>ヒホケンシャ</t>
    </rPh>
    <rPh sb="12" eb="13">
      <t>スウ</t>
    </rPh>
    <rPh sb="14" eb="15">
      <t>ク</t>
    </rPh>
    <rPh sb="15" eb="16">
      <t>ベツ</t>
    </rPh>
    <phoneticPr fontId="2"/>
  </si>
  <si>
    <t>第18表　調定額及び収入額</t>
    <rPh sb="0" eb="1">
      <t>ダイ</t>
    </rPh>
    <rPh sb="3" eb="4">
      <t>ヒョウ</t>
    </rPh>
    <rPh sb="5" eb="6">
      <t>チョウ</t>
    </rPh>
    <rPh sb="6" eb="8">
      <t>テイガク</t>
    </rPh>
    <rPh sb="8" eb="9">
      <t>オヨ</t>
    </rPh>
    <rPh sb="10" eb="12">
      <t>シュウニュウ</t>
    </rPh>
    <rPh sb="12" eb="13">
      <t>ガク</t>
    </rPh>
    <phoneticPr fontId="2"/>
  </si>
  <si>
    <t>第19表　介護給付費支払状況</t>
    <rPh sb="0" eb="1">
      <t>ダイ</t>
    </rPh>
    <rPh sb="3" eb="4">
      <t>ヒョウ</t>
    </rPh>
    <rPh sb="5" eb="7">
      <t>カイゴ</t>
    </rPh>
    <rPh sb="7" eb="9">
      <t>キュウフ</t>
    </rPh>
    <rPh sb="9" eb="10">
      <t>ヒ</t>
    </rPh>
    <rPh sb="10" eb="12">
      <t>シハラ</t>
    </rPh>
    <rPh sb="12" eb="14">
      <t>ジョウキョウ</t>
    </rPh>
    <phoneticPr fontId="2"/>
  </si>
  <si>
    <t>第20表　サービス受給者数</t>
    <rPh sb="0" eb="1">
      <t>ダイ</t>
    </rPh>
    <rPh sb="3" eb="4">
      <t>ヒョウ</t>
    </rPh>
    <rPh sb="9" eb="12">
      <t>ジュキュウシャ</t>
    </rPh>
    <rPh sb="12" eb="13">
      <t>スウ</t>
    </rPh>
    <phoneticPr fontId="2"/>
  </si>
  <si>
    <t>第21表　要介護・要支援認定申請受付状況</t>
    <rPh sb="0" eb="1">
      <t>ダイ</t>
    </rPh>
    <rPh sb="3" eb="4">
      <t>ヒョウ</t>
    </rPh>
    <rPh sb="5" eb="8">
      <t>ヨウカイゴ</t>
    </rPh>
    <rPh sb="9" eb="12">
      <t>ヨウシエン</t>
    </rPh>
    <rPh sb="12" eb="14">
      <t>ニンテイ</t>
    </rPh>
    <rPh sb="14" eb="16">
      <t>シンセイ</t>
    </rPh>
    <rPh sb="16" eb="18">
      <t>ウケツケ</t>
    </rPh>
    <rPh sb="18" eb="20">
      <t>ジョウキョウ</t>
    </rPh>
    <phoneticPr fontId="2"/>
  </si>
  <si>
    <t>第22表　要介護・要支援認定申請にかかる判定結果分布</t>
    <rPh sb="0" eb="1">
      <t>ダイ</t>
    </rPh>
    <rPh sb="3" eb="4">
      <t>ヒョウ</t>
    </rPh>
    <rPh sb="5" eb="8">
      <t>ヨウカイゴ</t>
    </rPh>
    <rPh sb="9" eb="12">
      <t>ヨウシエン</t>
    </rPh>
    <rPh sb="12" eb="14">
      <t>ニンテイ</t>
    </rPh>
    <rPh sb="14" eb="16">
      <t>シンセイ</t>
    </rPh>
    <rPh sb="20" eb="22">
      <t>ハンテイ</t>
    </rPh>
    <rPh sb="22" eb="24">
      <t>ケッカ</t>
    </rPh>
    <rPh sb="24" eb="26">
      <t>ブンプ</t>
    </rPh>
    <phoneticPr fontId="2"/>
  </si>
  <si>
    <t>第23表　要介護・要支援認定者数</t>
    <rPh sb="0" eb="1">
      <t>ダイ</t>
    </rPh>
    <rPh sb="3" eb="4">
      <t>ヒョウ</t>
    </rPh>
    <rPh sb="5" eb="8">
      <t>ヨウカイゴ</t>
    </rPh>
    <rPh sb="9" eb="12">
      <t>ヨウシエン</t>
    </rPh>
    <rPh sb="12" eb="14">
      <t>ニンテイ</t>
    </rPh>
    <rPh sb="14" eb="15">
      <t>シャ</t>
    </rPh>
    <rPh sb="15" eb="16">
      <t>スウ</t>
    </rPh>
    <phoneticPr fontId="2"/>
  </si>
  <si>
    <t>第17表　第1号被保険者数（保険料段階別）</t>
    <rPh sb="0" eb="1">
      <t>ダイ</t>
    </rPh>
    <rPh sb="3" eb="4">
      <t>ヒョウ</t>
    </rPh>
    <rPh sb="5" eb="6">
      <t>ダイ</t>
    </rPh>
    <rPh sb="7" eb="8">
      <t>ゴウ</t>
    </rPh>
    <rPh sb="8" eb="12">
      <t>ヒホケンシャ</t>
    </rPh>
    <rPh sb="12" eb="13">
      <t>スウ</t>
    </rPh>
    <rPh sb="14" eb="16">
      <t>ホケン</t>
    </rPh>
    <rPh sb="16" eb="17">
      <t>リョウ</t>
    </rPh>
    <rPh sb="17" eb="19">
      <t>ダンカイ</t>
    </rPh>
    <rPh sb="19" eb="20">
      <t>ベツ</t>
    </rPh>
    <phoneticPr fontId="2"/>
  </si>
  <si>
    <t>29年度</t>
    <rPh sb="2" eb="4">
      <t>ネンド</t>
    </rPh>
    <phoneticPr fontId="2"/>
  </si>
  <si>
    <t>29 年 度</t>
    <rPh sb="3" eb="4">
      <t>ネン</t>
    </rPh>
    <rPh sb="5" eb="6">
      <t>ド</t>
    </rPh>
    <phoneticPr fontId="2"/>
  </si>
  <si>
    <t xml:space="preserve">老人医療費助成
</t>
    <phoneticPr fontId="2"/>
  </si>
  <si>
    <t>利用人員</t>
  </si>
  <si>
    <t>開催回数</t>
    <rPh sb="0" eb="2">
      <t>カイサイ</t>
    </rPh>
    <rPh sb="2" eb="4">
      <t>カイスウ</t>
    </rPh>
    <phoneticPr fontId="2"/>
  </si>
  <si>
    <t>参加人数</t>
    <rPh sb="0" eb="2">
      <t>サンカ</t>
    </rPh>
    <rPh sb="2" eb="4">
      <t>ニンズウ</t>
    </rPh>
    <phoneticPr fontId="2"/>
  </si>
  <si>
    <t>講演会・相談会等の開催（介護予防地域健康講座・健康相談等）</t>
    <rPh sb="0" eb="3">
      <t>コウエンカイ</t>
    </rPh>
    <rPh sb="4" eb="6">
      <t>ソウダン</t>
    </rPh>
    <rPh sb="6" eb="7">
      <t>カイ</t>
    </rPh>
    <rPh sb="7" eb="8">
      <t>トウ</t>
    </rPh>
    <rPh sb="9" eb="11">
      <t>カイサイ</t>
    </rPh>
    <rPh sb="12" eb="14">
      <t>カイゴ</t>
    </rPh>
    <rPh sb="14" eb="16">
      <t>ヨボウ</t>
    </rPh>
    <rPh sb="16" eb="18">
      <t>チイキ</t>
    </rPh>
    <rPh sb="18" eb="20">
      <t>ケンコウ</t>
    </rPh>
    <rPh sb="20" eb="22">
      <t>コウザ</t>
    </rPh>
    <rPh sb="23" eb="25">
      <t>ケンコウ</t>
    </rPh>
    <rPh sb="25" eb="27">
      <t>ソウダン</t>
    </rPh>
    <rPh sb="27" eb="28">
      <t>トウ</t>
    </rPh>
    <phoneticPr fontId="2"/>
  </si>
  <si>
    <t>実施回数等</t>
    <rPh sb="0" eb="2">
      <t>ジッシ</t>
    </rPh>
    <rPh sb="2" eb="4">
      <t>カイスウ</t>
    </rPh>
    <rPh sb="4" eb="5">
      <t>トウ</t>
    </rPh>
    <phoneticPr fontId="2"/>
  </si>
  <si>
    <t>参加人数</t>
    <rPh sb="0" eb="2">
      <t>サンカ</t>
    </rPh>
    <rPh sb="2" eb="3">
      <t>ニン</t>
    </rPh>
    <rPh sb="3" eb="4">
      <t>カズ</t>
    </rPh>
    <phoneticPr fontId="2"/>
  </si>
  <si>
    <t>介護予防ポイントの交付</t>
    <rPh sb="0" eb="2">
      <t>カイゴ</t>
    </rPh>
    <rPh sb="2" eb="4">
      <t>ヨボウ</t>
    </rPh>
    <rPh sb="9" eb="11">
      <t>コウフ</t>
    </rPh>
    <phoneticPr fontId="2"/>
  </si>
  <si>
    <t>住民主体の通いの場への支援</t>
    <rPh sb="0" eb="2">
      <t>ジュウミン</t>
    </rPh>
    <rPh sb="2" eb="4">
      <t>シュタイ</t>
    </rPh>
    <rPh sb="5" eb="6">
      <t>カヨ</t>
    </rPh>
    <rPh sb="8" eb="9">
      <t>バ</t>
    </rPh>
    <rPh sb="11" eb="13">
      <t>シエン</t>
    </rPh>
    <phoneticPr fontId="2"/>
  </si>
  <si>
    <t>実施グループ</t>
    <rPh sb="0" eb="2">
      <t>ジッシ</t>
    </rPh>
    <phoneticPr fontId="2"/>
  </si>
  <si>
    <t>おもりやDVDの貸出（追加貸出含む）</t>
    <rPh sb="8" eb="10">
      <t>カシダ</t>
    </rPh>
    <rPh sb="11" eb="13">
      <t>ツイカ</t>
    </rPh>
    <rPh sb="13" eb="15">
      <t>カシダ</t>
    </rPh>
    <rPh sb="15" eb="16">
      <t>フク</t>
    </rPh>
    <phoneticPr fontId="2"/>
  </si>
  <si>
    <t>リハビリテーション専門職等による助言・指導（継続支援含む）</t>
    <rPh sb="9" eb="11">
      <t>センモン</t>
    </rPh>
    <rPh sb="11" eb="12">
      <t>ショク</t>
    </rPh>
    <rPh sb="12" eb="13">
      <t>トウ</t>
    </rPh>
    <rPh sb="16" eb="18">
      <t>ジョゲン</t>
    </rPh>
    <rPh sb="19" eb="21">
      <t>シドウ</t>
    </rPh>
    <rPh sb="22" eb="24">
      <t>ケイゾク</t>
    </rPh>
    <rPh sb="24" eb="26">
      <t>シエン</t>
    </rPh>
    <rPh sb="26" eb="27">
      <t>フク</t>
    </rPh>
    <phoneticPr fontId="2"/>
  </si>
  <si>
    <t>新規体操グループの立ち上げ支援</t>
    <rPh sb="0" eb="2">
      <t>シンキ</t>
    </rPh>
    <rPh sb="2" eb="4">
      <t>タイソウ</t>
    </rPh>
    <rPh sb="9" eb="10">
      <t>タ</t>
    </rPh>
    <rPh sb="11" eb="12">
      <t>ア</t>
    </rPh>
    <rPh sb="13" eb="15">
      <t>シエン</t>
    </rPh>
    <phoneticPr fontId="2"/>
  </si>
  <si>
    <t>1　一般介護予防事業</t>
    <rPh sb="2" eb="4">
      <t>イッパン</t>
    </rPh>
    <rPh sb="4" eb="6">
      <t>カイゴ</t>
    </rPh>
    <rPh sb="6" eb="8">
      <t>ヨボウ</t>
    </rPh>
    <rPh sb="8" eb="10">
      <t>ジギョウ</t>
    </rPh>
    <phoneticPr fontId="2"/>
  </si>
  <si>
    <t>第24表　　一般介護予防事業の実施状況</t>
    <rPh sb="0" eb="1">
      <t>ダイ</t>
    </rPh>
    <rPh sb="3" eb="4">
      <t>ヒョウ</t>
    </rPh>
    <rPh sb="6" eb="8">
      <t>イッパン</t>
    </rPh>
    <rPh sb="8" eb="10">
      <t>カイゴ</t>
    </rPh>
    <rPh sb="10" eb="12">
      <t>ヨボウ</t>
    </rPh>
    <rPh sb="12" eb="14">
      <t>ジギョウ</t>
    </rPh>
    <rPh sb="15" eb="17">
      <t>ジッシ</t>
    </rPh>
    <rPh sb="17" eb="19">
      <t>ジョウキョウ</t>
    </rPh>
    <phoneticPr fontId="2"/>
  </si>
  <si>
    <t>30年度</t>
    <rPh sb="2" eb="4">
      <t>ネンド</t>
    </rPh>
    <phoneticPr fontId="2"/>
  </si>
  <si>
    <t>30 年 度</t>
    <rPh sb="3" eb="4">
      <t>ネン</t>
    </rPh>
    <rPh sb="5" eb="6">
      <t>ド</t>
    </rPh>
    <phoneticPr fontId="2"/>
  </si>
  <si>
    <t>29年度末
（23～28年度保険料）</t>
    <rPh sb="2" eb="4">
      <t>ネンド</t>
    </rPh>
    <rPh sb="4" eb="5">
      <t>マツ</t>
    </rPh>
    <phoneticPr fontId="2"/>
  </si>
  <si>
    <t>30年度末
（23～29年度保険料）</t>
    <rPh sb="2" eb="4">
      <t>ネンド</t>
    </rPh>
    <rPh sb="4" eb="5">
      <t>マツ</t>
    </rPh>
    <phoneticPr fontId="2"/>
  </si>
  <si>
    <t>介護医療院</t>
    <phoneticPr fontId="2"/>
  </si>
  <si>
    <t>施　　　　　　　設</t>
    <rPh sb="0" eb="1">
      <t>シ</t>
    </rPh>
    <rPh sb="8" eb="9">
      <t>セツ</t>
    </rPh>
    <phoneticPr fontId="2"/>
  </si>
  <si>
    <t>介護医療院</t>
    <rPh sb="0" eb="2">
      <t>カイゴ</t>
    </rPh>
    <rPh sb="2" eb="4">
      <t>イリョウ</t>
    </rPh>
    <rPh sb="4" eb="5">
      <t>イン</t>
    </rPh>
    <phoneticPr fontId="2"/>
  </si>
  <si>
    <t>火災警報器</t>
    <rPh sb="0" eb="2">
      <t>カサイ</t>
    </rPh>
    <rPh sb="2" eb="5">
      <t>ケイホウキ</t>
    </rPh>
    <phoneticPr fontId="2"/>
  </si>
  <si>
    <r>
      <t>本人及び世帯全員が市町村民税非課税で、合計所得金額（※）＋</t>
    </r>
    <r>
      <rPr>
        <sz val="9"/>
        <color indexed="8"/>
        <rFont val="ＭＳ 明朝"/>
        <family val="1"/>
        <charset val="128"/>
      </rPr>
      <t>公的年金等収入額が80万円以下</t>
    </r>
    <rPh sb="0" eb="2">
      <t>ホンニン</t>
    </rPh>
    <rPh sb="2" eb="3">
      <t>オヨ</t>
    </rPh>
    <rPh sb="4" eb="6">
      <t>セタイ</t>
    </rPh>
    <rPh sb="6" eb="8">
      <t>ゼンイン</t>
    </rPh>
    <rPh sb="9" eb="12">
      <t>シチョウソン</t>
    </rPh>
    <rPh sb="12" eb="13">
      <t>ミン</t>
    </rPh>
    <rPh sb="13" eb="14">
      <t>ゼイ</t>
    </rPh>
    <rPh sb="14" eb="17">
      <t>ヒカゼイ</t>
    </rPh>
    <rPh sb="19" eb="21">
      <t>ゴウケイ</t>
    </rPh>
    <rPh sb="21" eb="23">
      <t>ショトク</t>
    </rPh>
    <rPh sb="23" eb="25">
      <t>キンガク</t>
    </rPh>
    <rPh sb="29" eb="31">
      <t>コウテキ</t>
    </rPh>
    <rPh sb="31" eb="33">
      <t>ネンキン</t>
    </rPh>
    <rPh sb="33" eb="34">
      <t>トウ</t>
    </rPh>
    <rPh sb="34" eb="36">
      <t>シュウニュウ</t>
    </rPh>
    <rPh sb="36" eb="37">
      <t>ガク</t>
    </rPh>
    <rPh sb="40" eb="44">
      <t>マンエンイカホンニンオヨセタイゼンインシチョウソンミンゼイヒカゼイゴウケイショトクキンガクカゼイネンキンシュウニュウガクマンエンイカ</t>
    </rPh>
    <phoneticPr fontId="2"/>
  </si>
  <si>
    <r>
      <t>本人及び世帯全員が市町村民税非課税で、合計所得金額（※）＋</t>
    </r>
    <r>
      <rPr>
        <sz val="9"/>
        <color indexed="8"/>
        <rFont val="ＭＳ 明朝"/>
        <family val="1"/>
        <charset val="128"/>
      </rPr>
      <t>公的年金等収入額が120万円以下</t>
    </r>
    <rPh sb="0" eb="2">
      <t>ホンニン</t>
    </rPh>
    <rPh sb="2" eb="3">
      <t>オヨ</t>
    </rPh>
    <rPh sb="4" eb="6">
      <t>セタイ</t>
    </rPh>
    <rPh sb="6" eb="8">
      <t>ゼンイン</t>
    </rPh>
    <rPh sb="9" eb="12">
      <t>シチョウソン</t>
    </rPh>
    <rPh sb="12" eb="13">
      <t>ミン</t>
    </rPh>
    <rPh sb="13" eb="14">
      <t>ゼイ</t>
    </rPh>
    <rPh sb="14" eb="17">
      <t>ヒカゼイ</t>
    </rPh>
    <rPh sb="29" eb="31">
      <t>コウテキ</t>
    </rPh>
    <rPh sb="33" eb="34">
      <t>トウ</t>
    </rPh>
    <rPh sb="36" eb="37">
      <t>ガク</t>
    </rPh>
    <phoneticPr fontId="2"/>
  </si>
  <si>
    <r>
      <t>本人が市町村民税非課税で、同じ世帯に市町村民税課税者がおられ、合計所得金額（※）＋</t>
    </r>
    <r>
      <rPr>
        <sz val="8"/>
        <color indexed="8"/>
        <rFont val="ＭＳ 明朝"/>
        <family val="1"/>
        <charset val="128"/>
      </rPr>
      <t>公的年金等収入額が80万円以下</t>
    </r>
    <rPh sb="0" eb="2">
      <t>ホンニン</t>
    </rPh>
    <rPh sb="3" eb="6">
      <t>シチョウソン</t>
    </rPh>
    <rPh sb="6" eb="7">
      <t>ミン</t>
    </rPh>
    <rPh sb="7" eb="8">
      <t>ゼイ</t>
    </rPh>
    <rPh sb="8" eb="11">
      <t>ヒカゼイ</t>
    </rPh>
    <rPh sb="13" eb="14">
      <t>オナ</t>
    </rPh>
    <rPh sb="15" eb="17">
      <t>セタイ</t>
    </rPh>
    <rPh sb="18" eb="21">
      <t>シチョウソン</t>
    </rPh>
    <rPh sb="21" eb="22">
      <t>ミン</t>
    </rPh>
    <rPh sb="22" eb="23">
      <t>ゼイ</t>
    </rPh>
    <rPh sb="23" eb="25">
      <t>カゼイ</t>
    </rPh>
    <rPh sb="25" eb="26">
      <t>シャ</t>
    </rPh>
    <rPh sb="41" eb="43">
      <t>コウテキ</t>
    </rPh>
    <rPh sb="45" eb="46">
      <t>トウ</t>
    </rPh>
    <rPh sb="48" eb="49">
      <t>ガク</t>
    </rPh>
    <phoneticPr fontId="2"/>
  </si>
  <si>
    <t>契約件数</t>
    <rPh sb="0" eb="2">
      <t>ケイヤク</t>
    </rPh>
    <rPh sb="2" eb="4">
      <t>ケンスウ</t>
    </rPh>
    <phoneticPr fontId="2"/>
  </si>
  <si>
    <r>
      <t xml:space="preserve">会 員 数
</t>
    </r>
    <r>
      <rPr>
        <sz val="6"/>
        <color indexed="8"/>
        <rFont val="ＭＳ 明朝"/>
        <family val="1"/>
        <charset val="128"/>
      </rPr>
      <t>(年度末現在)</t>
    </r>
    <rPh sb="0" eb="1">
      <t>カイ</t>
    </rPh>
    <rPh sb="2" eb="3">
      <t>イン</t>
    </rPh>
    <rPh sb="4" eb="5">
      <t>スウ</t>
    </rPh>
    <rPh sb="7" eb="9">
      <t>ネンド</t>
    </rPh>
    <rPh sb="9" eb="10">
      <t>マツ</t>
    </rPh>
    <rPh sb="10" eb="12">
      <t>ゲンザイ</t>
    </rPh>
    <phoneticPr fontId="2"/>
  </si>
  <si>
    <t xml:space="preserve">－ </t>
    <phoneticPr fontId="2"/>
  </si>
  <si>
    <t>令和元年度</t>
    <rPh sb="0" eb="2">
      <t>レイワ</t>
    </rPh>
    <rPh sb="2" eb="4">
      <t>ガンネン</t>
    </rPh>
    <rPh sb="4" eb="5">
      <t>ド</t>
    </rPh>
    <phoneticPr fontId="2"/>
  </si>
  <si>
    <t>令和元年度</t>
    <rPh sb="0" eb="4">
      <t>レイワガンネン</t>
    </rPh>
    <rPh sb="4" eb="5">
      <t>ド</t>
    </rPh>
    <phoneticPr fontId="2"/>
  </si>
  <si>
    <t>令和元年度</t>
    <rPh sb="0" eb="2">
      <t>レイワ</t>
    </rPh>
    <rPh sb="2" eb="3">
      <t>ガン</t>
    </rPh>
    <rPh sb="3" eb="5">
      <t>ネンド</t>
    </rPh>
    <phoneticPr fontId="2"/>
  </si>
  <si>
    <t>令和元年度　（単位：千円）</t>
    <rPh sb="0" eb="2">
      <t>レイワ</t>
    </rPh>
    <rPh sb="2" eb="3">
      <t>ガン</t>
    </rPh>
    <rPh sb="3" eb="5">
      <t>ネンド</t>
    </rPh>
    <rPh sb="7" eb="9">
      <t>タンイ</t>
    </rPh>
    <rPh sb="10" eb="12">
      <t>センエン</t>
    </rPh>
    <phoneticPr fontId="2"/>
  </si>
  <si>
    <t>－</t>
    <phoneticPr fontId="2"/>
  </si>
  <si>
    <t>令和元年度末
（23～30年度保険料）</t>
    <phoneticPr fontId="2"/>
  </si>
  <si>
    <t>注　老人医療費助成制度は、平成30年4月に廃止。令和3年3月末をもって経過措置期間が終了</t>
    <rPh sb="0" eb="1">
      <t>チュウ</t>
    </rPh>
    <phoneticPr fontId="2"/>
  </si>
  <si>
    <t>（単位：箇所　人）</t>
    <rPh sb="1" eb="3">
      <t>タンイ</t>
    </rPh>
    <rPh sb="4" eb="5">
      <t>カ</t>
    </rPh>
    <rPh sb="7" eb="8">
      <t>ニン</t>
    </rPh>
    <phoneticPr fontId="2"/>
  </si>
  <si>
    <t>（単位：箇所　人）</t>
    <rPh sb="1" eb="3">
      <t>タンイ</t>
    </rPh>
    <rPh sb="4" eb="6">
      <t>カショ</t>
    </rPh>
    <rPh sb="7" eb="8">
      <t>ニン</t>
    </rPh>
    <phoneticPr fontId="2"/>
  </si>
  <si>
    <t>（単位：箇所）</t>
    <rPh sb="1" eb="3">
      <t>タンイ</t>
    </rPh>
    <rPh sb="4" eb="6">
      <t>カショ</t>
    </rPh>
    <phoneticPr fontId="2"/>
  </si>
  <si>
    <t>30年度
（経過措置）</t>
    <rPh sb="2" eb="4">
      <t>ネンド</t>
    </rPh>
    <rPh sb="6" eb="8">
      <t>ケイカ</t>
    </rPh>
    <rPh sb="8" eb="10">
      <t>ソチ</t>
    </rPh>
    <phoneticPr fontId="2"/>
  </si>
  <si>
    <t>令和元年度
（経過措置）</t>
    <rPh sb="0" eb="2">
      <t>レイワ</t>
    </rPh>
    <rPh sb="2" eb="4">
      <t>ガンネン</t>
    </rPh>
    <rPh sb="4" eb="5">
      <t>ド</t>
    </rPh>
    <rPh sb="7" eb="9">
      <t>ケイカ</t>
    </rPh>
    <rPh sb="9" eb="11">
      <t>ソチ</t>
    </rPh>
    <phoneticPr fontId="2"/>
  </si>
  <si>
    <t>※平成30年度以降の第2～第6段階の合計所得金額の算出は、合計所得金額から公的年金等の所得金額を控除した額</t>
    <rPh sb="10" eb="11">
      <t>ダイ</t>
    </rPh>
    <rPh sb="13" eb="14">
      <t>ダイ</t>
    </rPh>
    <rPh sb="15" eb="17">
      <t>ダンカイ</t>
    </rPh>
    <rPh sb="18" eb="20">
      <t>ゴウケイ</t>
    </rPh>
    <rPh sb="20" eb="22">
      <t>ショトク</t>
    </rPh>
    <rPh sb="22" eb="23">
      <t>キン</t>
    </rPh>
    <rPh sb="23" eb="24">
      <t>ガク</t>
    </rPh>
    <rPh sb="25" eb="27">
      <t>サンシュツ</t>
    </rPh>
    <rPh sb="29" eb="31">
      <t>ゴウケイ</t>
    </rPh>
    <rPh sb="31" eb="33">
      <t>ショトク</t>
    </rPh>
    <rPh sb="33" eb="35">
      <t>キンガク</t>
    </rPh>
    <rPh sb="37" eb="39">
      <t>コウテキ</t>
    </rPh>
    <rPh sb="39" eb="41">
      <t>ネンキン</t>
    </rPh>
    <rPh sb="41" eb="42">
      <t>トウ</t>
    </rPh>
    <rPh sb="43" eb="45">
      <t>ショトク</t>
    </rPh>
    <rPh sb="45" eb="47">
      <t>キンガク</t>
    </rPh>
    <rPh sb="48" eb="50">
      <t>コウジョ</t>
    </rPh>
    <rPh sb="52" eb="53">
      <t>ガク</t>
    </rPh>
    <phoneticPr fontId="2"/>
  </si>
  <si>
    <t>注　各年度・各月審査数の実利用者数平均</t>
    <rPh sb="0" eb="1">
      <t>チュウ</t>
    </rPh>
    <phoneticPr fontId="2"/>
  </si>
  <si>
    <t>注　施設数、定員は市管轄分のみ、措置人員は管轄外施設への措置を含む。</t>
    <rPh sb="0" eb="1">
      <t>チュウ</t>
    </rPh>
    <rPh sb="2" eb="4">
      <t>シセツ</t>
    </rPh>
    <rPh sb="4" eb="5">
      <t>スウ</t>
    </rPh>
    <rPh sb="6" eb="8">
      <t>テイイン</t>
    </rPh>
    <rPh sb="9" eb="10">
      <t>シ</t>
    </rPh>
    <rPh sb="10" eb="12">
      <t>カンカツ</t>
    </rPh>
    <rPh sb="12" eb="13">
      <t>ブン</t>
    </rPh>
    <rPh sb="16" eb="18">
      <t>ソチ</t>
    </rPh>
    <rPh sb="18" eb="20">
      <t>ジンイン</t>
    </rPh>
    <rPh sb="21" eb="23">
      <t>カンカツ</t>
    </rPh>
    <rPh sb="23" eb="24">
      <t>ガイ</t>
    </rPh>
    <rPh sb="24" eb="26">
      <t>シセツ</t>
    </rPh>
    <rPh sb="28" eb="30">
      <t>ソチ</t>
    </rPh>
    <rPh sb="31" eb="32">
      <t>フク</t>
    </rPh>
    <phoneticPr fontId="2"/>
  </si>
  <si>
    <t>注　施設数・定員は市管轄分のみ</t>
    <rPh sb="0" eb="1">
      <t>チュウ</t>
    </rPh>
    <rPh sb="2" eb="4">
      <t>シセツ</t>
    </rPh>
    <rPh sb="4" eb="5">
      <t>スウ</t>
    </rPh>
    <rPh sb="6" eb="8">
      <t>テイイン</t>
    </rPh>
    <rPh sb="9" eb="10">
      <t>シ</t>
    </rPh>
    <rPh sb="10" eb="12">
      <t>カンカツ</t>
    </rPh>
    <rPh sb="12" eb="13">
      <t>ブン</t>
    </rPh>
    <phoneticPr fontId="2"/>
  </si>
  <si>
    <t>平成27年度</t>
    <rPh sb="0" eb="2">
      <t>ヘイセイ</t>
    </rPh>
    <rPh sb="4" eb="6">
      <t>ネンド</t>
    </rPh>
    <phoneticPr fontId="2"/>
  </si>
  <si>
    <t>平成27 年 度</t>
    <rPh sb="0" eb="2">
      <t>ヘイセイ</t>
    </rPh>
    <rPh sb="5" eb="6">
      <t>ネン</t>
    </rPh>
    <rPh sb="7" eb="8">
      <t>ド</t>
    </rPh>
    <phoneticPr fontId="2"/>
  </si>
  <si>
    <t>平成27年度末
（21～26年度保険料）</t>
    <rPh sb="0" eb="2">
      <t>ヘイセイ</t>
    </rPh>
    <rPh sb="4" eb="6">
      <t>ネンド</t>
    </rPh>
    <rPh sb="6" eb="7">
      <t>マツ</t>
    </rPh>
    <rPh sb="14" eb="16">
      <t>ネンド</t>
    </rPh>
    <rPh sb="16" eb="19">
      <t>ホケンリョウ</t>
    </rPh>
    <phoneticPr fontId="2"/>
  </si>
  <si>
    <t>注　収納額には還付未済額を含まない。</t>
    <rPh sb="0" eb="1">
      <t>チュウ</t>
    </rPh>
    <rPh sb="2" eb="4">
      <t>シュウノウ</t>
    </rPh>
    <rPh sb="4" eb="5">
      <t>ガク</t>
    </rPh>
    <rPh sb="7" eb="9">
      <t>カンプ</t>
    </rPh>
    <rPh sb="9" eb="11">
      <t>ミサイ</t>
    </rPh>
    <rPh sb="11" eb="12">
      <t>ガク</t>
    </rPh>
    <rPh sb="13" eb="14">
      <t>フク</t>
    </rPh>
    <phoneticPr fontId="2"/>
  </si>
  <si>
    <t>（単位：円　％）</t>
    <rPh sb="1" eb="3">
      <t>タンイ</t>
    </rPh>
    <rPh sb="4" eb="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</si>
</sst>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quot;△ &quot;#,##0"/>
    <numFmt numFmtId="178" formatCode="#,##0_);[Red]\(#,##0\)"/>
    <numFmt numFmtId="179" formatCode="0.0%"/>
    <numFmt numFmtId="180" formatCode="#,##0;&quot;▲ &quot;#,##0"/>
    <numFmt numFmtId="181" formatCode="0_);[Red]\(0\)"/>
    <numFmt numFmtId="182" formatCode="#,##0.00;&quot;△ &quot;#,##0.00"/>
    <numFmt numFmtId="183" formatCode="0_ "/>
    <numFmt numFmtId="184" formatCode="#,##0_);\(#,##0\)"/>
    <numFmt numFmtId="185" formatCode="0.00_ "/>
    <numFmt numFmtId="186" formatCode="0.00_);[Red]\(0.00\)"/>
    <numFmt numFmtId="187" formatCode="#,##0&quot;回&quot;"/>
    <numFmt numFmtId="188" formatCode="#,##0&quot;人&quot;"/>
    <numFmt numFmtId="189" formatCode="#,##0&quot;ポ&quot;&quot;イ&quot;&quot;ン&quot;&quot;ト&quot;"/>
    <numFmt numFmtId="190" formatCode="#,##0&quot;グ&quot;&quot;ル&quot;&quot;ー&quot;&quot;プ&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8"/>
      <name val="ＭＳ 明朝"/>
      <family val="1"/>
      <charset val="128"/>
    </font>
    <font>
      <sz val="11"/>
      <name val="ＭＳ ゴシック"/>
      <family val="3"/>
      <charset val="128"/>
    </font>
    <font>
      <sz val="11"/>
      <name val="ＭＳ Ｐ明朝"/>
      <family val="1"/>
      <charset val="128"/>
    </font>
    <font>
      <sz val="12"/>
      <name val="ＭＳ Ｐ明朝"/>
      <family val="1"/>
      <charset val="128"/>
    </font>
    <font>
      <sz val="10"/>
      <name val="ＭＳ 明朝"/>
      <family val="1"/>
      <charset val="128"/>
    </font>
    <font>
      <sz val="9"/>
      <name val="ＭＳ Ｐゴシック"/>
      <family val="3"/>
      <charset val="128"/>
    </font>
    <font>
      <sz val="9"/>
      <color indexed="10"/>
      <name val="ＭＳ 明朝"/>
      <family val="1"/>
      <charset val="128"/>
    </font>
    <font>
      <sz val="16"/>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14"/>
      <name val="ＭＳ ゴシック"/>
      <family val="3"/>
      <charset val="128"/>
    </font>
    <font>
      <b/>
      <sz val="12"/>
      <name val="ＭＳ ゴシック"/>
      <family val="3"/>
      <charset val="128"/>
    </font>
    <font>
      <b/>
      <sz val="9"/>
      <name val="ＭＳ 明朝"/>
      <family val="1"/>
      <charset val="128"/>
    </font>
    <font>
      <b/>
      <sz val="36"/>
      <name val="ＭＳ 明朝"/>
      <family val="1"/>
      <charset val="128"/>
    </font>
    <font>
      <sz val="36"/>
      <name val="ＭＳ 明朝"/>
      <family val="1"/>
      <charset val="128"/>
    </font>
    <font>
      <sz val="10"/>
      <name val="ＭＳ Ｐ明朝"/>
      <family val="1"/>
      <charset val="128"/>
    </font>
    <font>
      <sz val="9"/>
      <name val="ＭＳ Ｐ明朝"/>
      <family val="1"/>
      <charset val="128"/>
    </font>
    <font>
      <sz val="9"/>
      <color indexed="8"/>
      <name val="ＭＳ 明朝"/>
      <family val="1"/>
      <charset val="128"/>
    </font>
    <font>
      <sz val="8"/>
      <color indexed="8"/>
      <name val="ＭＳ 明朝"/>
      <family val="1"/>
      <charset val="128"/>
    </font>
    <font>
      <sz val="6"/>
      <color indexed="8"/>
      <name val="ＭＳ 明朝"/>
      <family val="1"/>
      <charset val="128"/>
    </font>
    <font>
      <sz val="9"/>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87">
    <border>
      <left/>
      <right/>
      <top/>
      <bottom/>
      <diagonal/>
    </border>
    <border>
      <left/>
      <right/>
      <top/>
      <bottom style="thin">
        <color indexed="64"/>
      </bottom>
      <diagonal/>
    </border>
    <border>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diagonalDown="1">
      <left/>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diagonalDown="1">
      <left/>
      <right style="hair">
        <color indexed="64"/>
      </right>
      <top style="thin">
        <color indexed="64"/>
      </top>
      <bottom style="hair">
        <color indexed="64"/>
      </bottom>
      <diagonal style="hair">
        <color indexed="64"/>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style="hair">
        <color indexed="64"/>
      </right>
      <top style="thin">
        <color indexed="64"/>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hair">
        <color indexed="64"/>
      </right>
      <top style="thin">
        <color indexed="64"/>
      </top>
      <bottom style="thin">
        <color indexed="64"/>
      </bottom>
      <diagonal style="hair">
        <color indexed="64"/>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diagonalDown="1">
      <left style="hair">
        <color indexed="64"/>
      </left>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style="thin">
        <color indexed="64"/>
      </top>
      <bottom/>
      <diagonal style="thin">
        <color indexed="64"/>
      </diagonal>
    </border>
    <border diagonalDown="1">
      <left/>
      <right style="hair">
        <color indexed="64"/>
      </right>
      <top style="thin">
        <color indexed="64"/>
      </top>
      <bottom/>
      <diagonal style="thin">
        <color indexed="64"/>
      </diagonal>
    </border>
    <border diagonalDown="1">
      <left/>
      <right/>
      <top/>
      <bottom style="thin">
        <color indexed="64"/>
      </bottom>
      <diagonal style="thin">
        <color indexed="64"/>
      </diagonal>
    </border>
    <border diagonalDown="1">
      <left/>
      <right style="hair">
        <color indexed="64"/>
      </right>
      <top/>
      <bottom style="thin">
        <color indexed="64"/>
      </bottom>
      <diagonal style="thin">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top style="thin">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bottom style="hair">
        <color indexed="64"/>
      </bottom>
      <diagonal style="hair">
        <color indexed="64"/>
      </diagonal>
    </border>
    <border>
      <left style="hair">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cellStyleXfs>
  <cellXfs count="664">
    <xf numFmtId="0" fontId="0" fillId="0" borderId="0" xfId="0"/>
    <xf numFmtId="0" fontId="3" fillId="0" borderId="0" xfId="3" applyFont="1" applyFill="1" applyAlignment="1">
      <alignment vertical="center"/>
    </xf>
    <xf numFmtId="0" fontId="3" fillId="0" borderId="0" xfId="3" applyFont="1" applyFill="1" applyAlignment="1">
      <alignment horizontal="right" vertical="center"/>
    </xf>
    <xf numFmtId="176" fontId="3" fillId="0" borderId="0" xfId="3" applyNumberFormat="1" applyFont="1" applyFill="1" applyAlignment="1">
      <alignment vertical="center"/>
    </xf>
    <xf numFmtId="0" fontId="3" fillId="0" borderId="0" xfId="3" applyFont="1" applyFill="1" applyBorder="1" applyAlignment="1">
      <alignment vertical="center"/>
    </xf>
    <xf numFmtId="180" fontId="3" fillId="0" borderId="0" xfId="3" applyNumberFormat="1" applyFont="1" applyFill="1" applyBorder="1" applyAlignment="1">
      <alignment vertical="center"/>
    </xf>
    <xf numFmtId="176" fontId="3" fillId="0" borderId="0" xfId="3" applyNumberFormat="1" applyFont="1" applyFill="1" applyBorder="1" applyAlignment="1">
      <alignment vertical="center"/>
    </xf>
    <xf numFmtId="176" fontId="3" fillId="0" borderId="1" xfId="3" applyNumberFormat="1" applyFont="1" applyFill="1" applyBorder="1" applyAlignment="1">
      <alignment vertical="center"/>
    </xf>
    <xf numFmtId="0" fontId="3" fillId="0" borderId="0" xfId="3" applyFont="1" applyFill="1" applyBorder="1" applyAlignment="1">
      <alignment vertical="center" wrapText="1"/>
    </xf>
    <xf numFmtId="0" fontId="11" fillId="0" borderId="0" xfId="3" applyFont="1" applyFill="1" applyAlignment="1">
      <alignment vertical="center"/>
    </xf>
    <xf numFmtId="0" fontId="5" fillId="0" borderId="0" xfId="3" applyFont="1" applyFill="1" applyAlignment="1">
      <alignment vertical="center"/>
    </xf>
    <xf numFmtId="0" fontId="3" fillId="0" borderId="0" xfId="3" applyFont="1" applyFill="1" applyBorder="1" applyAlignment="1">
      <alignment vertical="center" wrapText="1" readingOrder="1"/>
    </xf>
    <xf numFmtId="0" fontId="13" fillId="0" borderId="0" xfId="3" applyFont="1" applyFill="1" applyAlignment="1">
      <alignment horizontal="center" vertical="center"/>
    </xf>
    <xf numFmtId="0" fontId="14" fillId="0" borderId="0" xfId="3" applyFont="1" applyFill="1" applyAlignment="1">
      <alignment vertical="center"/>
    </xf>
    <xf numFmtId="0" fontId="13" fillId="0" borderId="0" xfId="3" applyFont="1" applyFill="1" applyAlignment="1">
      <alignment vertical="center"/>
    </xf>
    <xf numFmtId="0" fontId="3" fillId="0" borderId="0" xfId="3" applyFont="1" applyFill="1" applyAlignment="1">
      <alignment horizontal="left" vertical="center"/>
    </xf>
    <xf numFmtId="0" fontId="15" fillId="0" borderId="0" xfId="3" applyFont="1" applyFill="1" applyAlignment="1">
      <alignment vertical="center"/>
    </xf>
    <xf numFmtId="176" fontId="3" fillId="0" borderId="2" xfId="3" applyNumberFormat="1" applyFont="1" applyFill="1" applyBorder="1" applyAlignment="1">
      <alignment horizontal="right" vertical="center"/>
    </xf>
    <xf numFmtId="176" fontId="3" fillId="0" borderId="3" xfId="3" applyNumberFormat="1" applyFont="1" applyFill="1" applyBorder="1" applyAlignment="1">
      <alignment vertical="center"/>
    </xf>
    <xf numFmtId="176" fontId="3" fillId="0" borderId="2" xfId="3" applyNumberFormat="1" applyFont="1" applyFill="1" applyBorder="1" applyAlignment="1">
      <alignment vertical="center"/>
    </xf>
    <xf numFmtId="176" fontId="3" fillId="0" borderId="4" xfId="3" applyNumberFormat="1" applyFont="1" applyFill="1" applyBorder="1" applyAlignment="1">
      <alignment vertical="center"/>
    </xf>
    <xf numFmtId="0" fontId="3" fillId="0" borderId="3" xfId="3" applyFont="1" applyFill="1" applyBorder="1" applyAlignment="1">
      <alignment vertical="center"/>
    </xf>
    <xf numFmtId="0" fontId="3" fillId="0" borderId="5" xfId="3" applyFont="1" applyFill="1" applyBorder="1" applyAlignment="1">
      <alignment vertical="center"/>
    </xf>
    <xf numFmtId="0" fontId="3" fillId="0" borderId="3" xfId="3" applyFont="1" applyFill="1" applyBorder="1" applyAlignment="1">
      <alignment horizontal="right" vertical="center"/>
    </xf>
    <xf numFmtId="0" fontId="3" fillId="0" borderId="0" xfId="3" applyFont="1" applyFill="1" applyBorder="1" applyAlignment="1">
      <alignment horizontal="right" vertical="center"/>
    </xf>
    <xf numFmtId="176" fontId="3" fillId="0" borderId="6" xfId="3" applyNumberFormat="1" applyFont="1" applyFill="1" applyBorder="1" applyAlignment="1">
      <alignment vertical="center"/>
    </xf>
    <xf numFmtId="0" fontId="3" fillId="0" borderId="2" xfId="3" applyFont="1" applyFill="1" applyBorder="1" applyAlignment="1">
      <alignment vertical="center"/>
    </xf>
    <xf numFmtId="183" fontId="3" fillId="0" borderId="0" xfId="3" applyNumberFormat="1" applyFont="1" applyFill="1" applyBorder="1" applyAlignment="1">
      <alignment horizontal="right" vertical="center"/>
    </xf>
    <xf numFmtId="176" fontId="3" fillId="0" borderId="7" xfId="3" applyNumberFormat="1" applyFont="1" applyFill="1" applyBorder="1" applyAlignment="1">
      <alignment vertical="center"/>
    </xf>
    <xf numFmtId="0" fontId="3" fillId="0" borderId="8" xfId="3" applyFont="1" applyFill="1" applyBorder="1" applyAlignment="1">
      <alignment vertical="center"/>
    </xf>
    <xf numFmtId="0" fontId="20" fillId="0" borderId="0" xfId="2" applyFont="1">
      <alignment vertical="center"/>
    </xf>
    <xf numFmtId="0" fontId="14" fillId="0" borderId="0" xfId="3" applyFont="1" applyFill="1" applyAlignment="1">
      <alignment horizontal="left" vertical="center"/>
    </xf>
    <xf numFmtId="0" fontId="3" fillId="0" borderId="0" xfId="3" applyFont="1" applyFill="1" applyBorder="1" applyAlignment="1">
      <alignment horizontal="left" vertical="center"/>
    </xf>
    <xf numFmtId="0" fontId="5" fillId="0" borderId="0" xfId="3" applyFont="1" applyFill="1" applyBorder="1" applyAlignment="1">
      <alignment vertical="center"/>
    </xf>
    <xf numFmtId="0" fontId="5" fillId="0" borderId="9" xfId="3" applyFont="1" applyFill="1" applyBorder="1" applyAlignment="1">
      <alignment vertical="center"/>
    </xf>
    <xf numFmtId="0" fontId="3" fillId="2" borderId="0" xfId="3" applyFont="1" applyFill="1" applyAlignment="1">
      <alignment vertical="center"/>
    </xf>
    <xf numFmtId="0" fontId="5" fillId="2" borderId="0" xfId="3" applyFont="1" applyFill="1" applyAlignment="1">
      <alignment vertical="center"/>
    </xf>
    <xf numFmtId="0" fontId="16" fillId="2" borderId="0" xfId="3" applyFont="1" applyFill="1" applyAlignment="1">
      <alignment horizontal="center" vertical="center"/>
    </xf>
    <xf numFmtId="0" fontId="17" fillId="2" borderId="0" xfId="3" applyFont="1" applyFill="1" applyAlignment="1">
      <alignment vertical="center"/>
    </xf>
    <xf numFmtId="0" fontId="16" fillId="2" borderId="0" xfId="3" applyFont="1" applyFill="1" applyAlignment="1">
      <alignment vertical="center"/>
    </xf>
    <xf numFmtId="0" fontId="18" fillId="2" borderId="0" xfId="3" applyFont="1" applyFill="1" applyAlignment="1">
      <alignment vertical="center"/>
    </xf>
    <xf numFmtId="0" fontId="3" fillId="2" borderId="0" xfId="3" applyFont="1" applyFill="1" applyBorder="1" applyAlignment="1">
      <alignment vertical="center"/>
    </xf>
    <xf numFmtId="0" fontId="20" fillId="0" borderId="0" xfId="2" applyFont="1" applyBorder="1">
      <alignment vertical="center"/>
    </xf>
    <xf numFmtId="0" fontId="20" fillId="0" borderId="1" xfId="2" applyFont="1" applyBorder="1">
      <alignment vertical="center"/>
    </xf>
    <xf numFmtId="0" fontId="3" fillId="0" borderId="10" xfId="3" applyFont="1" applyFill="1" applyBorder="1" applyAlignment="1">
      <alignment vertical="center"/>
    </xf>
    <xf numFmtId="176" fontId="3" fillId="0" borderId="10" xfId="3" applyNumberFormat="1" applyFont="1" applyFill="1" applyBorder="1" applyAlignment="1">
      <alignment vertical="center"/>
    </xf>
    <xf numFmtId="0" fontId="3" fillId="0" borderId="11" xfId="3" applyFont="1" applyFill="1" applyBorder="1" applyAlignment="1">
      <alignment vertical="center"/>
    </xf>
    <xf numFmtId="0" fontId="20" fillId="0" borderId="10" xfId="2" applyFont="1" applyBorder="1">
      <alignment vertical="center"/>
    </xf>
    <xf numFmtId="0" fontId="3" fillId="2" borderId="10" xfId="3" applyFont="1" applyFill="1" applyBorder="1" applyAlignment="1">
      <alignment vertical="center"/>
    </xf>
    <xf numFmtId="176" fontId="3" fillId="0" borderId="11" xfId="3" applyNumberFormat="1" applyFont="1" applyFill="1" applyBorder="1" applyAlignment="1">
      <alignment vertical="center"/>
    </xf>
    <xf numFmtId="0" fontId="14" fillId="0" borderId="0" xfId="3" applyFont="1" applyFill="1" applyBorder="1" applyAlignment="1">
      <alignment vertical="center"/>
    </xf>
    <xf numFmtId="0" fontId="13" fillId="0" borderId="0" xfId="3" applyFont="1" applyFill="1" applyBorder="1" applyAlignment="1">
      <alignment vertical="center"/>
    </xf>
    <xf numFmtId="0" fontId="19" fillId="0" borderId="0" xfId="2" applyFont="1" applyBorder="1">
      <alignment vertical="center"/>
    </xf>
    <xf numFmtId="0" fontId="19" fillId="0" borderId="0" xfId="2" applyFont="1" applyBorder="1" applyAlignment="1">
      <alignment horizontal="center" vertical="center"/>
    </xf>
    <xf numFmtId="0" fontId="3" fillId="0" borderId="12" xfId="3" applyFont="1" applyFill="1" applyBorder="1" applyAlignment="1">
      <alignment vertical="center"/>
    </xf>
    <xf numFmtId="0" fontId="3" fillId="0" borderId="0" xfId="3" applyFont="1" applyFill="1" applyBorder="1" applyAlignment="1">
      <alignment horizontal="distributed" vertical="center" indent="3"/>
    </xf>
    <xf numFmtId="0" fontId="3" fillId="0" borderId="13" xfId="3" applyFont="1" applyFill="1" applyBorder="1" applyAlignment="1">
      <alignment horizontal="center" vertical="center"/>
    </xf>
    <xf numFmtId="0" fontId="3" fillId="0" borderId="14" xfId="3" applyFont="1" applyFill="1" applyBorder="1" applyAlignment="1">
      <alignment horizontal="distributed" vertical="center" indent="1"/>
    </xf>
    <xf numFmtId="0" fontId="3" fillId="0" borderId="15" xfId="3" applyFont="1" applyFill="1" applyBorder="1" applyAlignment="1">
      <alignment horizontal="distributed" vertical="center" wrapText="1" indent="1"/>
    </xf>
    <xf numFmtId="176" fontId="3" fillId="0" borderId="16" xfId="3" applyNumberFormat="1" applyFont="1" applyFill="1" applyBorder="1" applyAlignment="1">
      <alignment horizontal="center" vertical="center"/>
    </xf>
    <xf numFmtId="49" fontId="3" fillId="0" borderId="8" xfId="3" applyNumberFormat="1" applyFont="1" applyFill="1" applyBorder="1" applyAlignment="1">
      <alignment horizontal="center" vertical="center" wrapText="1"/>
    </xf>
    <xf numFmtId="0" fontId="3" fillId="2" borderId="0" xfId="3" applyFont="1" applyFill="1" applyBorder="1" applyAlignment="1">
      <alignment horizontal="right" vertical="center"/>
    </xf>
    <xf numFmtId="0" fontId="14" fillId="2" borderId="0" xfId="3" applyFont="1" applyFill="1" applyAlignment="1">
      <alignment vertical="center"/>
    </xf>
    <xf numFmtId="0" fontId="13" fillId="2" borderId="0" xfId="3" applyFont="1" applyFill="1" applyAlignment="1">
      <alignment vertical="center"/>
    </xf>
    <xf numFmtId="0" fontId="3" fillId="2" borderId="0" xfId="3" applyFont="1" applyFill="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6"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0" xfId="0" applyFont="1" applyFill="1" applyAlignment="1">
      <alignment vertical="center"/>
    </xf>
    <xf numFmtId="3" fontId="3" fillId="0" borderId="0" xfId="0" applyNumberFormat="1" applyFont="1" applyFill="1" applyAlignment="1">
      <alignment vertical="center"/>
    </xf>
    <xf numFmtId="3" fontId="3" fillId="0" borderId="12" xfId="0" applyNumberFormat="1"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188" fontId="3" fillId="0" borderId="0" xfId="0" applyNumberFormat="1" applyFont="1" applyFill="1" applyBorder="1" applyAlignment="1">
      <alignment horizontal="right" vertical="center"/>
    </xf>
    <xf numFmtId="0" fontId="4" fillId="0" borderId="0" xfId="0" applyFont="1" applyFill="1" applyAlignment="1">
      <alignment vertical="center"/>
    </xf>
    <xf numFmtId="0" fontId="3" fillId="0" borderId="12"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189" fontId="3" fillId="0" borderId="0" xfId="0" applyNumberFormat="1" applyFont="1" applyFill="1" applyBorder="1" applyAlignment="1">
      <alignment horizontal="right" vertical="center"/>
    </xf>
    <xf numFmtId="0" fontId="10" fillId="0" borderId="0" xfId="0" applyFont="1" applyFill="1" applyAlignment="1">
      <alignment vertical="center"/>
    </xf>
    <xf numFmtId="0" fontId="3" fillId="0" borderId="0" xfId="0" applyFont="1" applyFill="1" applyBorder="1" applyAlignment="1">
      <alignment vertical="center"/>
    </xf>
    <xf numFmtId="0" fontId="21" fillId="0" borderId="0" xfId="0" applyFont="1" applyFill="1" applyAlignment="1">
      <alignment vertical="center"/>
    </xf>
    <xf numFmtId="0" fontId="7" fillId="2" borderId="0" xfId="0" applyFont="1" applyFill="1" applyAlignment="1">
      <alignment vertical="center"/>
    </xf>
    <xf numFmtId="0" fontId="3" fillId="0" borderId="0" xfId="3" applyFont="1" applyFill="1" applyAlignment="1">
      <alignment horizontal="center" vertical="center"/>
    </xf>
    <xf numFmtId="0" fontId="3" fillId="0" borderId="0" xfId="3" applyFont="1" applyFill="1" applyBorder="1" applyAlignment="1">
      <alignment horizontal="center" vertical="center" shrinkToFit="1"/>
    </xf>
    <xf numFmtId="0" fontId="3" fillId="2" borderId="0" xfId="3" applyFont="1" applyFill="1" applyBorder="1" applyAlignment="1">
      <alignment horizontal="distributed" vertical="center" indent="3"/>
    </xf>
    <xf numFmtId="186" fontId="5" fillId="0" borderId="0" xfId="3" applyNumberFormat="1" applyFont="1" applyFill="1" applyBorder="1" applyAlignment="1">
      <alignment horizontal="right" vertical="center"/>
    </xf>
    <xf numFmtId="0" fontId="3" fillId="0" borderId="1" xfId="3" applyFont="1" applyFill="1" applyBorder="1" applyAlignment="1">
      <alignment horizontal="right" vertical="center"/>
    </xf>
    <xf numFmtId="0" fontId="15" fillId="0" borderId="1" xfId="3" applyFont="1" applyFill="1" applyBorder="1" applyAlignment="1">
      <alignment horizontal="center" vertical="center"/>
    </xf>
    <xf numFmtId="0" fontId="3" fillId="2" borderId="2" xfId="3" applyFont="1" applyFill="1" applyBorder="1" applyAlignment="1">
      <alignment horizontal="distributed" vertical="center" indent="3"/>
    </xf>
    <xf numFmtId="181" fontId="3" fillId="0" borderId="16" xfId="3" applyNumberFormat="1" applyFont="1" applyFill="1" applyBorder="1" applyAlignment="1">
      <alignment horizontal="center" vertical="center"/>
    </xf>
    <xf numFmtId="0" fontId="3" fillId="0" borderId="0" xfId="0" applyFont="1" applyFill="1" applyAlignment="1">
      <alignment horizontal="right" vertical="center"/>
    </xf>
    <xf numFmtId="0" fontId="0" fillId="0" borderId="0" xfId="0" applyFill="1" applyAlignment="1">
      <alignment vertical="center"/>
    </xf>
    <xf numFmtId="0" fontId="15" fillId="0" borderId="0" xfId="3" applyFont="1" applyFill="1" applyBorder="1" applyAlignment="1">
      <alignment vertical="center"/>
    </xf>
    <xf numFmtId="0" fontId="3" fillId="0" borderId="0" xfId="3" applyFont="1" applyFill="1" applyBorder="1" applyAlignment="1">
      <alignment horizontal="distributed" vertical="center" indent="3"/>
    </xf>
    <xf numFmtId="176" fontId="3" fillId="0" borderId="0" xfId="3" applyNumberFormat="1" applyFont="1" applyFill="1" applyBorder="1" applyAlignment="1">
      <alignment horizontal="right" vertical="center"/>
    </xf>
    <xf numFmtId="0" fontId="3" fillId="0" borderId="10" xfId="3" applyFont="1" applyFill="1" applyBorder="1" applyAlignment="1">
      <alignment horizontal="distributed" vertical="center" indent="3"/>
    </xf>
    <xf numFmtId="0" fontId="3" fillId="0" borderId="0" xfId="3" applyFont="1" applyFill="1" applyBorder="1" applyAlignment="1">
      <alignment horizontal="right" vertical="center"/>
    </xf>
    <xf numFmtId="0" fontId="3" fillId="0" borderId="1" xfId="3" applyFont="1" applyFill="1" applyBorder="1" applyAlignment="1">
      <alignment horizontal="distributed" vertical="center" indent="3"/>
    </xf>
    <xf numFmtId="0" fontId="3" fillId="0" borderId="6" xfId="3" applyFont="1" applyFill="1" applyBorder="1" applyAlignment="1">
      <alignment vertical="center"/>
    </xf>
    <xf numFmtId="0" fontId="3" fillId="0" borderId="21" xfId="3" applyFont="1" applyFill="1" applyBorder="1" applyAlignment="1">
      <alignment vertical="center"/>
    </xf>
    <xf numFmtId="0" fontId="5" fillId="0" borderId="0" xfId="3" applyFont="1" applyFill="1" applyBorder="1" applyAlignment="1">
      <alignment vertical="center"/>
    </xf>
    <xf numFmtId="176" fontId="3" fillId="0" borderId="0" xfId="3" applyNumberFormat="1" applyFont="1" applyFill="1" applyBorder="1" applyAlignment="1">
      <alignment vertical="center"/>
    </xf>
    <xf numFmtId="0" fontId="3" fillId="0" borderId="10" xfId="3" applyFont="1" applyFill="1" applyBorder="1" applyAlignment="1">
      <alignment vertical="center"/>
    </xf>
    <xf numFmtId="0" fontId="3" fillId="0" borderId="0" xfId="3" applyFont="1" applyFill="1" applyBorder="1" applyAlignment="1">
      <alignment vertical="center"/>
    </xf>
    <xf numFmtId="0" fontId="3" fillId="0" borderId="0" xfId="3" applyFont="1" applyFill="1" applyBorder="1" applyAlignment="1">
      <alignment horizontal="left" vertical="center"/>
    </xf>
    <xf numFmtId="0" fontId="3" fillId="0" borderId="1" xfId="3" applyFont="1" applyFill="1" applyBorder="1" applyAlignment="1">
      <alignment vertical="center"/>
    </xf>
    <xf numFmtId="0" fontId="3" fillId="0" borderId="5" xfId="3" applyFont="1" applyFill="1" applyBorder="1" applyAlignment="1">
      <alignment horizontal="distributed" vertical="center" indent="3"/>
    </xf>
    <xf numFmtId="176" fontId="3" fillId="0" borderId="18" xfId="3" applyNumberFormat="1" applyFont="1" applyFill="1" applyBorder="1" applyAlignment="1">
      <alignment horizontal="center" vertical="center"/>
    </xf>
    <xf numFmtId="49" fontId="3" fillId="0" borderId="19" xfId="3" applyNumberFormat="1" applyFont="1" applyFill="1" applyBorder="1" applyAlignment="1">
      <alignment horizontal="center" vertical="center" wrapText="1"/>
    </xf>
    <xf numFmtId="176" fontId="3" fillId="0" borderId="20" xfId="3" applyNumberFormat="1" applyFont="1" applyFill="1" applyBorder="1" applyAlignment="1">
      <alignment horizontal="center" vertical="center"/>
    </xf>
    <xf numFmtId="49" fontId="3" fillId="0" borderId="21" xfId="3" applyNumberFormat="1" applyFont="1" applyFill="1" applyBorder="1" applyAlignment="1">
      <alignment horizontal="center" vertical="center" wrapText="1"/>
    </xf>
    <xf numFmtId="187" fontId="3" fillId="0" borderId="2" xfId="0" applyNumberFormat="1" applyFont="1" applyFill="1" applyBorder="1" applyAlignment="1">
      <alignment horizontal="right" vertical="center"/>
    </xf>
    <xf numFmtId="187" fontId="3" fillId="0" borderId="4" xfId="0" applyNumberFormat="1" applyFont="1" applyFill="1" applyBorder="1" applyAlignment="1">
      <alignment horizontal="right" vertical="center"/>
    </xf>
    <xf numFmtId="188" fontId="3" fillId="0" borderId="1" xfId="0" applyNumberFormat="1" applyFont="1" applyFill="1" applyBorder="1" applyAlignment="1">
      <alignment horizontal="right" vertical="center"/>
    </xf>
    <xf numFmtId="188" fontId="3" fillId="0" borderId="8" xfId="0" applyNumberFormat="1" applyFont="1" applyFill="1" applyBorder="1" applyAlignment="1">
      <alignment horizontal="right" vertical="center"/>
    </xf>
    <xf numFmtId="187" fontId="3" fillId="0" borderId="16" xfId="0" applyNumberFormat="1" applyFont="1" applyFill="1" applyBorder="1" applyAlignment="1">
      <alignment horizontal="right" vertical="center"/>
    </xf>
    <xf numFmtId="189" fontId="3" fillId="0" borderId="1" xfId="0" applyNumberFormat="1" applyFont="1" applyFill="1" applyBorder="1" applyAlignment="1">
      <alignment horizontal="right" vertical="center"/>
    </xf>
    <xf numFmtId="188" fontId="3" fillId="0" borderId="21" xfId="0" applyNumberFormat="1" applyFont="1" applyFill="1" applyBorder="1" applyAlignment="1">
      <alignment horizontal="right" vertical="center"/>
    </xf>
    <xf numFmtId="0" fontId="19" fillId="0" borderId="0" xfId="2" applyFont="1" applyBorder="1" applyAlignment="1">
      <alignment horizontal="distributed" vertical="center"/>
    </xf>
    <xf numFmtId="0" fontId="3" fillId="0" borderId="0" xfId="3" applyFont="1" applyFill="1" applyAlignment="1">
      <alignment horizontal="center" vertical="center"/>
    </xf>
    <xf numFmtId="176" fontId="3" fillId="0" borderId="31" xfId="3" applyNumberFormat="1" applyFont="1" applyFill="1" applyBorder="1" applyAlignment="1">
      <alignment horizontal="right" vertical="center"/>
    </xf>
    <xf numFmtId="176" fontId="3" fillId="0" borderId="32" xfId="3" applyNumberFormat="1" applyFont="1" applyFill="1" applyBorder="1" applyAlignment="1">
      <alignment horizontal="right" vertical="center"/>
    </xf>
    <xf numFmtId="176" fontId="3" fillId="0" borderId="33" xfId="3" applyNumberFormat="1" applyFont="1" applyFill="1" applyBorder="1" applyAlignment="1">
      <alignment horizontal="right" vertical="center"/>
    </xf>
    <xf numFmtId="176" fontId="3" fillId="0" borderId="34" xfId="3" applyNumberFormat="1" applyFont="1" applyFill="1" applyBorder="1" applyAlignment="1">
      <alignment horizontal="right" vertical="center"/>
    </xf>
    <xf numFmtId="176" fontId="3" fillId="0" borderId="35" xfId="3" applyNumberFormat="1" applyFont="1" applyFill="1" applyBorder="1" applyAlignment="1">
      <alignment horizontal="right" vertical="center"/>
    </xf>
    <xf numFmtId="0" fontId="3" fillId="0" borderId="0" xfId="3" applyFont="1" applyFill="1" applyBorder="1" applyAlignment="1">
      <alignment horizontal="distributed" vertical="center" indent="3"/>
    </xf>
    <xf numFmtId="0" fontId="3" fillId="0" borderId="2" xfId="3" applyFont="1" applyFill="1" applyBorder="1" applyAlignment="1">
      <alignment horizontal="distributed" vertical="center" indent="3"/>
    </xf>
    <xf numFmtId="176" fontId="3" fillId="0" borderId="8" xfId="3" applyNumberFormat="1" applyFont="1" applyFill="1" applyBorder="1" applyAlignment="1">
      <alignment horizontal="right" vertical="center" indent="7"/>
    </xf>
    <xf numFmtId="176" fontId="3" fillId="0" borderId="0" xfId="3" applyNumberFormat="1" applyFont="1" applyFill="1" applyBorder="1" applyAlignment="1">
      <alignment horizontal="right" vertical="center" indent="7"/>
    </xf>
    <xf numFmtId="0" fontId="3" fillId="2" borderId="34" xfId="3" applyFont="1" applyFill="1" applyBorder="1" applyAlignment="1">
      <alignment horizontal="distributed" vertical="center" justifyLastLine="1"/>
    </xf>
    <xf numFmtId="0" fontId="3" fillId="2" borderId="32" xfId="3" applyFont="1" applyFill="1" applyBorder="1" applyAlignment="1">
      <alignment horizontal="distributed" vertical="center" justifyLastLine="1"/>
    </xf>
    <xf numFmtId="0" fontId="3" fillId="2" borderId="33" xfId="3" applyFont="1" applyFill="1" applyBorder="1" applyAlignment="1">
      <alignment horizontal="distributed" vertical="center" justifyLastLine="1"/>
    </xf>
    <xf numFmtId="49" fontId="3" fillId="0" borderId="31" xfId="3" applyNumberFormat="1" applyFont="1" applyFill="1" applyBorder="1" applyAlignment="1">
      <alignment horizontal="right" vertical="center"/>
    </xf>
    <xf numFmtId="49" fontId="3" fillId="0" borderId="32" xfId="3" applyNumberFormat="1" applyFont="1" applyFill="1" applyBorder="1" applyAlignment="1">
      <alignment horizontal="right" vertical="center"/>
    </xf>
    <xf numFmtId="49" fontId="3" fillId="0" borderId="33" xfId="3" applyNumberFormat="1" applyFont="1" applyFill="1" applyBorder="1" applyAlignment="1">
      <alignment horizontal="right" vertical="center"/>
    </xf>
    <xf numFmtId="176" fontId="3" fillId="0" borderId="21" xfId="3" applyNumberFormat="1" applyFont="1" applyFill="1" applyBorder="1" applyAlignment="1">
      <alignment horizontal="right" vertical="center"/>
    </xf>
    <xf numFmtId="176" fontId="3" fillId="0" borderId="1" xfId="3" applyNumberFormat="1" applyFont="1" applyFill="1" applyBorder="1" applyAlignment="1">
      <alignment horizontal="right" vertical="center"/>
    </xf>
    <xf numFmtId="176" fontId="3" fillId="0" borderId="4" xfId="3" applyNumberFormat="1" applyFont="1" applyFill="1" applyBorder="1" applyAlignment="1">
      <alignment horizontal="right" vertical="center"/>
    </xf>
    <xf numFmtId="0" fontId="3" fillId="0" borderId="4" xfId="3" applyFont="1" applyFill="1" applyBorder="1" applyAlignment="1">
      <alignment horizontal="center" vertical="center" justifyLastLine="1"/>
    </xf>
    <xf numFmtId="0" fontId="3" fillId="0" borderId="20" xfId="3" applyFont="1" applyFill="1" applyBorder="1" applyAlignment="1">
      <alignment horizontal="center" vertical="center" justifyLastLine="1"/>
    </xf>
    <xf numFmtId="49" fontId="3" fillId="0" borderId="8" xfId="3" applyNumberFormat="1" applyFont="1" applyFill="1" applyBorder="1" applyAlignment="1">
      <alignment horizontal="right" vertical="center"/>
    </xf>
    <xf numFmtId="49" fontId="3" fillId="0" borderId="0" xfId="3" applyNumberFormat="1" applyFont="1" applyFill="1" applyBorder="1" applyAlignment="1">
      <alignment horizontal="right" vertical="center"/>
    </xf>
    <xf numFmtId="49" fontId="3" fillId="0" borderId="2" xfId="3" applyNumberFormat="1" applyFont="1" applyFill="1" applyBorder="1" applyAlignment="1">
      <alignment horizontal="right" vertical="center"/>
    </xf>
    <xf numFmtId="0" fontId="3" fillId="0" borderId="0" xfId="3" applyFont="1" applyFill="1" applyBorder="1" applyAlignment="1">
      <alignment horizontal="distributed" vertical="center" justifyLastLine="1"/>
    </xf>
    <xf numFmtId="0" fontId="3" fillId="0" borderId="2" xfId="3" applyFont="1" applyFill="1" applyBorder="1" applyAlignment="1">
      <alignment horizontal="distributed" vertical="center" justifyLastLine="1"/>
    </xf>
    <xf numFmtId="176" fontId="3" fillId="0" borderId="8" xfId="3" applyNumberFormat="1" applyFont="1" applyFill="1" applyBorder="1" applyAlignment="1">
      <alignment horizontal="right" vertical="center"/>
    </xf>
    <xf numFmtId="176" fontId="3" fillId="0" borderId="0" xfId="3" applyNumberFormat="1" applyFont="1" applyFill="1" applyBorder="1" applyAlignment="1">
      <alignment horizontal="right" vertical="center"/>
    </xf>
    <xf numFmtId="176" fontId="3" fillId="0" borderId="2" xfId="3" applyNumberFormat="1" applyFont="1" applyFill="1" applyBorder="1" applyAlignment="1">
      <alignment horizontal="right" vertical="center"/>
    </xf>
    <xf numFmtId="0" fontId="12" fillId="0" borderId="0" xfId="3" applyFont="1" applyFill="1" applyBorder="1" applyAlignment="1">
      <alignment horizontal="center" vertical="center"/>
    </xf>
    <xf numFmtId="0" fontId="12" fillId="0" borderId="0" xfId="3" applyFont="1" applyFill="1" applyAlignment="1">
      <alignment horizontal="center" vertical="center"/>
    </xf>
    <xf numFmtId="0" fontId="13" fillId="0" borderId="0" xfId="3" applyFont="1" applyFill="1" applyAlignment="1">
      <alignment horizontal="center" vertical="center"/>
    </xf>
    <xf numFmtId="0" fontId="14" fillId="0" borderId="0" xfId="3" applyFont="1" applyFill="1" applyBorder="1" applyAlignment="1">
      <alignment horizontal="left" vertical="center"/>
    </xf>
    <xf numFmtId="0" fontId="15" fillId="0" borderId="0" xfId="3" applyFont="1" applyFill="1" applyBorder="1" applyAlignment="1">
      <alignment horizontal="center" vertical="center"/>
    </xf>
    <xf numFmtId="0" fontId="15" fillId="0" borderId="8" xfId="3" applyFont="1" applyFill="1" applyBorder="1" applyAlignment="1">
      <alignment horizontal="center" vertical="center"/>
    </xf>
    <xf numFmtId="0" fontId="3" fillId="0" borderId="1" xfId="3" applyFont="1" applyFill="1" applyBorder="1" applyAlignment="1">
      <alignment horizontal="right" vertical="center"/>
    </xf>
    <xf numFmtId="0" fontId="3" fillId="0" borderId="21" xfId="3" applyFont="1" applyFill="1" applyBorder="1" applyAlignment="1">
      <alignment horizontal="right" vertical="center"/>
    </xf>
    <xf numFmtId="0" fontId="3" fillId="0" borderId="26" xfId="3" applyFont="1" applyFill="1" applyBorder="1" applyAlignment="1">
      <alignment horizontal="center" vertical="center"/>
    </xf>
    <xf numFmtId="0" fontId="3" fillId="0" borderId="27" xfId="3" applyFont="1" applyFill="1" applyBorder="1" applyAlignment="1">
      <alignment horizontal="center" vertical="center"/>
    </xf>
    <xf numFmtId="0" fontId="3" fillId="0" borderId="28" xfId="3" applyFont="1" applyFill="1" applyBorder="1" applyAlignment="1">
      <alignment horizontal="center" vertical="center"/>
    </xf>
    <xf numFmtId="0" fontId="3" fillId="0" borderId="29" xfId="3" applyFont="1" applyFill="1" applyBorder="1" applyAlignment="1">
      <alignment horizontal="center" vertical="center"/>
    </xf>
    <xf numFmtId="0" fontId="3" fillId="0" borderId="17" xfId="3" applyFont="1" applyFill="1" applyBorder="1" applyAlignment="1">
      <alignment horizontal="distributed" vertical="center" indent="3"/>
    </xf>
    <xf numFmtId="0" fontId="3" fillId="0" borderId="14" xfId="3" applyFont="1" applyFill="1" applyBorder="1" applyAlignment="1">
      <alignment horizontal="distributed" vertical="center" indent="3"/>
    </xf>
    <xf numFmtId="0" fontId="3" fillId="0" borderId="12" xfId="3" applyFont="1" applyFill="1" applyBorder="1" applyAlignment="1">
      <alignment horizontal="distributed" vertical="center" indent="3"/>
    </xf>
    <xf numFmtId="0" fontId="3" fillId="0" borderId="9" xfId="3" applyFont="1" applyFill="1" applyBorder="1" applyAlignment="1">
      <alignment horizontal="center" vertical="center" wrapText="1"/>
    </xf>
    <xf numFmtId="0" fontId="3" fillId="0" borderId="9" xfId="3" applyFont="1" applyFill="1" applyBorder="1" applyAlignment="1">
      <alignment horizontal="center" vertical="center"/>
    </xf>
    <xf numFmtId="0" fontId="3" fillId="0" borderId="30" xfId="3" applyFont="1" applyFill="1" applyBorder="1" applyAlignment="1">
      <alignment horizontal="center" vertical="center"/>
    </xf>
    <xf numFmtId="0" fontId="3" fillId="0" borderId="3" xfId="3" applyFont="1" applyFill="1" applyBorder="1" applyAlignment="1">
      <alignment horizontal="center" vertical="center"/>
    </xf>
    <xf numFmtId="0" fontId="3" fillId="0" borderId="5" xfId="3" applyFont="1" applyFill="1" applyBorder="1" applyAlignment="1">
      <alignment horizontal="center" vertical="center"/>
    </xf>
    <xf numFmtId="0" fontId="14" fillId="0" borderId="0" xfId="3" applyFont="1" applyFill="1" applyBorder="1" applyAlignment="1">
      <alignment horizontal="center" vertical="center"/>
    </xf>
    <xf numFmtId="0" fontId="3" fillId="0" borderId="23" xfId="3" applyFont="1" applyFill="1" applyBorder="1" applyAlignment="1">
      <alignment horizontal="distributed" vertical="center" indent="1"/>
    </xf>
    <xf numFmtId="0" fontId="3" fillId="0" borderId="24" xfId="3" applyFont="1" applyFill="1" applyBorder="1" applyAlignment="1">
      <alignment horizontal="distributed" vertical="center" indent="1"/>
    </xf>
    <xf numFmtId="0" fontId="3" fillId="0" borderId="25" xfId="3" applyFont="1" applyFill="1" applyBorder="1" applyAlignment="1">
      <alignment horizontal="distributed" vertical="center" indent="1"/>
    </xf>
    <xf numFmtId="176" fontId="3" fillId="2" borderId="8" xfId="3" applyNumberFormat="1" applyFont="1" applyFill="1" applyBorder="1" applyAlignment="1">
      <alignment horizontal="right" vertical="center"/>
    </xf>
    <xf numFmtId="176" fontId="3" fillId="2" borderId="0" xfId="3" applyNumberFormat="1" applyFont="1" applyFill="1" applyBorder="1" applyAlignment="1">
      <alignment horizontal="right" vertical="center"/>
    </xf>
    <xf numFmtId="49" fontId="3" fillId="2" borderId="8" xfId="3" applyNumberFormat="1" applyFont="1" applyFill="1" applyBorder="1" applyAlignment="1">
      <alignment horizontal="right" vertical="center"/>
    </xf>
    <xf numFmtId="49" fontId="3" fillId="2" borderId="0" xfId="3" applyNumberFormat="1" applyFont="1" applyFill="1" applyBorder="1" applyAlignment="1">
      <alignment horizontal="right" vertical="center"/>
    </xf>
    <xf numFmtId="49" fontId="3" fillId="2" borderId="2" xfId="3" applyNumberFormat="1" applyFont="1" applyFill="1" applyBorder="1" applyAlignment="1">
      <alignment horizontal="right" vertical="center"/>
    </xf>
    <xf numFmtId="176" fontId="3" fillId="2" borderId="2" xfId="3" applyNumberFormat="1" applyFont="1" applyFill="1" applyBorder="1" applyAlignment="1">
      <alignment horizontal="right" vertical="center"/>
    </xf>
    <xf numFmtId="0" fontId="5" fillId="0" borderId="9" xfId="3" applyFont="1" applyFill="1" applyBorder="1" applyAlignment="1">
      <alignment horizontal="left" vertical="center"/>
    </xf>
    <xf numFmtId="0" fontId="15" fillId="0" borderId="0" xfId="3" applyFont="1" applyFill="1" applyAlignment="1">
      <alignment horizontal="center" vertical="center"/>
    </xf>
    <xf numFmtId="0" fontId="3" fillId="0" borderId="13" xfId="3" applyFont="1" applyFill="1" applyBorder="1" applyAlignment="1">
      <alignment horizontal="center" vertical="center"/>
    </xf>
    <xf numFmtId="0" fontId="3" fillId="0" borderId="22" xfId="3" applyFont="1" applyFill="1" applyBorder="1" applyAlignment="1">
      <alignment horizontal="center" vertical="center"/>
    </xf>
    <xf numFmtId="0" fontId="3" fillId="0" borderId="17" xfId="3" applyFont="1" applyFill="1" applyBorder="1" applyAlignment="1">
      <alignment horizontal="distributed" vertical="center" indent="5"/>
    </xf>
    <xf numFmtId="0" fontId="5" fillId="0" borderId="0" xfId="3" applyFont="1" applyFill="1" applyBorder="1" applyAlignment="1">
      <alignment horizontal="left" vertical="center"/>
    </xf>
    <xf numFmtId="0" fontId="3" fillId="0" borderId="0" xfId="3" applyFont="1" applyFill="1" applyBorder="1" applyAlignment="1">
      <alignment horizontal="center" vertical="center"/>
    </xf>
    <xf numFmtId="0" fontId="3" fillId="2" borderId="0" xfId="3" applyFont="1" applyFill="1" applyBorder="1" applyAlignment="1">
      <alignment horizontal="distributed" vertical="center" justifyLastLine="1"/>
    </xf>
    <xf numFmtId="0" fontId="3" fillId="2" borderId="2" xfId="3" applyFont="1" applyFill="1" applyBorder="1" applyAlignment="1">
      <alignment horizontal="distributed" vertical="center" justifyLastLine="1"/>
    </xf>
    <xf numFmtId="176" fontId="3" fillId="2" borderId="8" xfId="3" applyNumberFormat="1" applyFont="1" applyFill="1" applyBorder="1" applyAlignment="1">
      <alignment horizontal="right" vertical="center" indent="7"/>
    </xf>
    <xf numFmtId="176" fontId="3" fillId="2" borderId="0" xfId="3" applyNumberFormat="1" applyFont="1" applyFill="1" applyBorder="1" applyAlignment="1">
      <alignment horizontal="right" vertical="center" indent="7"/>
    </xf>
    <xf numFmtId="0" fontId="3" fillId="0" borderId="10" xfId="3" applyFont="1" applyFill="1" applyBorder="1" applyAlignment="1">
      <alignment horizontal="distributed" vertical="center" indent="3"/>
    </xf>
    <xf numFmtId="0" fontId="3" fillId="0" borderId="11" xfId="3" applyFont="1" applyFill="1" applyBorder="1" applyAlignment="1">
      <alignment horizontal="distributed" vertical="center" indent="3"/>
    </xf>
    <xf numFmtId="176" fontId="3" fillId="0" borderId="19" xfId="3" applyNumberFormat="1" applyFont="1" applyFill="1" applyBorder="1" applyAlignment="1">
      <alignment horizontal="right" vertical="center" indent="7"/>
    </xf>
    <xf numFmtId="176" fontId="3" fillId="0" borderId="10" xfId="3" applyNumberFormat="1" applyFont="1" applyFill="1" applyBorder="1" applyAlignment="1">
      <alignment horizontal="right" vertical="center" indent="7"/>
    </xf>
    <xf numFmtId="176" fontId="3" fillId="0" borderId="21" xfId="3" applyNumberFormat="1" applyFont="1" applyFill="1" applyBorder="1" applyAlignment="1">
      <alignment horizontal="right" vertical="center" indent="7"/>
    </xf>
    <xf numFmtId="176" fontId="3" fillId="0" borderId="1" xfId="3" applyNumberFormat="1" applyFont="1" applyFill="1" applyBorder="1" applyAlignment="1">
      <alignment horizontal="right" vertical="center" indent="7"/>
    </xf>
    <xf numFmtId="176" fontId="3" fillId="0" borderId="41" xfId="3" applyNumberFormat="1" applyFont="1" applyFill="1" applyBorder="1" applyAlignment="1">
      <alignment horizontal="right" vertical="center"/>
    </xf>
    <xf numFmtId="176" fontId="3" fillId="0" borderId="39" xfId="3" applyNumberFormat="1" applyFont="1" applyFill="1" applyBorder="1" applyAlignment="1">
      <alignment horizontal="right" vertical="center"/>
    </xf>
    <xf numFmtId="176" fontId="3" fillId="0" borderId="42" xfId="3" applyNumberFormat="1" applyFont="1" applyFill="1" applyBorder="1" applyAlignment="1">
      <alignment horizontal="right" vertical="center"/>
    </xf>
    <xf numFmtId="0" fontId="3" fillId="0" borderId="12" xfId="3" applyFont="1" applyFill="1" applyBorder="1" applyAlignment="1">
      <alignment horizontal="distributed" vertical="center" indent="5"/>
    </xf>
    <xf numFmtId="0" fontId="5" fillId="0" borderId="0" xfId="3" applyFont="1" applyFill="1" applyAlignment="1">
      <alignment horizontal="left" vertical="center"/>
    </xf>
    <xf numFmtId="0" fontId="14" fillId="0" borderId="0" xfId="3" applyFont="1" applyFill="1" applyAlignment="1">
      <alignment horizontal="left" vertical="center"/>
    </xf>
    <xf numFmtId="0" fontId="3" fillId="0" borderId="23" xfId="3" applyFont="1" applyFill="1" applyBorder="1" applyAlignment="1">
      <alignment horizontal="distributed" vertical="center" indent="2"/>
    </xf>
    <xf numFmtId="0" fontId="3" fillId="0" borderId="24" xfId="3" applyFont="1" applyFill="1" applyBorder="1" applyAlignment="1">
      <alignment horizontal="distributed" vertical="center" indent="2"/>
    </xf>
    <xf numFmtId="0" fontId="3" fillId="0" borderId="25" xfId="3" applyFont="1" applyFill="1" applyBorder="1" applyAlignment="1">
      <alignment horizontal="distributed" vertical="center" indent="2"/>
    </xf>
    <xf numFmtId="0" fontId="3" fillId="0" borderId="36" xfId="3" applyFont="1" applyFill="1" applyBorder="1" applyAlignment="1">
      <alignment horizontal="distributed" vertical="center" indent="2"/>
    </xf>
    <xf numFmtId="0" fontId="3" fillId="0" borderId="34" xfId="3" applyFont="1" applyFill="1" applyBorder="1" applyAlignment="1">
      <alignment horizontal="distributed" vertical="center" justifyLastLine="1"/>
    </xf>
    <xf numFmtId="0" fontId="3" fillId="0" borderId="32" xfId="3" applyFont="1" applyFill="1" applyBorder="1" applyAlignment="1">
      <alignment horizontal="distributed" vertical="center" justifyLastLine="1"/>
    </xf>
    <xf numFmtId="0" fontId="3" fillId="0" borderId="33" xfId="3" applyFont="1" applyFill="1" applyBorder="1" applyAlignment="1">
      <alignment horizontal="distributed" vertical="center" justifyLastLine="1"/>
    </xf>
    <xf numFmtId="0" fontId="14" fillId="0" borderId="0" xfId="3" applyFont="1" applyFill="1" applyAlignment="1">
      <alignment horizontal="center" vertical="center"/>
    </xf>
    <xf numFmtId="0" fontId="3" fillId="0" borderId="14" xfId="3" applyFont="1" applyFill="1" applyBorder="1" applyAlignment="1">
      <alignment horizontal="distributed" vertical="center" indent="5"/>
    </xf>
    <xf numFmtId="0" fontId="3" fillId="0" borderId="37" xfId="3" applyFont="1" applyFill="1" applyBorder="1" applyAlignment="1">
      <alignment horizontal="distributed" vertical="center" indent="2"/>
    </xf>
    <xf numFmtId="0" fontId="3" fillId="0" borderId="6" xfId="3" applyFont="1" applyFill="1" applyBorder="1" applyAlignment="1">
      <alignment horizontal="distributed" vertical="center" indent="2"/>
    </xf>
    <xf numFmtId="0" fontId="3" fillId="0" borderId="7" xfId="3" applyFont="1" applyFill="1" applyBorder="1" applyAlignment="1">
      <alignment horizontal="distributed" vertical="center" indent="2"/>
    </xf>
    <xf numFmtId="176" fontId="3" fillId="0" borderId="38" xfId="3" applyNumberFormat="1" applyFont="1" applyFill="1" applyBorder="1" applyAlignment="1">
      <alignment horizontal="right" vertical="center"/>
    </xf>
    <xf numFmtId="176" fontId="3" fillId="0" borderId="40" xfId="3" applyNumberFormat="1" applyFont="1" applyFill="1" applyBorder="1" applyAlignment="1">
      <alignment horizontal="right" vertical="center"/>
    </xf>
    <xf numFmtId="0" fontId="3" fillId="0" borderId="41" xfId="3" applyFont="1" applyFill="1" applyBorder="1" applyAlignment="1">
      <alignment horizontal="distributed" vertical="center" justifyLastLine="1"/>
    </xf>
    <xf numFmtId="0" fontId="3" fillId="0" borderId="39" xfId="3" applyFont="1" applyFill="1" applyBorder="1" applyAlignment="1">
      <alignment horizontal="distributed" vertical="center" justifyLastLine="1"/>
    </xf>
    <xf numFmtId="0" fontId="3" fillId="0" borderId="40" xfId="3" applyFont="1" applyFill="1" applyBorder="1" applyAlignment="1">
      <alignment horizontal="distributed" vertical="center" justifyLastLine="1"/>
    </xf>
    <xf numFmtId="0" fontId="3" fillId="0" borderId="14" xfId="3" applyFont="1" applyFill="1" applyBorder="1" applyAlignment="1">
      <alignment horizontal="distributed" vertical="center" indent="2"/>
    </xf>
    <xf numFmtId="0" fontId="3" fillId="0" borderId="17" xfId="3" applyFont="1" applyFill="1" applyBorder="1" applyAlignment="1">
      <alignment horizontal="distributed" vertical="center" indent="2"/>
    </xf>
    <xf numFmtId="0" fontId="3" fillId="0" borderId="12" xfId="3" applyFont="1" applyFill="1" applyBorder="1" applyAlignment="1">
      <alignment horizontal="distributed" vertical="center" indent="2"/>
    </xf>
    <xf numFmtId="0" fontId="3" fillId="0" borderId="46" xfId="3" applyFont="1" applyFill="1" applyBorder="1" applyAlignment="1">
      <alignment horizontal="distributed" vertical="center" indent="1"/>
    </xf>
    <xf numFmtId="0" fontId="3" fillId="0" borderId="3" xfId="3" applyFont="1" applyFill="1" applyBorder="1" applyAlignment="1">
      <alignment horizontal="distributed" vertical="center" indent="1"/>
    </xf>
    <xf numFmtId="0" fontId="3" fillId="0" borderId="5" xfId="3" applyFont="1" applyFill="1" applyBorder="1" applyAlignment="1">
      <alignment horizontal="distributed" vertical="center" indent="1"/>
    </xf>
    <xf numFmtId="176" fontId="3" fillId="2" borderId="34" xfId="3" applyNumberFormat="1" applyFont="1" applyFill="1" applyBorder="1" applyAlignment="1">
      <alignment horizontal="right" vertical="center"/>
    </xf>
    <xf numFmtId="176" fontId="3" fillId="2" borderId="32" xfId="3" applyNumberFormat="1" applyFont="1" applyFill="1" applyBorder="1" applyAlignment="1">
      <alignment horizontal="right" vertical="center"/>
    </xf>
    <xf numFmtId="176" fontId="3" fillId="2" borderId="33" xfId="3" applyNumberFormat="1" applyFont="1" applyFill="1" applyBorder="1" applyAlignment="1">
      <alignment horizontal="right" vertical="center"/>
    </xf>
    <xf numFmtId="178" fontId="3" fillId="0" borderId="34" xfId="3" applyNumberFormat="1" applyFont="1" applyFill="1" applyBorder="1" applyAlignment="1">
      <alignment horizontal="right" vertical="center"/>
    </xf>
    <xf numFmtId="178" fontId="3" fillId="0" borderId="32" xfId="3" applyNumberFormat="1" applyFont="1" applyFill="1" applyBorder="1" applyAlignment="1">
      <alignment horizontal="right" vertical="center"/>
    </xf>
    <xf numFmtId="178" fontId="3" fillId="0" borderId="33" xfId="3" applyNumberFormat="1" applyFont="1" applyFill="1" applyBorder="1" applyAlignment="1">
      <alignment horizontal="right" vertical="center"/>
    </xf>
    <xf numFmtId="178" fontId="3" fillId="0" borderId="0" xfId="3" applyNumberFormat="1" applyFont="1" applyFill="1" applyBorder="1" applyAlignment="1">
      <alignment horizontal="right" vertical="center"/>
    </xf>
    <xf numFmtId="178" fontId="3" fillId="2" borderId="34" xfId="3" applyNumberFormat="1" applyFont="1" applyFill="1" applyBorder="1" applyAlignment="1">
      <alignment horizontal="right" vertical="center"/>
    </xf>
    <xf numFmtId="178" fontId="3" fillId="2" borderId="32" xfId="3" applyNumberFormat="1" applyFont="1" applyFill="1" applyBorder="1" applyAlignment="1">
      <alignment horizontal="right" vertical="center"/>
    </xf>
    <xf numFmtId="178" fontId="3" fillId="2" borderId="33" xfId="3" applyNumberFormat="1" applyFont="1" applyFill="1" applyBorder="1" applyAlignment="1">
      <alignment horizontal="right" vertical="center"/>
    </xf>
    <xf numFmtId="0" fontId="3" fillId="0" borderId="43" xfId="3" applyFont="1" applyFill="1" applyBorder="1" applyAlignment="1">
      <alignment horizontal="center" vertical="center"/>
    </xf>
    <xf numFmtId="0" fontId="3" fillId="0" borderId="44" xfId="3" applyFont="1" applyFill="1" applyBorder="1" applyAlignment="1">
      <alignment horizontal="center" vertical="center"/>
    </xf>
    <xf numFmtId="0" fontId="3" fillId="0" borderId="45" xfId="3" applyFont="1" applyFill="1" applyBorder="1" applyAlignment="1">
      <alignment horizontal="center" vertical="center"/>
    </xf>
    <xf numFmtId="0" fontId="3" fillId="2" borderId="34" xfId="3" applyFont="1" applyFill="1" applyBorder="1" applyAlignment="1">
      <alignment horizontal="distributed" vertical="center" indent="2"/>
    </xf>
    <xf numFmtId="0" fontId="3" fillId="2" borderId="32" xfId="3" applyFont="1" applyFill="1" applyBorder="1" applyAlignment="1">
      <alignment horizontal="distributed" vertical="center" indent="2"/>
    </xf>
    <xf numFmtId="0" fontId="3" fillId="2" borderId="33" xfId="3" applyFont="1" applyFill="1" applyBorder="1" applyAlignment="1">
      <alignment horizontal="distributed" vertical="center" indent="2"/>
    </xf>
    <xf numFmtId="176" fontId="3" fillId="2" borderId="31" xfId="3" applyNumberFormat="1" applyFont="1" applyFill="1" applyBorder="1" applyAlignment="1">
      <alignment horizontal="right" vertical="center"/>
    </xf>
    <xf numFmtId="176" fontId="3" fillId="2" borderId="35" xfId="3" applyNumberFormat="1" applyFont="1" applyFill="1" applyBorder="1" applyAlignment="1">
      <alignment horizontal="right" vertical="center"/>
    </xf>
    <xf numFmtId="0" fontId="3" fillId="0" borderId="47" xfId="3" applyFont="1" applyFill="1" applyBorder="1" applyAlignment="1">
      <alignment horizontal="distributed" vertical="center" indent="3"/>
    </xf>
    <xf numFmtId="0" fontId="3" fillId="0" borderId="48" xfId="3" applyFont="1" applyFill="1" applyBorder="1" applyAlignment="1">
      <alignment horizontal="distributed" vertical="center" indent="3"/>
    </xf>
    <xf numFmtId="0" fontId="3" fillId="0" borderId="49" xfId="3" applyFont="1" applyFill="1" applyBorder="1" applyAlignment="1">
      <alignment horizontal="distributed" vertical="center" indent="3"/>
    </xf>
    <xf numFmtId="0" fontId="3" fillId="0" borderId="50" xfId="3" applyFont="1" applyFill="1" applyBorder="1" applyAlignment="1">
      <alignment horizontal="distributed" vertical="center" indent="3"/>
    </xf>
    <xf numFmtId="178" fontId="3" fillId="2" borderId="0" xfId="3" applyNumberFormat="1" applyFont="1" applyFill="1" applyBorder="1" applyAlignment="1">
      <alignment horizontal="right" vertical="center"/>
    </xf>
    <xf numFmtId="0" fontId="3" fillId="0" borderId="34" xfId="3" applyFont="1" applyFill="1" applyBorder="1" applyAlignment="1">
      <alignment horizontal="distributed" vertical="center" indent="2"/>
    </xf>
    <xf numFmtId="0" fontId="3" fillId="0" borderId="32" xfId="3" applyFont="1" applyFill="1" applyBorder="1" applyAlignment="1">
      <alignment horizontal="distributed" vertical="center" indent="2"/>
    </xf>
    <xf numFmtId="0" fontId="3" fillId="0" borderId="33" xfId="3" applyFont="1" applyFill="1" applyBorder="1" applyAlignment="1">
      <alignment horizontal="distributed" vertical="center" indent="2"/>
    </xf>
    <xf numFmtId="0" fontId="3" fillId="0" borderId="0" xfId="3" applyFont="1" applyFill="1" applyBorder="1" applyAlignment="1">
      <alignment horizontal="distributed" vertical="center" indent="1"/>
    </xf>
    <xf numFmtId="0" fontId="3" fillId="0" borderId="2" xfId="3" applyFont="1" applyFill="1" applyBorder="1" applyAlignment="1">
      <alignment horizontal="distributed" vertical="center" indent="1"/>
    </xf>
    <xf numFmtId="176" fontId="3" fillId="0" borderId="46" xfId="3" applyNumberFormat="1" applyFont="1" applyFill="1" applyBorder="1" applyAlignment="1">
      <alignment horizontal="right" vertical="center"/>
    </xf>
    <xf numFmtId="176" fontId="3" fillId="0" borderId="3" xfId="3" applyNumberFormat="1" applyFont="1" applyFill="1" applyBorder="1" applyAlignment="1">
      <alignment horizontal="right" vertical="center"/>
    </xf>
    <xf numFmtId="0" fontId="3" fillId="0" borderId="34" xfId="3" applyFont="1" applyFill="1" applyBorder="1" applyAlignment="1">
      <alignment horizontal="distributed" vertical="center" indent="1"/>
    </xf>
    <xf numFmtId="0" fontId="3" fillId="0" borderId="32" xfId="3" applyFont="1" applyFill="1" applyBorder="1" applyAlignment="1">
      <alignment horizontal="distributed" vertical="center" indent="1"/>
    </xf>
    <xf numFmtId="0" fontId="3" fillId="0" borderId="33" xfId="3" applyFont="1" applyFill="1" applyBorder="1" applyAlignment="1">
      <alignment horizontal="distributed" vertical="center" indent="1"/>
    </xf>
    <xf numFmtId="0" fontId="3" fillId="0" borderId="52" xfId="3" applyFont="1" applyFill="1" applyBorder="1" applyAlignment="1">
      <alignment horizontal="distributed" vertical="center" indent="1"/>
    </xf>
    <xf numFmtId="0" fontId="3" fillId="0" borderId="53" xfId="3" applyFont="1" applyFill="1" applyBorder="1" applyAlignment="1">
      <alignment horizontal="distributed" vertical="center" indent="1"/>
    </xf>
    <xf numFmtId="0" fontId="3" fillId="0" borderId="54" xfId="3" applyFont="1" applyFill="1" applyBorder="1" applyAlignment="1">
      <alignment horizontal="distributed" vertical="center" indent="1"/>
    </xf>
    <xf numFmtId="176" fontId="3" fillId="0" borderId="55" xfId="3" applyNumberFormat="1" applyFont="1" applyFill="1" applyBorder="1" applyAlignment="1">
      <alignment horizontal="right" vertical="center"/>
    </xf>
    <xf numFmtId="176" fontId="3" fillId="0" borderId="53" xfId="3" applyNumberFormat="1" applyFont="1" applyFill="1" applyBorder="1" applyAlignment="1">
      <alignment horizontal="right" vertical="center"/>
    </xf>
    <xf numFmtId="176" fontId="3" fillId="0" borderId="56" xfId="3" applyNumberFormat="1" applyFont="1" applyFill="1" applyBorder="1" applyAlignment="1">
      <alignment horizontal="right" vertical="center"/>
    </xf>
    <xf numFmtId="0" fontId="3" fillId="0" borderId="51" xfId="3" applyFont="1" applyFill="1" applyBorder="1" applyAlignment="1">
      <alignment horizontal="center" vertical="center"/>
    </xf>
    <xf numFmtId="0" fontId="3" fillId="0" borderId="46" xfId="3" applyFont="1" applyFill="1" applyBorder="1" applyAlignment="1">
      <alignment horizontal="center" vertical="center"/>
    </xf>
    <xf numFmtId="0" fontId="3" fillId="0" borderId="41" xfId="3" applyFont="1" applyFill="1" applyBorder="1" applyAlignment="1">
      <alignment horizontal="distributed" vertical="center" indent="1"/>
    </xf>
    <xf numFmtId="0" fontId="3" fillId="0" borderId="39" xfId="3" applyFont="1" applyFill="1" applyBorder="1" applyAlignment="1">
      <alignment horizontal="distributed" vertical="center" indent="1"/>
    </xf>
    <xf numFmtId="0" fontId="3" fillId="0" borderId="40" xfId="3" applyFont="1" applyFill="1" applyBorder="1" applyAlignment="1">
      <alignment horizontal="distributed" vertical="center" indent="1"/>
    </xf>
    <xf numFmtId="176" fontId="3" fillId="0" borderId="0" xfId="3" applyNumberFormat="1" applyFont="1" applyFill="1" applyBorder="1" applyAlignment="1">
      <alignment horizontal="right" vertical="center" indent="2"/>
    </xf>
    <xf numFmtId="0" fontId="13" fillId="0" borderId="0" xfId="3" applyFont="1" applyFill="1" applyBorder="1" applyAlignment="1">
      <alignment horizontal="center" vertical="center"/>
    </xf>
    <xf numFmtId="0" fontId="3" fillId="0" borderId="0" xfId="3" applyFont="1" applyFill="1" applyBorder="1" applyAlignment="1">
      <alignment horizontal="right" vertical="center"/>
    </xf>
    <xf numFmtId="0" fontId="3" fillId="0" borderId="57" xfId="3" applyFont="1" applyFill="1" applyBorder="1" applyAlignment="1">
      <alignment horizontal="center" vertical="center"/>
    </xf>
    <xf numFmtId="0" fontId="3" fillId="0" borderId="58" xfId="3" applyFont="1" applyFill="1" applyBorder="1" applyAlignment="1">
      <alignment horizontal="center" vertical="center"/>
    </xf>
    <xf numFmtId="176" fontId="3" fillId="0" borderId="8" xfId="3" applyNumberFormat="1" applyFont="1" applyFill="1" applyBorder="1" applyAlignment="1">
      <alignment horizontal="right" vertical="center" indent="2"/>
    </xf>
    <xf numFmtId="176" fontId="3" fillId="0" borderId="46" xfId="3" applyNumberFormat="1" applyFont="1" applyFill="1" applyBorder="1" applyAlignment="1">
      <alignment horizontal="right" vertical="center" indent="2"/>
    </xf>
    <xf numFmtId="176" fontId="3" fillId="0" borderId="3" xfId="3" applyNumberFormat="1" applyFont="1" applyFill="1" applyBorder="1" applyAlignment="1">
      <alignment horizontal="right" vertical="center" indent="2"/>
    </xf>
    <xf numFmtId="0" fontId="3" fillId="0" borderId="41" xfId="3" applyFont="1" applyFill="1" applyBorder="1" applyAlignment="1">
      <alignment horizontal="distributed" vertical="center" indent="2"/>
    </xf>
    <xf numFmtId="0" fontId="3" fillId="0" borderId="39" xfId="3" applyFont="1" applyFill="1" applyBorder="1" applyAlignment="1">
      <alignment horizontal="distributed" vertical="center" indent="2"/>
    </xf>
    <xf numFmtId="0" fontId="3" fillId="0" borderId="40" xfId="3" applyFont="1" applyFill="1" applyBorder="1" applyAlignment="1">
      <alignment horizontal="distributed" vertical="center" indent="2"/>
    </xf>
    <xf numFmtId="0" fontId="3" fillId="0" borderId="31" xfId="3" applyFont="1" applyFill="1" applyBorder="1" applyAlignment="1">
      <alignment horizontal="distributed" vertical="center" indent="1"/>
    </xf>
    <xf numFmtId="182" fontId="3" fillId="0" borderId="34" xfId="3" applyNumberFormat="1" applyFont="1" applyFill="1" applyBorder="1" applyAlignment="1">
      <alignment horizontal="right" vertical="center" indent="1"/>
    </xf>
    <xf numFmtId="182" fontId="3" fillId="0" borderId="32" xfId="3" applyNumberFormat="1" applyFont="1" applyFill="1" applyBorder="1" applyAlignment="1">
      <alignment horizontal="right" vertical="center" indent="1"/>
    </xf>
    <xf numFmtId="182" fontId="3" fillId="0" borderId="35" xfId="3" applyNumberFormat="1" applyFont="1" applyFill="1" applyBorder="1" applyAlignment="1">
      <alignment horizontal="right" vertical="center" indent="1"/>
    </xf>
    <xf numFmtId="182" fontId="3" fillId="0" borderId="8" xfId="3" applyNumberFormat="1" applyFont="1" applyFill="1" applyBorder="1" applyAlignment="1">
      <alignment horizontal="right" vertical="center" indent="1"/>
    </xf>
    <xf numFmtId="182" fontId="3" fillId="0" borderId="0" xfId="3" applyNumberFormat="1" applyFont="1" applyFill="1" applyBorder="1" applyAlignment="1">
      <alignment horizontal="right" vertical="center" indent="1"/>
    </xf>
    <xf numFmtId="0" fontId="3" fillId="0" borderId="10" xfId="3" applyFont="1" applyFill="1" applyBorder="1" applyAlignment="1">
      <alignment horizontal="center" vertical="distributed" textRotation="255" wrapText="1" indent="2"/>
    </xf>
    <xf numFmtId="0" fontId="0" fillId="0" borderId="10" xfId="0" applyBorder="1" applyAlignment="1">
      <alignment horizontal="center" vertical="distributed" textRotation="255" indent="2"/>
    </xf>
    <xf numFmtId="0" fontId="0" fillId="0" borderId="11" xfId="0" applyBorder="1" applyAlignment="1">
      <alignment horizontal="center" vertical="distributed" textRotation="255" indent="2"/>
    </xf>
    <xf numFmtId="0" fontId="0" fillId="0" borderId="0" xfId="0" applyBorder="1" applyAlignment="1">
      <alignment horizontal="center" vertical="distributed" textRotation="255" indent="2"/>
    </xf>
    <xf numFmtId="0" fontId="0" fillId="0" borderId="2" xfId="0" applyBorder="1" applyAlignment="1">
      <alignment horizontal="center" vertical="distributed" textRotation="255" indent="2"/>
    </xf>
    <xf numFmtId="0" fontId="0" fillId="0" borderId="1" xfId="0" applyBorder="1" applyAlignment="1">
      <alignment horizontal="center" vertical="distributed" textRotation="255" indent="2"/>
    </xf>
    <xf numFmtId="0" fontId="0" fillId="0" borderId="4" xfId="0" applyBorder="1" applyAlignment="1">
      <alignment horizontal="center" vertical="distributed" textRotation="255" indent="2"/>
    </xf>
    <xf numFmtId="177" fontId="3" fillId="0" borderId="8" xfId="3" applyNumberFormat="1" applyFont="1" applyFill="1" applyBorder="1" applyAlignment="1">
      <alignment horizontal="right" vertical="center" indent="1"/>
    </xf>
    <xf numFmtId="177" fontId="3" fillId="0" borderId="0" xfId="3" applyNumberFormat="1" applyFont="1" applyFill="1" applyBorder="1" applyAlignment="1">
      <alignment horizontal="right" vertical="center" indent="1"/>
    </xf>
    <xf numFmtId="177" fontId="3" fillId="0" borderId="2" xfId="3" applyNumberFormat="1" applyFont="1" applyFill="1" applyBorder="1" applyAlignment="1">
      <alignment horizontal="right" vertical="center" indent="1"/>
    </xf>
    <xf numFmtId="177" fontId="3" fillId="0" borderId="34" xfId="3" applyNumberFormat="1" applyFont="1" applyFill="1" applyBorder="1" applyAlignment="1">
      <alignment horizontal="right" vertical="center" indent="1"/>
    </xf>
    <xf numFmtId="177" fontId="3" fillId="0" borderId="32" xfId="3" applyNumberFormat="1" applyFont="1" applyFill="1" applyBorder="1" applyAlignment="1">
      <alignment horizontal="right" vertical="center" indent="1"/>
    </xf>
    <xf numFmtId="177" fontId="3" fillId="0" borderId="33" xfId="3" applyNumberFormat="1" applyFont="1" applyFill="1" applyBorder="1" applyAlignment="1">
      <alignment horizontal="right" vertical="center" indent="1"/>
    </xf>
    <xf numFmtId="0" fontId="3" fillId="0" borderId="38" xfId="3" applyFont="1" applyFill="1" applyBorder="1" applyAlignment="1">
      <alignment horizontal="distributed" vertical="center" wrapText="1" indent="1"/>
    </xf>
    <xf numFmtId="177" fontId="3" fillId="0" borderId="21" xfId="3" applyNumberFormat="1" applyFont="1" applyFill="1" applyBorder="1" applyAlignment="1">
      <alignment horizontal="right" vertical="center" indent="1"/>
    </xf>
    <xf numFmtId="177" fontId="3" fillId="0" borderId="1" xfId="3" applyNumberFormat="1" applyFont="1" applyFill="1" applyBorder="1" applyAlignment="1">
      <alignment horizontal="right" vertical="center" indent="1"/>
    </xf>
    <xf numFmtId="177" fontId="3" fillId="0" borderId="4" xfId="3" applyNumberFormat="1" applyFont="1" applyFill="1" applyBorder="1" applyAlignment="1">
      <alignment horizontal="right" vertical="center" indent="1"/>
    </xf>
    <xf numFmtId="182" fontId="3" fillId="0" borderId="21" xfId="3" applyNumberFormat="1" applyFont="1" applyFill="1" applyBorder="1" applyAlignment="1">
      <alignment horizontal="right" vertical="center" indent="1"/>
    </xf>
    <xf numFmtId="182" fontId="3" fillId="0" borderId="1" xfId="3" applyNumberFormat="1" applyFont="1" applyFill="1" applyBorder="1" applyAlignment="1">
      <alignment horizontal="right" vertical="center" indent="1"/>
    </xf>
    <xf numFmtId="0" fontId="3" fillId="0" borderId="31" xfId="3" applyFont="1" applyFill="1" applyBorder="1" applyAlignment="1">
      <alignment horizontal="distributed" vertical="center" wrapText="1" indent="1"/>
    </xf>
    <xf numFmtId="0" fontId="3" fillId="0" borderId="59" xfId="3" applyFont="1" applyFill="1" applyBorder="1" applyAlignment="1">
      <alignment horizontal="center" vertical="center"/>
    </xf>
    <xf numFmtId="0" fontId="3" fillId="0" borderId="60" xfId="3" applyFont="1" applyFill="1" applyBorder="1" applyAlignment="1">
      <alignment horizontal="center" vertical="center"/>
    </xf>
    <xf numFmtId="0" fontId="3" fillId="0" borderId="61" xfId="3" applyFont="1" applyFill="1" applyBorder="1" applyAlignment="1">
      <alignment horizontal="center" vertical="center"/>
    </xf>
    <xf numFmtId="0" fontId="3" fillId="0" borderId="62" xfId="3" applyFont="1" applyFill="1" applyBorder="1" applyAlignment="1">
      <alignment horizontal="center" vertical="center"/>
    </xf>
    <xf numFmtId="0" fontId="3" fillId="0" borderId="9" xfId="3" applyFont="1" applyFill="1" applyBorder="1" applyAlignment="1">
      <alignment horizontal="distributed" vertical="center" wrapText="1" indent="1"/>
    </xf>
    <xf numFmtId="0" fontId="3" fillId="0" borderId="9" xfId="3" applyFont="1" applyFill="1" applyBorder="1" applyAlignment="1">
      <alignment horizontal="distributed" vertical="center" indent="1"/>
    </xf>
    <xf numFmtId="0" fontId="3" fillId="0" borderId="30" xfId="3" applyFont="1" applyFill="1" applyBorder="1" applyAlignment="1">
      <alignment horizontal="distributed" vertical="center" indent="1"/>
    </xf>
    <xf numFmtId="0" fontId="3" fillId="0" borderId="1" xfId="3" applyFont="1" applyFill="1" applyBorder="1" applyAlignment="1">
      <alignment horizontal="distributed" vertical="center" indent="1"/>
    </xf>
    <xf numFmtId="0" fontId="3" fillId="0" borderId="4" xfId="3" applyFont="1" applyFill="1" applyBorder="1" applyAlignment="1">
      <alignment horizontal="distributed" vertical="center" indent="1"/>
    </xf>
    <xf numFmtId="0" fontId="3" fillId="0" borderId="1" xfId="3" applyFont="1" applyFill="1" applyBorder="1" applyAlignment="1">
      <alignment horizontal="center" vertical="center"/>
    </xf>
    <xf numFmtId="0" fontId="3" fillId="0" borderId="4" xfId="3" applyFont="1" applyFill="1" applyBorder="1" applyAlignment="1">
      <alignment horizontal="center" vertical="center"/>
    </xf>
    <xf numFmtId="0" fontId="3" fillId="2" borderId="2" xfId="3" applyFont="1" applyFill="1" applyBorder="1" applyAlignment="1">
      <alignment horizontal="distributed" vertical="center" indent="1"/>
    </xf>
    <xf numFmtId="0" fontId="3" fillId="2" borderId="16" xfId="3" applyFont="1" applyFill="1" applyBorder="1" applyAlignment="1">
      <alignment horizontal="distributed" vertical="center" indent="1"/>
    </xf>
    <xf numFmtId="176" fontId="3" fillId="0" borderId="16" xfId="3" applyNumberFormat="1" applyFont="1" applyFill="1" applyBorder="1" applyAlignment="1">
      <alignment horizontal="right" vertical="center" wrapText="1" indent="1"/>
    </xf>
    <xf numFmtId="176" fontId="3" fillId="0" borderId="8" xfId="3" applyNumberFormat="1" applyFont="1" applyFill="1" applyBorder="1" applyAlignment="1">
      <alignment horizontal="right" vertical="center" wrapText="1" indent="1"/>
    </xf>
    <xf numFmtId="176" fontId="3" fillId="2" borderId="16" xfId="3" applyNumberFormat="1" applyFont="1" applyFill="1" applyBorder="1" applyAlignment="1">
      <alignment horizontal="right" vertical="center" wrapText="1" indent="1"/>
    </xf>
    <xf numFmtId="176" fontId="3" fillId="2" borderId="8" xfId="3" applyNumberFormat="1" applyFont="1" applyFill="1" applyBorder="1" applyAlignment="1">
      <alignment horizontal="right" vertical="center" wrapText="1" indent="1"/>
    </xf>
    <xf numFmtId="176" fontId="3" fillId="0" borderId="20" xfId="3" applyNumberFormat="1" applyFont="1" applyFill="1" applyBorder="1" applyAlignment="1">
      <alignment horizontal="right" vertical="center" wrapText="1" indent="1"/>
    </xf>
    <xf numFmtId="176" fontId="3" fillId="0" borderId="21" xfId="3" applyNumberFormat="1" applyFont="1" applyFill="1" applyBorder="1" applyAlignment="1">
      <alignment horizontal="right" vertical="center" wrapText="1" indent="1"/>
    </xf>
    <xf numFmtId="176" fontId="3" fillId="0" borderId="38" xfId="3" applyNumberFormat="1" applyFont="1" applyFill="1" applyBorder="1" applyAlignment="1">
      <alignment horizontal="right" vertical="center" indent="1"/>
    </xf>
    <xf numFmtId="176" fontId="3" fillId="0" borderId="39" xfId="3" applyNumberFormat="1" applyFont="1" applyFill="1" applyBorder="1" applyAlignment="1">
      <alignment horizontal="right" vertical="center" indent="1"/>
    </xf>
    <xf numFmtId="176" fontId="3" fillId="0" borderId="42" xfId="3" applyNumberFormat="1" applyFont="1" applyFill="1" applyBorder="1" applyAlignment="1">
      <alignment horizontal="right" vertical="center" indent="1"/>
    </xf>
    <xf numFmtId="176" fontId="26" fillId="0" borderId="31" xfId="3" applyNumberFormat="1" applyFont="1" applyFill="1" applyBorder="1" applyAlignment="1">
      <alignment horizontal="right" vertical="center" indent="1"/>
    </xf>
    <xf numFmtId="176" fontId="26" fillId="0" borderId="32" xfId="3" applyNumberFormat="1" applyFont="1" applyFill="1" applyBorder="1" applyAlignment="1">
      <alignment horizontal="right" vertical="center" indent="1"/>
    </xf>
    <xf numFmtId="176" fontId="26" fillId="0" borderId="35" xfId="3" applyNumberFormat="1" applyFont="1" applyFill="1" applyBorder="1" applyAlignment="1">
      <alignment horizontal="right" vertical="center" indent="1"/>
    </xf>
    <xf numFmtId="0" fontId="3" fillId="2" borderId="34" xfId="3" applyFont="1" applyFill="1" applyBorder="1" applyAlignment="1">
      <alignment horizontal="distributed" vertical="center" indent="1"/>
    </xf>
    <xf numFmtId="0" fontId="3" fillId="2" borderId="32" xfId="3" applyFont="1" applyFill="1" applyBorder="1" applyAlignment="1">
      <alignment horizontal="distributed" vertical="center" indent="1"/>
    </xf>
    <xf numFmtId="0" fontId="3" fillId="2" borderId="33" xfId="3" applyFont="1" applyFill="1" applyBorder="1" applyAlignment="1">
      <alignment horizontal="distributed" vertical="center" indent="1"/>
    </xf>
    <xf numFmtId="0" fontId="5" fillId="2" borderId="0" xfId="3" applyFont="1" applyFill="1" applyAlignment="1">
      <alignment horizontal="left" vertical="center"/>
    </xf>
    <xf numFmtId="176" fontId="3" fillId="0" borderId="31" xfId="3" applyNumberFormat="1" applyFont="1" applyFill="1" applyBorder="1" applyAlignment="1">
      <alignment horizontal="right" vertical="center" indent="1"/>
    </xf>
    <xf numFmtId="176" fontId="3" fillId="0" borderId="32" xfId="3" applyNumberFormat="1" applyFont="1" applyFill="1" applyBorder="1" applyAlignment="1">
      <alignment horizontal="right" vertical="center" indent="1"/>
    </xf>
    <xf numFmtId="176" fontId="3" fillId="0" borderId="35" xfId="3" applyNumberFormat="1" applyFont="1" applyFill="1" applyBorder="1" applyAlignment="1">
      <alignment horizontal="right" vertical="center" indent="1"/>
    </xf>
    <xf numFmtId="0" fontId="14" fillId="2" borderId="0" xfId="3" applyFont="1" applyFill="1" applyAlignment="1">
      <alignment horizontal="left" vertical="center"/>
    </xf>
    <xf numFmtId="0" fontId="15" fillId="2" borderId="0" xfId="3" applyFont="1" applyFill="1" applyAlignment="1">
      <alignment horizontal="center" vertical="center"/>
    </xf>
    <xf numFmtId="0" fontId="3" fillId="2" borderId="63" xfId="3" applyFont="1" applyFill="1" applyBorder="1" applyAlignment="1">
      <alignment horizontal="center" vertical="center"/>
    </xf>
    <xf numFmtId="0" fontId="3" fillId="2" borderId="64" xfId="3" applyFont="1" applyFill="1" applyBorder="1" applyAlignment="1">
      <alignment horizontal="center" vertical="center"/>
    </xf>
    <xf numFmtId="0" fontId="3" fillId="2" borderId="65" xfId="3" applyFont="1" applyFill="1" applyBorder="1" applyAlignment="1">
      <alignment horizontal="center" vertical="center"/>
    </xf>
    <xf numFmtId="0" fontId="3" fillId="2" borderId="35" xfId="3" applyFont="1" applyFill="1" applyBorder="1" applyAlignment="1">
      <alignment horizontal="distributed" vertical="center" indent="1"/>
    </xf>
    <xf numFmtId="0" fontId="3" fillId="2" borderId="66" xfId="3" applyFont="1" applyFill="1" applyBorder="1" applyAlignment="1">
      <alignment horizontal="center" vertical="center"/>
    </xf>
    <xf numFmtId="0" fontId="3" fillId="2" borderId="67" xfId="3" applyFont="1" applyFill="1" applyBorder="1" applyAlignment="1">
      <alignment horizontal="center" vertical="center"/>
    </xf>
    <xf numFmtId="0" fontId="3" fillId="2" borderId="68" xfId="3" applyFont="1" applyFill="1" applyBorder="1" applyAlignment="1">
      <alignment horizontal="center" vertical="center"/>
    </xf>
    <xf numFmtId="0" fontId="13" fillId="2" borderId="0" xfId="3" applyFont="1" applyFill="1" applyBorder="1" applyAlignment="1">
      <alignment horizontal="center" vertical="center"/>
    </xf>
    <xf numFmtId="0" fontId="13" fillId="2" borderId="0" xfId="3" applyFont="1" applyFill="1" applyAlignment="1">
      <alignment horizontal="center" vertical="center"/>
    </xf>
    <xf numFmtId="0" fontId="15" fillId="2" borderId="0" xfId="3" applyFont="1" applyFill="1" applyBorder="1" applyAlignment="1">
      <alignment horizontal="center" vertical="center"/>
    </xf>
    <xf numFmtId="0" fontId="3" fillId="2" borderId="0" xfId="3" applyFont="1" applyFill="1" applyBorder="1" applyAlignment="1">
      <alignment horizontal="right" vertical="center"/>
    </xf>
    <xf numFmtId="0" fontId="3" fillId="2" borderId="22" xfId="3" applyFont="1" applyFill="1" applyBorder="1" applyAlignment="1">
      <alignment horizontal="center" vertical="center"/>
    </xf>
    <xf numFmtId="0" fontId="3" fillId="2" borderId="69" xfId="3" applyFont="1" applyFill="1" applyBorder="1" applyAlignment="1">
      <alignment horizontal="center" vertical="center"/>
    </xf>
    <xf numFmtId="0" fontId="3" fillId="2" borderId="70" xfId="3" applyFont="1" applyFill="1" applyBorder="1" applyAlignment="1">
      <alignment horizontal="center" vertical="center"/>
    </xf>
    <xf numFmtId="0" fontId="3" fillId="2" borderId="15" xfId="3" applyFont="1" applyFill="1" applyBorder="1" applyAlignment="1">
      <alignment horizontal="center" vertical="center"/>
    </xf>
    <xf numFmtId="0" fontId="3" fillId="2" borderId="14" xfId="3" applyFont="1" applyFill="1" applyBorder="1" applyAlignment="1">
      <alignment horizontal="center" vertical="center"/>
    </xf>
    <xf numFmtId="0" fontId="26" fillId="0" borderId="15" xfId="3" applyFont="1" applyFill="1" applyBorder="1" applyAlignment="1">
      <alignment horizontal="center" vertical="center" wrapText="1"/>
    </xf>
    <xf numFmtId="0" fontId="26" fillId="0" borderId="15" xfId="3" applyFont="1" applyFill="1" applyBorder="1" applyAlignment="1">
      <alignment horizontal="center" vertical="center"/>
    </xf>
    <xf numFmtId="176" fontId="3" fillId="2" borderId="31" xfId="3" applyNumberFormat="1" applyFont="1" applyFill="1" applyBorder="1" applyAlignment="1">
      <alignment horizontal="right" vertical="center" indent="1"/>
    </xf>
    <xf numFmtId="176" fontId="3" fillId="2" borderId="32" xfId="3" applyNumberFormat="1" applyFont="1" applyFill="1" applyBorder="1" applyAlignment="1">
      <alignment horizontal="right" vertical="center" indent="1"/>
    </xf>
    <xf numFmtId="176" fontId="3" fillId="2" borderId="35" xfId="3" applyNumberFormat="1" applyFont="1" applyFill="1" applyBorder="1" applyAlignment="1">
      <alignment horizontal="right" vertical="center" indent="1"/>
    </xf>
    <xf numFmtId="0" fontId="3" fillId="2" borderId="1" xfId="3" applyFont="1" applyFill="1" applyBorder="1" applyAlignment="1">
      <alignment horizontal="right" vertical="center"/>
    </xf>
    <xf numFmtId="0" fontId="3" fillId="0" borderId="20" xfId="3" applyFont="1" applyFill="1" applyBorder="1" applyAlignment="1">
      <alignment horizontal="distributed" vertical="center" indent="1"/>
    </xf>
    <xf numFmtId="176" fontId="3" fillId="0" borderId="41" xfId="3" applyNumberFormat="1" applyFont="1" applyFill="1" applyBorder="1" applyAlignment="1">
      <alignment horizontal="right" vertical="center" indent="1"/>
    </xf>
    <xf numFmtId="176" fontId="3" fillId="0" borderId="40" xfId="3" applyNumberFormat="1" applyFont="1" applyFill="1" applyBorder="1" applyAlignment="1">
      <alignment horizontal="right" vertical="center" indent="1"/>
    </xf>
    <xf numFmtId="176" fontId="3" fillId="0" borderId="9" xfId="3" applyNumberFormat="1" applyFont="1" applyFill="1" applyBorder="1" applyAlignment="1">
      <alignment horizontal="center" vertical="center"/>
    </xf>
    <xf numFmtId="176" fontId="3" fillId="0" borderId="34" xfId="3" applyNumberFormat="1" applyFont="1" applyFill="1" applyBorder="1" applyAlignment="1">
      <alignment horizontal="right" vertical="center" indent="1"/>
    </xf>
    <xf numFmtId="176" fontId="3" fillId="0" borderId="33" xfId="3" applyNumberFormat="1" applyFont="1" applyFill="1" applyBorder="1" applyAlignment="1">
      <alignment horizontal="right" vertical="center" indent="1"/>
    </xf>
    <xf numFmtId="176" fontId="3" fillId="0" borderId="73" xfId="3" applyNumberFormat="1" applyFont="1" applyFill="1" applyBorder="1" applyAlignment="1">
      <alignment horizontal="right" vertical="center" indent="1"/>
    </xf>
    <xf numFmtId="176" fontId="3" fillId="0" borderId="24" xfId="3" applyNumberFormat="1" applyFont="1" applyFill="1" applyBorder="1" applyAlignment="1">
      <alignment horizontal="right" vertical="center" indent="1"/>
    </xf>
    <xf numFmtId="176" fontId="3" fillId="0" borderId="25" xfId="3" applyNumberFormat="1" applyFont="1" applyFill="1" applyBorder="1" applyAlignment="1">
      <alignment horizontal="right" vertical="center" indent="1"/>
    </xf>
    <xf numFmtId="176" fontId="3" fillId="0" borderId="23" xfId="3" applyNumberFormat="1" applyFont="1" applyFill="1" applyBorder="1" applyAlignment="1">
      <alignment horizontal="right" vertical="center" indent="1"/>
    </xf>
    <xf numFmtId="176" fontId="3" fillId="0" borderId="36" xfId="3" applyNumberFormat="1" applyFont="1" applyFill="1" applyBorder="1" applyAlignment="1">
      <alignment horizontal="right" vertical="center" indent="1"/>
    </xf>
    <xf numFmtId="0" fontId="3" fillId="0" borderId="63" xfId="3" applyFont="1" applyFill="1" applyBorder="1" applyAlignment="1">
      <alignment horizontal="center" vertical="center"/>
    </xf>
    <xf numFmtId="0" fontId="3" fillId="0" borderId="64" xfId="3" applyFont="1" applyFill="1" applyBorder="1" applyAlignment="1">
      <alignment horizontal="center" vertical="center"/>
    </xf>
    <xf numFmtId="0" fontId="3" fillId="0" borderId="65" xfId="3" applyFont="1" applyFill="1" applyBorder="1" applyAlignment="1">
      <alignment horizontal="center" vertical="center"/>
    </xf>
    <xf numFmtId="0" fontId="3" fillId="0" borderId="66" xfId="3" applyFont="1" applyFill="1" applyBorder="1" applyAlignment="1">
      <alignment horizontal="center" vertical="center"/>
    </xf>
    <xf numFmtId="0" fontId="3" fillId="0" borderId="67" xfId="3" applyFont="1" applyFill="1" applyBorder="1" applyAlignment="1">
      <alignment horizontal="center" vertical="center"/>
    </xf>
    <xf numFmtId="0" fontId="3" fillId="0" borderId="71" xfId="3" applyFont="1" applyFill="1" applyBorder="1" applyAlignment="1">
      <alignment horizontal="center" vertical="center"/>
    </xf>
    <xf numFmtId="0" fontId="3" fillId="0" borderId="72" xfId="3" applyFont="1" applyFill="1" applyBorder="1" applyAlignment="1">
      <alignment horizontal="center" vertical="center"/>
    </xf>
    <xf numFmtId="0" fontId="3" fillId="0" borderId="68" xfId="3" applyFont="1" applyFill="1" applyBorder="1" applyAlignment="1">
      <alignment horizontal="center" vertical="center"/>
    </xf>
    <xf numFmtId="0" fontId="3" fillId="0" borderId="41" xfId="3" applyFont="1" applyFill="1" applyBorder="1" applyAlignment="1">
      <alignment horizontal="distributed" vertical="center" indent="1" shrinkToFit="1"/>
    </xf>
    <xf numFmtId="0" fontId="3" fillId="0" borderId="39" xfId="3" applyFont="1" applyFill="1" applyBorder="1" applyAlignment="1">
      <alignment horizontal="distributed" vertical="center" indent="1" shrinkToFit="1"/>
    </xf>
    <xf numFmtId="0" fontId="3" fillId="0" borderId="40" xfId="3" applyFont="1" applyFill="1" applyBorder="1" applyAlignment="1">
      <alignment horizontal="distributed" vertical="center" indent="1" shrinkToFit="1"/>
    </xf>
    <xf numFmtId="178" fontId="26" fillId="0" borderId="20" xfId="3" applyNumberFormat="1" applyFont="1" applyFill="1" applyBorder="1" applyAlignment="1">
      <alignment horizontal="right" vertical="center"/>
    </xf>
    <xf numFmtId="178" fontId="26" fillId="0" borderId="16" xfId="3" applyNumberFormat="1" applyFont="1" applyFill="1" applyBorder="1" applyAlignment="1">
      <alignment horizontal="right" vertical="center"/>
    </xf>
    <xf numFmtId="178" fontId="26" fillId="0" borderId="8" xfId="3" applyNumberFormat="1" applyFont="1" applyFill="1" applyBorder="1" applyAlignment="1">
      <alignment horizontal="right" vertical="center"/>
    </xf>
    <xf numFmtId="178" fontId="26" fillId="0" borderId="21" xfId="3" applyNumberFormat="1" applyFont="1" applyFill="1" applyBorder="1" applyAlignment="1">
      <alignment horizontal="right" vertical="center"/>
    </xf>
    <xf numFmtId="0" fontId="3" fillId="2" borderId="34" xfId="3" applyFont="1" applyFill="1" applyBorder="1" applyAlignment="1">
      <alignment horizontal="distributed" vertical="center" indent="1" shrinkToFit="1"/>
    </xf>
    <xf numFmtId="0" fontId="3" fillId="2" borderId="32" xfId="3" applyFont="1" applyFill="1" applyBorder="1" applyAlignment="1">
      <alignment horizontal="distributed" vertical="center" indent="1" shrinkToFit="1"/>
    </xf>
    <xf numFmtId="0" fontId="3" fillId="2" borderId="35" xfId="3" applyFont="1" applyFill="1" applyBorder="1" applyAlignment="1">
      <alignment horizontal="distributed" vertical="center" indent="1" shrinkToFit="1"/>
    </xf>
    <xf numFmtId="178" fontId="26" fillId="2" borderId="16" xfId="3" applyNumberFormat="1" applyFont="1" applyFill="1" applyBorder="1" applyAlignment="1">
      <alignment horizontal="right" vertical="center"/>
    </xf>
    <xf numFmtId="178" fontId="26" fillId="2" borderId="8" xfId="3" applyNumberFormat="1" applyFont="1" applyFill="1" applyBorder="1" applyAlignment="1">
      <alignment horizontal="right" vertical="center"/>
    </xf>
    <xf numFmtId="0" fontId="3" fillId="2" borderId="26" xfId="3" applyFont="1" applyFill="1" applyBorder="1" applyAlignment="1">
      <alignment horizontal="center" vertical="center"/>
    </xf>
    <xf numFmtId="0" fontId="3" fillId="2" borderId="27" xfId="3" applyFont="1" applyFill="1" applyBorder="1" applyAlignment="1">
      <alignment horizontal="center" vertical="center"/>
    </xf>
    <xf numFmtId="0" fontId="3" fillId="2" borderId="74" xfId="3" applyFont="1" applyFill="1" applyBorder="1" applyAlignment="1">
      <alignment horizontal="center" vertical="center"/>
    </xf>
    <xf numFmtId="0" fontId="3" fillId="2" borderId="75" xfId="3" applyFont="1" applyFill="1" applyBorder="1" applyAlignment="1">
      <alignment horizontal="center" vertical="center"/>
    </xf>
    <xf numFmtId="0" fontId="26" fillId="2" borderId="51" xfId="3" applyFont="1" applyFill="1" applyBorder="1" applyAlignment="1">
      <alignment horizontal="center" vertical="center" wrapText="1" shrinkToFit="1"/>
    </xf>
    <xf numFmtId="0" fontId="26" fillId="2" borderId="9" xfId="3" applyFont="1" applyFill="1" applyBorder="1" applyAlignment="1">
      <alignment horizontal="center" vertical="center" shrinkToFit="1"/>
    </xf>
    <xf numFmtId="0" fontId="26" fillId="2" borderId="30" xfId="3" applyFont="1" applyFill="1" applyBorder="1" applyAlignment="1">
      <alignment horizontal="center" vertical="center" shrinkToFit="1"/>
    </xf>
    <xf numFmtId="0" fontId="26" fillId="2" borderId="21" xfId="3" applyFont="1" applyFill="1" applyBorder="1" applyAlignment="1">
      <alignment horizontal="center" vertical="center" shrinkToFit="1"/>
    </xf>
    <xf numFmtId="0" fontId="26" fillId="2" borderId="1" xfId="3" applyFont="1" applyFill="1" applyBorder="1" applyAlignment="1">
      <alignment horizontal="center" vertical="center" shrinkToFit="1"/>
    </xf>
    <xf numFmtId="0" fontId="26" fillId="2" borderId="4" xfId="3" applyFont="1" applyFill="1" applyBorder="1" applyAlignment="1">
      <alignment horizontal="center" vertical="center" shrinkToFit="1"/>
    </xf>
    <xf numFmtId="0" fontId="26" fillId="2" borderId="9" xfId="3" applyFont="1" applyFill="1" applyBorder="1" applyAlignment="1">
      <alignment horizontal="distributed" vertical="center"/>
    </xf>
    <xf numFmtId="0" fontId="26" fillId="2" borderId="30" xfId="3" applyFont="1" applyFill="1" applyBorder="1" applyAlignment="1">
      <alignment horizontal="distributed" vertical="center"/>
    </xf>
    <xf numFmtId="0" fontId="26" fillId="2" borderId="1" xfId="3" applyFont="1" applyFill="1" applyBorder="1" applyAlignment="1">
      <alignment horizontal="distributed" vertical="center"/>
    </xf>
    <xf numFmtId="0" fontId="26" fillId="2" borderId="4" xfId="3" applyFont="1" applyFill="1" applyBorder="1" applyAlignment="1">
      <alignment horizontal="distributed" vertical="center"/>
    </xf>
    <xf numFmtId="0" fontId="26" fillId="2" borderId="41" xfId="3" applyFont="1" applyFill="1" applyBorder="1" applyAlignment="1">
      <alignment horizontal="distributed" vertical="center" justifyLastLine="1"/>
    </xf>
    <xf numFmtId="0" fontId="26" fillId="2" borderId="39" xfId="3" applyFont="1" applyFill="1" applyBorder="1" applyAlignment="1">
      <alignment horizontal="distributed" vertical="center" justifyLastLine="1"/>
    </xf>
    <xf numFmtId="0" fontId="26" fillId="2" borderId="40" xfId="3" applyFont="1" applyFill="1" applyBorder="1" applyAlignment="1">
      <alignment horizontal="distributed" vertical="center" justifyLastLine="1"/>
    </xf>
    <xf numFmtId="0" fontId="26" fillId="2" borderId="42" xfId="3" applyFont="1" applyFill="1" applyBorder="1" applyAlignment="1">
      <alignment horizontal="distributed" vertical="center" justifyLastLine="1"/>
    </xf>
    <xf numFmtId="0" fontId="27" fillId="2" borderId="41" xfId="3" applyFont="1" applyFill="1" applyBorder="1" applyAlignment="1">
      <alignment horizontal="distributed" vertical="center" wrapText="1" justifyLastLine="1"/>
    </xf>
    <xf numFmtId="0" fontId="27" fillId="2" borderId="39" xfId="3" applyFont="1" applyFill="1" applyBorder="1" applyAlignment="1">
      <alignment horizontal="distributed" vertical="center" wrapText="1" justifyLastLine="1"/>
    </xf>
    <xf numFmtId="0" fontId="27" fillId="2" borderId="40" xfId="3" applyFont="1" applyFill="1" applyBorder="1" applyAlignment="1">
      <alignment horizontal="distributed" vertical="center" wrapText="1" justifyLastLine="1"/>
    </xf>
    <xf numFmtId="0" fontId="26" fillId="2" borderId="9" xfId="3" applyFont="1" applyFill="1" applyBorder="1" applyAlignment="1">
      <alignment horizontal="center" vertical="center"/>
    </xf>
    <xf numFmtId="0" fontId="26" fillId="2" borderId="30" xfId="3" applyFont="1" applyFill="1" applyBorder="1" applyAlignment="1">
      <alignment horizontal="center" vertical="center"/>
    </xf>
    <xf numFmtId="0" fontId="26" fillId="2" borderId="1" xfId="3" applyFont="1" applyFill="1" applyBorder="1" applyAlignment="1">
      <alignment horizontal="center" vertical="center"/>
    </xf>
    <xf numFmtId="0" fontId="26" fillId="2" borderId="4" xfId="3" applyFont="1" applyFill="1" applyBorder="1" applyAlignment="1">
      <alignment horizontal="center" vertical="center"/>
    </xf>
    <xf numFmtId="0" fontId="26" fillId="2" borderId="17" xfId="3" applyFont="1" applyFill="1" applyBorder="1" applyAlignment="1">
      <alignment horizontal="distributed" vertical="center" indent="5"/>
    </xf>
    <xf numFmtId="0" fontId="3" fillId="2" borderId="33" xfId="3" applyFont="1" applyFill="1" applyBorder="1" applyAlignment="1">
      <alignment horizontal="distributed" vertical="center" indent="1" shrinkToFit="1"/>
    </xf>
    <xf numFmtId="0" fontId="3" fillId="0" borderId="1" xfId="3" applyFont="1" applyFill="1" applyBorder="1" applyAlignment="1">
      <alignment horizontal="distributed" vertical="center" indent="3"/>
    </xf>
    <xf numFmtId="0" fontId="3" fillId="0" borderId="4" xfId="3" applyFont="1" applyFill="1" applyBorder="1" applyAlignment="1">
      <alignment horizontal="distributed" vertical="center" indent="3"/>
    </xf>
    <xf numFmtId="0" fontId="3" fillId="0" borderId="72" xfId="3" applyFont="1" applyFill="1" applyBorder="1" applyAlignment="1">
      <alignment horizontal="distributed" vertical="center" indent="3"/>
    </xf>
    <xf numFmtId="0" fontId="3" fillId="0" borderId="67" xfId="3" applyFont="1" applyFill="1" applyBorder="1" applyAlignment="1">
      <alignment horizontal="distributed" vertical="center" indent="3"/>
    </xf>
    <xf numFmtId="0" fontId="3" fillId="0" borderId="71" xfId="3" applyFont="1" applyFill="1" applyBorder="1" applyAlignment="1">
      <alignment horizontal="distributed" vertical="center" indent="3"/>
    </xf>
    <xf numFmtId="0" fontId="3" fillId="0" borderId="68" xfId="3" applyFont="1" applyFill="1" applyBorder="1" applyAlignment="1">
      <alignment horizontal="distributed" vertical="center" indent="3"/>
    </xf>
    <xf numFmtId="178" fontId="5" fillId="0" borderId="8" xfId="3" applyNumberFormat="1" applyFont="1" applyFill="1" applyBorder="1" applyAlignment="1">
      <alignment horizontal="right" vertical="center"/>
    </xf>
    <xf numFmtId="178" fontId="5" fillId="0" borderId="0" xfId="3" applyNumberFormat="1" applyFont="1" applyFill="1" applyBorder="1" applyAlignment="1">
      <alignment horizontal="right" vertical="center"/>
    </xf>
    <xf numFmtId="178" fontId="5" fillId="0" borderId="2" xfId="3" applyNumberFormat="1" applyFont="1" applyFill="1" applyBorder="1" applyAlignment="1">
      <alignment horizontal="right" vertical="center"/>
    </xf>
    <xf numFmtId="186" fontId="5" fillId="0" borderId="21" xfId="3" applyNumberFormat="1" applyFont="1" applyFill="1" applyBorder="1" applyAlignment="1">
      <alignment horizontal="right" vertical="center"/>
    </xf>
    <xf numFmtId="186" fontId="5" fillId="0" borderId="1" xfId="3" applyNumberFormat="1" applyFont="1" applyFill="1" applyBorder="1" applyAlignment="1">
      <alignment horizontal="right" vertical="center"/>
    </xf>
    <xf numFmtId="186" fontId="5" fillId="0" borderId="4" xfId="3" applyNumberFormat="1" applyFont="1" applyFill="1" applyBorder="1" applyAlignment="1">
      <alignment horizontal="right" vertical="center"/>
    </xf>
    <xf numFmtId="38" fontId="5" fillId="0" borderId="19" xfId="1" applyFont="1" applyFill="1" applyBorder="1" applyAlignment="1">
      <alignment horizontal="right" vertical="center"/>
    </xf>
    <xf numFmtId="38" fontId="5" fillId="0" borderId="10" xfId="1" applyFont="1" applyFill="1" applyBorder="1" applyAlignment="1">
      <alignment horizontal="right" vertical="center"/>
    </xf>
    <xf numFmtId="186" fontId="5" fillId="0" borderId="46" xfId="3" applyNumberFormat="1" applyFont="1" applyFill="1" applyBorder="1" applyAlignment="1">
      <alignment horizontal="right" vertical="center"/>
    </xf>
    <xf numFmtId="186" fontId="5" fillId="0" borderId="3" xfId="3" applyNumberFormat="1" applyFont="1" applyFill="1" applyBorder="1" applyAlignment="1">
      <alignment horizontal="right" vertical="center"/>
    </xf>
    <xf numFmtId="186" fontId="5" fillId="0" borderId="5" xfId="3" applyNumberFormat="1" applyFont="1" applyFill="1" applyBorder="1" applyAlignment="1">
      <alignment horizontal="right" vertical="center"/>
    </xf>
    <xf numFmtId="178" fontId="5" fillId="0" borderId="19" xfId="3" applyNumberFormat="1" applyFont="1" applyFill="1" applyBorder="1" applyAlignment="1">
      <alignment horizontal="right" vertical="center"/>
    </xf>
    <xf numFmtId="178" fontId="5" fillId="0" borderId="10" xfId="3" applyNumberFormat="1" applyFont="1" applyFill="1" applyBorder="1" applyAlignment="1">
      <alignment horizontal="right" vertical="center"/>
    </xf>
    <xf numFmtId="178" fontId="5" fillId="0" borderId="11" xfId="3" applyNumberFormat="1" applyFont="1" applyFill="1" applyBorder="1" applyAlignment="1">
      <alignment horizontal="right" vertical="center"/>
    </xf>
    <xf numFmtId="0" fontId="3" fillId="0" borderId="9" xfId="3" applyFont="1" applyFill="1" applyBorder="1" applyAlignment="1">
      <alignment vertical="center"/>
    </xf>
    <xf numFmtId="0" fontId="1" fillId="0" borderId="9" xfId="0" applyFont="1" applyFill="1" applyBorder="1" applyAlignment="1">
      <alignment vertical="center"/>
    </xf>
    <xf numFmtId="0" fontId="3" fillId="0" borderId="0" xfId="3" applyFont="1" applyFill="1" applyBorder="1" applyAlignment="1">
      <alignment horizontal="center" vertical="center" shrinkToFit="1"/>
    </xf>
    <xf numFmtId="0" fontId="3" fillId="0" borderId="2" xfId="3" applyFont="1" applyFill="1" applyBorder="1" applyAlignment="1">
      <alignment horizontal="center" vertical="center" shrinkToFit="1"/>
    </xf>
    <xf numFmtId="0" fontId="3" fillId="0" borderId="1" xfId="3" applyFont="1" applyFill="1" applyBorder="1" applyAlignment="1">
      <alignment horizontal="center" vertical="center" shrinkToFit="1"/>
    </xf>
    <xf numFmtId="0" fontId="3" fillId="0" borderId="4" xfId="3" applyFont="1" applyFill="1" applyBorder="1" applyAlignment="1">
      <alignment horizontal="center" vertical="center" shrinkToFit="1"/>
    </xf>
    <xf numFmtId="178" fontId="5" fillId="2" borderId="8" xfId="3" applyNumberFormat="1" applyFont="1" applyFill="1" applyBorder="1" applyAlignment="1">
      <alignment horizontal="right" vertical="center"/>
    </xf>
    <xf numFmtId="178" fontId="5" fillId="2" borderId="0" xfId="3" applyNumberFormat="1" applyFont="1" applyFill="1" applyBorder="1" applyAlignment="1">
      <alignment horizontal="right" vertical="center"/>
    </xf>
    <xf numFmtId="178" fontId="5" fillId="2" borderId="2" xfId="3" applyNumberFormat="1" applyFont="1" applyFill="1" applyBorder="1" applyAlignment="1">
      <alignment horizontal="right" vertical="center"/>
    </xf>
    <xf numFmtId="0" fontId="3" fillId="0" borderId="4" xfId="3" applyFont="1" applyFill="1" applyBorder="1" applyAlignment="1">
      <alignment horizontal="distributed" vertical="center" indent="2"/>
    </xf>
    <xf numFmtId="0" fontId="3" fillId="0" borderId="20" xfId="3" applyFont="1" applyFill="1" applyBorder="1" applyAlignment="1">
      <alignment horizontal="distributed" vertical="center" indent="2"/>
    </xf>
    <xf numFmtId="0" fontId="3" fillId="0" borderId="20" xfId="3" applyFont="1" applyFill="1" applyBorder="1" applyAlignment="1">
      <alignment vertical="center"/>
    </xf>
    <xf numFmtId="0" fontId="3" fillId="0" borderId="21" xfId="3" applyFont="1" applyFill="1" applyBorder="1" applyAlignment="1">
      <alignment vertical="center"/>
    </xf>
    <xf numFmtId="0" fontId="3" fillId="0" borderId="76" xfId="3" applyFont="1" applyFill="1" applyBorder="1" applyAlignment="1">
      <alignment horizontal="distributed" vertical="center" indent="2"/>
    </xf>
    <xf numFmtId="0" fontId="3" fillId="0" borderId="76" xfId="3" applyFont="1" applyFill="1" applyBorder="1" applyAlignment="1">
      <alignment vertical="center"/>
    </xf>
    <xf numFmtId="0" fontId="3" fillId="0" borderId="37" xfId="3" applyFont="1" applyFill="1" applyBorder="1" applyAlignment="1">
      <alignment vertical="center"/>
    </xf>
    <xf numFmtId="0" fontId="3" fillId="0" borderId="5" xfId="3" applyFont="1" applyFill="1" applyBorder="1" applyAlignment="1">
      <alignment horizontal="distributed" vertical="center" indent="2"/>
    </xf>
    <xf numFmtId="0" fontId="3" fillId="0" borderId="18" xfId="3" applyFont="1" applyFill="1" applyBorder="1" applyAlignment="1">
      <alignment horizontal="distributed" vertical="center" indent="2"/>
    </xf>
    <xf numFmtId="0" fontId="3" fillId="0" borderId="18" xfId="3" applyFont="1" applyFill="1" applyBorder="1" applyAlignment="1">
      <alignment vertical="center"/>
    </xf>
    <xf numFmtId="0" fontId="3" fillId="0" borderId="46" xfId="3" applyFont="1" applyFill="1" applyBorder="1" applyAlignment="1">
      <alignment vertical="center"/>
    </xf>
    <xf numFmtId="186" fontId="5" fillId="2" borderId="8" xfId="3" applyNumberFormat="1" applyFont="1" applyFill="1" applyBorder="1" applyAlignment="1">
      <alignment horizontal="right" vertical="center"/>
    </xf>
    <xf numFmtId="186" fontId="5" fillId="2" borderId="0" xfId="3" applyNumberFormat="1" applyFont="1" applyFill="1" applyBorder="1" applyAlignment="1">
      <alignment horizontal="right" vertical="center"/>
    </xf>
    <xf numFmtId="186" fontId="5" fillId="2" borderId="2" xfId="3" applyNumberFormat="1" applyFont="1" applyFill="1" applyBorder="1" applyAlignment="1">
      <alignment horizontal="right" vertical="center"/>
    </xf>
    <xf numFmtId="0" fontId="3" fillId="0" borderId="6" xfId="3" applyFont="1" applyFill="1" applyBorder="1" applyAlignment="1">
      <alignment vertical="center"/>
    </xf>
    <xf numFmtId="0" fontId="26" fillId="0" borderId="76" xfId="3" applyFont="1" applyFill="1" applyBorder="1" applyAlignment="1">
      <alignment vertical="center" shrinkToFit="1"/>
    </xf>
    <xf numFmtId="0" fontId="26" fillId="0" borderId="37" xfId="3" applyFont="1" applyFill="1" applyBorder="1" applyAlignment="1">
      <alignment vertical="center" shrinkToFit="1"/>
    </xf>
    <xf numFmtId="0" fontId="3" fillId="0" borderId="10" xfId="3" applyFont="1" applyFill="1" applyBorder="1" applyAlignment="1">
      <alignment horizontal="center" vertical="center" shrinkToFit="1"/>
    </xf>
    <xf numFmtId="0" fontId="3" fillId="0" borderId="11" xfId="3" applyFont="1" applyFill="1" applyBorder="1" applyAlignment="1">
      <alignment horizontal="center" vertical="center" shrinkToFit="1"/>
    </xf>
    <xf numFmtId="0" fontId="3" fillId="0" borderId="3" xfId="3" applyFont="1" applyFill="1" applyBorder="1" applyAlignment="1">
      <alignment horizontal="center" vertical="center" shrinkToFit="1"/>
    </xf>
    <xf numFmtId="0" fontId="3" fillId="0" borderId="5" xfId="3" applyFont="1" applyFill="1" applyBorder="1" applyAlignment="1">
      <alignment horizontal="center" vertical="center" shrinkToFit="1"/>
    </xf>
    <xf numFmtId="0" fontId="27" fillId="0" borderId="76" xfId="3" applyFont="1" applyFill="1" applyBorder="1" applyAlignment="1">
      <alignment vertical="center" wrapText="1"/>
    </xf>
    <xf numFmtId="0" fontId="27" fillId="0" borderId="37" xfId="3" applyFont="1" applyFill="1" applyBorder="1" applyAlignment="1">
      <alignment vertical="center" wrapText="1"/>
    </xf>
    <xf numFmtId="0" fontId="26" fillId="0" borderId="76" xfId="3" applyFont="1" applyFill="1" applyBorder="1" applyAlignment="1">
      <alignment vertical="center"/>
    </xf>
    <xf numFmtId="0" fontId="26" fillId="0" borderId="37" xfId="3" applyFont="1" applyFill="1" applyBorder="1" applyAlignment="1">
      <alignment vertical="center"/>
    </xf>
    <xf numFmtId="0" fontId="3" fillId="0" borderId="14" xfId="3" applyFont="1" applyFill="1" applyBorder="1" applyAlignment="1">
      <alignment horizontal="distributed" vertical="center" indent="11"/>
    </xf>
    <xf numFmtId="0" fontId="3" fillId="0" borderId="17" xfId="3" applyFont="1" applyFill="1" applyBorder="1" applyAlignment="1">
      <alignment horizontal="distributed" vertical="center" indent="11"/>
    </xf>
    <xf numFmtId="0" fontId="3" fillId="0" borderId="17" xfId="3" applyFont="1" applyFill="1" applyBorder="1" applyAlignment="1">
      <alignment vertical="center"/>
    </xf>
    <xf numFmtId="0" fontId="3" fillId="0" borderId="12" xfId="3" applyFont="1" applyFill="1" applyBorder="1" applyAlignment="1">
      <alignment vertical="center"/>
    </xf>
    <xf numFmtId="0" fontId="3" fillId="0" borderId="14" xfId="3" applyFont="1" applyFill="1" applyBorder="1" applyAlignment="1">
      <alignment horizontal="center" vertical="center"/>
    </xf>
    <xf numFmtId="0" fontId="3" fillId="0" borderId="17"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11" xfId="3" applyFont="1" applyFill="1" applyBorder="1" applyAlignment="1">
      <alignment horizontal="distributed" vertical="center" wrapText="1" indent="1"/>
    </xf>
    <xf numFmtId="0" fontId="3" fillId="0" borderId="77" xfId="3" applyFont="1" applyFill="1" applyBorder="1" applyAlignment="1">
      <alignment horizontal="distributed" vertical="center" indent="1"/>
    </xf>
    <xf numFmtId="0" fontId="3" fillId="0" borderId="16" xfId="3" applyFont="1" applyFill="1" applyBorder="1" applyAlignment="1">
      <alignment horizontal="distributed" vertical="center" indent="1"/>
    </xf>
    <xf numFmtId="176" fontId="3" fillId="0" borderId="16" xfId="3" applyNumberFormat="1" applyFont="1" applyFill="1" applyBorder="1" applyAlignment="1">
      <alignment horizontal="right" vertical="center"/>
    </xf>
    <xf numFmtId="185" fontId="3" fillId="0" borderId="20" xfId="3" applyNumberFormat="1" applyFont="1" applyFill="1" applyBorder="1" applyAlignment="1">
      <alignment horizontal="right" vertical="center"/>
    </xf>
    <xf numFmtId="10" fontId="3" fillId="0" borderId="20" xfId="3" applyNumberFormat="1" applyFont="1" applyFill="1" applyBorder="1" applyAlignment="1">
      <alignment horizontal="right" vertical="center"/>
    </xf>
    <xf numFmtId="10" fontId="3" fillId="0" borderId="21" xfId="3" applyNumberFormat="1" applyFont="1" applyFill="1" applyBorder="1" applyAlignment="1">
      <alignment horizontal="right" vertical="center"/>
    </xf>
    <xf numFmtId="0" fontId="3" fillId="0" borderId="18" xfId="3" applyFont="1" applyFill="1" applyBorder="1" applyAlignment="1">
      <alignment horizontal="distributed" vertical="center" indent="1"/>
    </xf>
    <xf numFmtId="185" fontId="3" fillId="0" borderId="18" xfId="3" applyNumberFormat="1" applyFont="1" applyFill="1" applyBorder="1" applyAlignment="1">
      <alignment horizontal="right" vertical="center"/>
    </xf>
    <xf numFmtId="10" fontId="3" fillId="0" borderId="18" xfId="3" applyNumberFormat="1" applyFont="1" applyFill="1" applyBorder="1" applyAlignment="1">
      <alignment horizontal="right" vertical="center"/>
    </xf>
    <xf numFmtId="10" fontId="3" fillId="0" borderId="46" xfId="3" applyNumberFormat="1" applyFont="1" applyFill="1" applyBorder="1" applyAlignment="1">
      <alignment horizontal="right" vertical="center"/>
    </xf>
    <xf numFmtId="176" fontId="3" fillId="0" borderId="77" xfId="3" applyNumberFormat="1" applyFont="1" applyFill="1" applyBorder="1" applyAlignment="1">
      <alignment horizontal="right" vertical="center"/>
    </xf>
    <xf numFmtId="176" fontId="3" fillId="0" borderId="19" xfId="3" applyNumberFormat="1" applyFont="1" applyFill="1" applyBorder="1" applyAlignment="1">
      <alignment horizontal="right" vertical="center"/>
    </xf>
    <xf numFmtId="185" fontId="3" fillId="0" borderId="16" xfId="3" applyNumberFormat="1" applyFont="1" applyFill="1" applyBorder="1" applyAlignment="1">
      <alignment horizontal="right" vertical="center"/>
    </xf>
    <xf numFmtId="10" fontId="3" fillId="0" borderId="16" xfId="3" applyNumberFormat="1" applyFont="1" applyFill="1" applyBorder="1" applyAlignment="1">
      <alignment horizontal="right" vertical="center"/>
    </xf>
    <xf numFmtId="10" fontId="3" fillId="0" borderId="8" xfId="3" applyNumberFormat="1" applyFont="1" applyFill="1" applyBorder="1" applyAlignment="1">
      <alignment horizontal="right" vertical="center"/>
    </xf>
    <xf numFmtId="176" fontId="3" fillId="0" borderId="16" xfId="3" applyNumberFormat="1" applyFont="1" applyFill="1" applyBorder="1" applyAlignment="1">
      <alignment vertical="center"/>
    </xf>
    <xf numFmtId="176" fontId="3" fillId="0" borderId="8" xfId="3" applyNumberFormat="1" applyFont="1" applyFill="1" applyBorder="1" applyAlignment="1">
      <alignment vertical="center"/>
    </xf>
    <xf numFmtId="0" fontId="3" fillId="0" borderId="1" xfId="3" applyFont="1" applyFill="1" applyBorder="1" applyAlignment="1">
      <alignment horizontal="left" vertical="center"/>
    </xf>
    <xf numFmtId="185" fontId="3" fillId="0" borderId="8" xfId="3" applyNumberFormat="1" applyFont="1" applyFill="1" applyBorder="1" applyAlignment="1">
      <alignment horizontal="right" vertical="center"/>
    </xf>
    <xf numFmtId="185" fontId="3" fillId="0" borderId="0" xfId="3" applyNumberFormat="1" applyFont="1" applyFill="1" applyBorder="1" applyAlignment="1">
      <alignment horizontal="right" vertical="center"/>
    </xf>
    <xf numFmtId="185" fontId="3" fillId="0" borderId="2" xfId="3" applyNumberFormat="1" applyFont="1" applyFill="1" applyBorder="1" applyAlignment="1">
      <alignment horizontal="right" vertical="center"/>
    </xf>
    <xf numFmtId="0" fontId="3" fillId="0" borderId="69" xfId="3" applyFont="1" applyFill="1" applyBorder="1" applyAlignment="1">
      <alignment horizontal="center" vertical="center"/>
    </xf>
    <xf numFmtId="0" fontId="3" fillId="0" borderId="82" xfId="3" applyFont="1" applyFill="1" applyBorder="1" applyAlignment="1">
      <alignment horizontal="center" vertical="center"/>
    </xf>
    <xf numFmtId="0" fontId="3" fillId="0" borderId="82" xfId="3" applyFont="1" applyFill="1" applyBorder="1" applyAlignment="1">
      <alignment horizontal="distributed" vertical="center" indent="3"/>
    </xf>
    <xf numFmtId="0" fontId="3" fillId="0" borderId="51" xfId="3" applyFont="1" applyFill="1" applyBorder="1" applyAlignment="1">
      <alignment horizontal="distributed" vertical="center" indent="3"/>
    </xf>
    <xf numFmtId="0" fontId="3" fillId="0" borderId="4" xfId="3" applyFont="1" applyFill="1" applyBorder="1" applyAlignment="1">
      <alignment horizontal="center" vertical="center" wrapText="1"/>
    </xf>
    <xf numFmtId="0" fontId="3" fillId="0" borderId="20" xfId="3" applyFont="1" applyFill="1" applyBorder="1" applyAlignment="1">
      <alignment horizontal="center" vertical="center"/>
    </xf>
    <xf numFmtId="0" fontId="3" fillId="0" borderId="80" xfId="3" applyFont="1" applyFill="1" applyBorder="1" applyAlignment="1">
      <alignment horizontal="center" vertical="center"/>
    </xf>
    <xf numFmtId="0" fontId="3" fillId="0" borderId="81" xfId="3" applyFont="1" applyFill="1" applyBorder="1" applyAlignment="1">
      <alignment horizontal="center" vertical="center"/>
    </xf>
    <xf numFmtId="0" fontId="5" fillId="0" borderId="0" xfId="3" applyFont="1" applyFill="1" applyBorder="1" applyAlignment="1">
      <alignment vertical="center"/>
    </xf>
    <xf numFmtId="176" fontId="3" fillId="0" borderId="77" xfId="3" applyNumberFormat="1" applyFont="1" applyFill="1" applyBorder="1" applyAlignment="1">
      <alignment vertical="center"/>
    </xf>
    <xf numFmtId="176" fontId="3" fillId="0" borderId="19" xfId="3" applyNumberFormat="1" applyFont="1" applyFill="1" applyBorder="1" applyAlignment="1">
      <alignment vertical="center"/>
    </xf>
    <xf numFmtId="185" fontId="3" fillId="0" borderId="21" xfId="3" applyNumberFormat="1" applyFont="1" applyFill="1" applyBorder="1" applyAlignment="1">
      <alignment horizontal="right" vertical="center"/>
    </xf>
    <xf numFmtId="185" fontId="3" fillId="0" borderId="1" xfId="3" applyNumberFormat="1" applyFont="1" applyFill="1" applyBorder="1" applyAlignment="1">
      <alignment horizontal="right" vertical="center"/>
    </xf>
    <xf numFmtId="185" fontId="3" fillId="0" borderId="4" xfId="3" applyNumberFormat="1" applyFont="1" applyFill="1" applyBorder="1" applyAlignment="1">
      <alignment horizontal="right" vertical="center"/>
    </xf>
    <xf numFmtId="179" fontId="3" fillId="0" borderId="20" xfId="3" applyNumberFormat="1" applyFont="1" applyFill="1" applyBorder="1" applyAlignment="1">
      <alignment vertical="center"/>
    </xf>
    <xf numFmtId="179" fontId="3" fillId="0" borderId="21" xfId="3" applyNumberFormat="1" applyFont="1" applyFill="1" applyBorder="1" applyAlignment="1">
      <alignment vertical="center"/>
    </xf>
    <xf numFmtId="0" fontId="3" fillId="0" borderId="78" xfId="3" applyFont="1" applyFill="1" applyBorder="1" applyAlignment="1">
      <alignment horizontal="center" vertical="center" wrapText="1"/>
    </xf>
    <xf numFmtId="0" fontId="3" fillId="0" borderId="79" xfId="3" applyFont="1" applyFill="1" applyBorder="1" applyAlignment="1">
      <alignment horizontal="center" vertical="center"/>
    </xf>
    <xf numFmtId="0" fontId="3" fillId="0" borderId="83" xfId="3" applyFont="1" applyFill="1" applyBorder="1" applyAlignment="1">
      <alignment horizontal="center" vertical="center"/>
    </xf>
    <xf numFmtId="0" fontId="3" fillId="0" borderId="15" xfId="3" applyFont="1" applyFill="1" applyBorder="1" applyAlignment="1">
      <alignment horizontal="center" vertical="center"/>
    </xf>
    <xf numFmtId="0" fontId="3" fillId="0" borderId="15" xfId="3" applyFont="1" applyFill="1" applyBorder="1" applyAlignment="1">
      <alignment horizontal="distributed" vertical="center" justifyLastLine="1"/>
    </xf>
    <xf numFmtId="0" fontId="3" fillId="0" borderId="14" xfId="3" applyFont="1" applyFill="1" applyBorder="1" applyAlignment="1">
      <alignment horizontal="distributed" vertical="center" justifyLastLine="1"/>
    </xf>
    <xf numFmtId="0" fontId="0" fillId="0" borderId="1" xfId="0" applyBorder="1" applyAlignment="1">
      <alignment vertical="center"/>
    </xf>
    <xf numFmtId="179" fontId="3" fillId="0" borderId="16" xfId="3" applyNumberFormat="1" applyFont="1" applyFill="1" applyBorder="1" applyAlignment="1">
      <alignment vertical="center"/>
    </xf>
    <xf numFmtId="179" fontId="3" fillId="0" borderId="8" xfId="3" applyNumberFormat="1" applyFont="1" applyFill="1" applyBorder="1" applyAlignment="1">
      <alignment vertical="center"/>
    </xf>
    <xf numFmtId="185" fontId="3" fillId="0" borderId="46" xfId="3" applyNumberFormat="1" applyFont="1" applyFill="1" applyBorder="1" applyAlignment="1">
      <alignment horizontal="right" vertical="center"/>
    </xf>
    <xf numFmtId="185" fontId="3" fillId="0" borderId="3" xfId="3" applyNumberFormat="1" applyFont="1" applyFill="1" applyBorder="1" applyAlignment="1">
      <alignment horizontal="right" vertical="center"/>
    </xf>
    <xf numFmtId="185" fontId="3" fillId="0" borderId="5" xfId="3" applyNumberFormat="1" applyFont="1" applyFill="1" applyBorder="1" applyAlignment="1">
      <alignment horizontal="right" vertical="center"/>
    </xf>
    <xf numFmtId="179" fontId="3" fillId="0" borderId="18" xfId="3" applyNumberFormat="1" applyFont="1" applyFill="1" applyBorder="1" applyAlignment="1">
      <alignment vertical="center"/>
    </xf>
    <xf numFmtId="179" fontId="3" fillId="0" borderId="46" xfId="3" applyNumberFormat="1" applyFont="1" applyFill="1" applyBorder="1" applyAlignment="1">
      <alignment vertical="center"/>
    </xf>
    <xf numFmtId="0" fontId="3" fillId="0" borderId="2" xfId="3" applyFont="1" applyFill="1" applyBorder="1" applyAlignment="1">
      <alignment horizontal="distributed" vertical="center" wrapText="1" indent="1"/>
    </xf>
    <xf numFmtId="176" fontId="3" fillId="0" borderId="20" xfId="3" applyNumberFormat="1" applyFont="1" applyFill="1" applyBorder="1" applyAlignment="1">
      <alignment vertical="center"/>
    </xf>
    <xf numFmtId="0" fontId="3" fillId="0" borderId="16" xfId="3" applyFont="1" applyFill="1" applyBorder="1" applyAlignment="1">
      <alignment horizontal="distributed" vertical="center" justifyLastLine="1"/>
    </xf>
    <xf numFmtId="0" fontId="3" fillId="0" borderId="81" xfId="3" applyFont="1" applyFill="1" applyBorder="1" applyAlignment="1">
      <alignment horizontal="distributed" vertical="center" justifyLastLine="1"/>
    </xf>
    <xf numFmtId="0" fontId="3" fillId="0" borderId="18" xfId="3" applyFont="1" applyFill="1" applyBorder="1" applyAlignment="1">
      <alignment horizontal="distributed" vertical="center" justifyLastLine="1"/>
    </xf>
    <xf numFmtId="0" fontId="3" fillId="0" borderId="14" xfId="3" applyFont="1" applyFill="1" applyBorder="1" applyAlignment="1">
      <alignment horizontal="center" vertical="center" justifyLastLine="1"/>
    </xf>
    <xf numFmtId="0" fontId="3" fillId="0" borderId="17" xfId="3" applyFont="1" applyFill="1" applyBorder="1" applyAlignment="1">
      <alignment horizontal="center" vertical="center" justifyLastLine="1"/>
    </xf>
    <xf numFmtId="0" fontId="3" fillId="0" borderId="12" xfId="3" applyFont="1" applyFill="1" applyBorder="1" applyAlignment="1">
      <alignment horizontal="center" vertical="center" justifyLastLine="1"/>
    </xf>
    <xf numFmtId="176" fontId="3" fillId="0" borderId="16" xfId="3" quotePrefix="1" applyNumberFormat="1" applyFont="1" applyFill="1" applyBorder="1" applyAlignment="1">
      <alignment horizontal="right" vertical="center"/>
    </xf>
    <xf numFmtId="176" fontId="3" fillId="0" borderId="1" xfId="3" applyNumberFormat="1" applyFont="1" applyFill="1" applyBorder="1" applyAlignment="1">
      <alignment vertical="center"/>
    </xf>
    <xf numFmtId="0" fontId="3" fillId="0" borderId="4" xfId="3" applyFont="1" applyFill="1" applyBorder="1" applyAlignment="1">
      <alignment horizontal="distributed" vertical="center" justifyLastLine="1"/>
    </xf>
    <xf numFmtId="0" fontId="3" fillId="0" borderId="20" xfId="3" applyFont="1" applyFill="1" applyBorder="1" applyAlignment="1">
      <alignment horizontal="distributed" vertical="center" justifyLastLine="1"/>
    </xf>
    <xf numFmtId="0" fontId="3" fillId="0" borderId="84" xfId="3" applyFont="1" applyFill="1" applyBorder="1" applyAlignment="1">
      <alignment horizontal="center" vertical="center"/>
    </xf>
    <xf numFmtId="176" fontId="3" fillId="0" borderId="0" xfId="3" applyNumberFormat="1" applyFont="1" applyFill="1" applyBorder="1" applyAlignment="1">
      <alignment vertical="center"/>
    </xf>
    <xf numFmtId="0" fontId="3" fillId="0" borderId="51" xfId="3" applyFont="1" applyFill="1" applyBorder="1" applyAlignment="1">
      <alignment horizontal="distributed" vertical="center" indent="1"/>
    </xf>
    <xf numFmtId="0" fontId="3" fillId="0" borderId="0" xfId="3" applyFont="1" applyFill="1" applyBorder="1" applyAlignment="1">
      <alignment horizontal="left" vertical="center"/>
    </xf>
    <xf numFmtId="0" fontId="3" fillId="0" borderId="0" xfId="3" applyFont="1" applyFill="1" applyBorder="1" applyAlignment="1">
      <alignment horizontal="left" vertical="center" shrinkToFit="1" readingOrder="1"/>
    </xf>
    <xf numFmtId="0" fontId="3" fillId="0" borderId="2" xfId="3" applyFont="1" applyFill="1" applyBorder="1" applyAlignment="1">
      <alignment horizontal="left" vertical="center" shrinkToFit="1" readingOrder="1"/>
    </xf>
    <xf numFmtId="0" fontId="3" fillId="0" borderId="0" xfId="3" applyFont="1" applyFill="1" applyBorder="1" applyAlignment="1">
      <alignment vertical="center"/>
    </xf>
    <xf numFmtId="0" fontId="3" fillId="0" borderId="0" xfId="3" applyFont="1" applyFill="1" applyBorder="1" applyAlignment="1">
      <alignment vertical="center" wrapText="1"/>
    </xf>
    <xf numFmtId="0" fontId="3" fillId="0" borderId="0" xfId="3" applyFont="1" applyFill="1" applyBorder="1" applyAlignment="1">
      <alignment horizontal="left" vertical="center" wrapText="1"/>
    </xf>
    <xf numFmtId="0" fontId="3" fillId="0" borderId="0" xfId="3" applyFont="1" applyFill="1" applyBorder="1" applyAlignment="1">
      <alignment horizontal="left" vertical="center" shrinkToFit="1"/>
    </xf>
    <xf numFmtId="0" fontId="3" fillId="0" borderId="2" xfId="3" applyFont="1" applyFill="1" applyBorder="1" applyAlignment="1">
      <alignment horizontal="left" vertical="center" shrinkToFit="1"/>
    </xf>
    <xf numFmtId="0" fontId="3" fillId="0" borderId="3" xfId="3" applyFont="1" applyFill="1" applyBorder="1" applyAlignment="1">
      <alignment horizontal="left" vertical="center" wrapText="1"/>
    </xf>
    <xf numFmtId="0" fontId="3" fillId="0" borderId="5" xfId="3" applyFont="1" applyFill="1" applyBorder="1" applyAlignment="1">
      <alignment horizontal="left" vertical="center" wrapText="1"/>
    </xf>
    <xf numFmtId="176" fontId="3" fillId="0" borderId="10" xfId="3" applyNumberFormat="1" applyFont="1" applyFill="1" applyBorder="1" applyAlignment="1">
      <alignment horizontal="right" vertical="center"/>
    </xf>
    <xf numFmtId="0" fontId="3" fillId="0" borderId="10" xfId="3" applyFont="1" applyFill="1" applyBorder="1" applyAlignment="1">
      <alignment vertical="center"/>
    </xf>
    <xf numFmtId="176" fontId="3" fillId="0" borderId="6" xfId="3" applyNumberFormat="1" applyFont="1" applyFill="1" applyBorder="1" applyAlignment="1">
      <alignment horizontal="right" vertical="center"/>
    </xf>
    <xf numFmtId="176" fontId="3" fillId="0" borderId="37" xfId="3" applyNumberFormat="1" applyFont="1" applyFill="1" applyBorder="1" applyAlignment="1">
      <alignment horizontal="right" vertical="center"/>
    </xf>
    <xf numFmtId="0" fontId="3" fillId="0" borderId="14" xfId="3" applyFont="1" applyFill="1" applyBorder="1" applyAlignment="1">
      <alignment horizontal="distributed" vertical="center" indent="1"/>
    </xf>
    <xf numFmtId="0" fontId="3" fillId="0" borderId="17" xfId="3" applyFont="1" applyFill="1" applyBorder="1" applyAlignment="1">
      <alignment horizontal="distributed" vertical="center" indent="1"/>
    </xf>
    <xf numFmtId="0" fontId="3" fillId="0" borderId="0" xfId="3" applyFont="1" applyFill="1" applyAlignment="1">
      <alignment horizontal="right" vertical="center"/>
    </xf>
    <xf numFmtId="0" fontId="3" fillId="0" borderId="4" xfId="3" applyFont="1" applyFill="1" applyBorder="1" applyAlignment="1">
      <alignment horizontal="left" vertical="center"/>
    </xf>
    <xf numFmtId="0" fontId="3" fillId="0" borderId="1" xfId="3" applyFont="1" applyFill="1" applyBorder="1" applyAlignment="1">
      <alignment vertical="center"/>
    </xf>
    <xf numFmtId="184" fontId="3" fillId="0" borderId="21" xfId="3" applyNumberFormat="1" applyFont="1" applyFill="1" applyBorder="1" applyAlignment="1">
      <alignment vertical="center"/>
    </xf>
    <xf numFmtId="184" fontId="3" fillId="0" borderId="1" xfId="3" applyNumberFormat="1" applyFont="1" applyFill="1" applyBorder="1" applyAlignment="1">
      <alignment vertical="center"/>
    </xf>
    <xf numFmtId="184" fontId="3" fillId="0" borderId="4" xfId="3" applyNumberFormat="1" applyFont="1" applyFill="1" applyBorder="1" applyAlignment="1">
      <alignment vertical="center"/>
    </xf>
    <xf numFmtId="184" fontId="3" fillId="0" borderId="38" xfId="3" applyNumberFormat="1" applyFont="1" applyFill="1" applyBorder="1" applyAlignment="1">
      <alignment vertical="center"/>
    </xf>
    <xf numFmtId="184" fontId="3" fillId="0" borderId="39" xfId="3" applyNumberFormat="1" applyFont="1" applyFill="1" applyBorder="1" applyAlignment="1">
      <alignment vertical="center"/>
    </xf>
    <xf numFmtId="184" fontId="3" fillId="0" borderId="40" xfId="3" applyNumberFormat="1" applyFont="1" applyFill="1" applyBorder="1" applyAlignment="1">
      <alignment vertical="center"/>
    </xf>
    <xf numFmtId="184" fontId="3" fillId="0" borderId="42" xfId="3" applyNumberFormat="1" applyFont="1" applyFill="1" applyBorder="1" applyAlignment="1">
      <alignment vertical="center"/>
    </xf>
    <xf numFmtId="184" fontId="3" fillId="0" borderId="34" xfId="3" applyNumberFormat="1" applyFont="1" applyFill="1" applyBorder="1" applyAlignment="1">
      <alignment vertical="center"/>
    </xf>
    <xf numFmtId="184" fontId="3" fillId="0" borderId="32" xfId="3" applyNumberFormat="1" applyFont="1" applyFill="1" applyBorder="1" applyAlignment="1">
      <alignment vertical="center"/>
    </xf>
    <xf numFmtId="184" fontId="3" fillId="0" borderId="33" xfId="3" applyNumberFormat="1" applyFont="1" applyFill="1" applyBorder="1" applyAlignment="1">
      <alignment vertical="center"/>
    </xf>
    <xf numFmtId="184" fontId="3" fillId="0" borderId="8" xfId="3" applyNumberFormat="1" applyFont="1" applyFill="1" applyBorder="1" applyAlignment="1">
      <alignment vertical="center"/>
    </xf>
    <xf numFmtId="184" fontId="3" fillId="0" borderId="0" xfId="3" applyNumberFormat="1" applyFont="1" applyFill="1" applyBorder="1" applyAlignment="1">
      <alignment vertical="center"/>
    </xf>
    <xf numFmtId="184" fontId="3" fillId="0" borderId="2" xfId="3" applyNumberFormat="1" applyFont="1" applyFill="1" applyBorder="1" applyAlignment="1">
      <alignment vertical="center"/>
    </xf>
    <xf numFmtId="184" fontId="3" fillId="0" borderId="35" xfId="3" applyNumberFormat="1" applyFont="1" applyFill="1" applyBorder="1" applyAlignment="1">
      <alignment vertical="center"/>
    </xf>
    <xf numFmtId="176" fontId="3" fillId="0" borderId="38" xfId="3" applyNumberFormat="1" applyFont="1" applyFill="1" applyBorder="1" applyAlignment="1">
      <alignment vertical="center"/>
    </xf>
    <xf numFmtId="176" fontId="3" fillId="0" borderId="39" xfId="3" applyNumberFormat="1" applyFont="1" applyFill="1" applyBorder="1" applyAlignment="1">
      <alignment vertical="center"/>
    </xf>
    <xf numFmtId="176" fontId="3" fillId="0" borderId="40" xfId="3" applyNumberFormat="1" applyFont="1" applyFill="1" applyBorder="1" applyAlignment="1">
      <alignment vertical="center"/>
    </xf>
    <xf numFmtId="0" fontId="3" fillId="0" borderId="23" xfId="3" applyFont="1" applyFill="1" applyBorder="1" applyAlignment="1">
      <alignment horizontal="center" vertical="center"/>
    </xf>
    <xf numFmtId="0" fontId="3" fillId="0" borderId="24" xfId="3" applyFont="1" applyFill="1" applyBorder="1" applyAlignment="1">
      <alignment horizontal="center" vertical="center"/>
    </xf>
    <xf numFmtId="0" fontId="3" fillId="0" borderId="25" xfId="3" applyFont="1" applyFill="1" applyBorder="1" applyAlignment="1">
      <alignment horizontal="center" vertical="center"/>
    </xf>
    <xf numFmtId="184" fontId="3" fillId="0" borderId="31" xfId="3" applyNumberFormat="1" applyFont="1" applyFill="1" applyBorder="1" applyAlignment="1">
      <alignment vertical="center"/>
    </xf>
    <xf numFmtId="0" fontId="3" fillId="0" borderId="47" xfId="3" applyFont="1" applyFill="1" applyBorder="1" applyAlignment="1">
      <alignment horizontal="center" vertical="center"/>
    </xf>
    <xf numFmtId="0" fontId="3" fillId="0" borderId="48" xfId="3" applyFont="1" applyFill="1" applyBorder="1" applyAlignment="1">
      <alignment horizontal="center" vertical="center"/>
    </xf>
    <xf numFmtId="0" fontId="3" fillId="0" borderId="50" xfId="3" applyFont="1" applyFill="1" applyBorder="1" applyAlignment="1">
      <alignment horizontal="center" vertical="center"/>
    </xf>
    <xf numFmtId="0" fontId="3" fillId="0" borderId="1" xfId="3" applyFont="1" applyFill="1" applyBorder="1" applyAlignment="1">
      <alignment horizontal="distributed" vertical="center" justifyLastLine="1"/>
    </xf>
    <xf numFmtId="184" fontId="3" fillId="0" borderId="41" xfId="3" applyNumberFormat="1" applyFont="1" applyFill="1" applyBorder="1" applyAlignment="1">
      <alignment vertical="center"/>
    </xf>
    <xf numFmtId="176" fontId="3" fillId="0" borderId="34" xfId="3" applyNumberFormat="1" applyFont="1" applyFill="1" applyBorder="1" applyAlignment="1">
      <alignment vertical="center"/>
    </xf>
    <xf numFmtId="176" fontId="3" fillId="0" borderId="32" xfId="3" applyNumberFormat="1" applyFont="1" applyFill="1" applyBorder="1" applyAlignment="1">
      <alignment vertical="center"/>
    </xf>
    <xf numFmtId="176" fontId="3" fillId="0" borderId="33" xfId="3" applyNumberFormat="1" applyFont="1" applyFill="1" applyBorder="1" applyAlignment="1">
      <alignment vertical="center"/>
    </xf>
    <xf numFmtId="176" fontId="3" fillId="0" borderId="34" xfId="3" applyNumberFormat="1" applyFont="1" applyFill="1" applyBorder="1" applyAlignment="1">
      <alignment horizontal="center" vertical="center" wrapText="1"/>
    </xf>
    <xf numFmtId="176" fontId="3" fillId="0" borderId="32" xfId="3" applyNumberFormat="1" applyFont="1" applyFill="1" applyBorder="1" applyAlignment="1">
      <alignment horizontal="center" vertical="center" wrapText="1"/>
    </xf>
    <xf numFmtId="176" fontId="3" fillId="0" borderId="33" xfId="3" applyNumberFormat="1" applyFont="1" applyFill="1" applyBorder="1" applyAlignment="1">
      <alignment horizontal="center" vertical="center" wrapText="1"/>
    </xf>
    <xf numFmtId="176" fontId="3" fillId="0" borderId="38" xfId="3" applyNumberFormat="1" applyFont="1" applyFill="1" applyBorder="1" applyAlignment="1">
      <alignment horizontal="center" vertical="center" wrapText="1"/>
    </xf>
    <xf numFmtId="176" fontId="3" fillId="0" borderId="39" xfId="3" applyNumberFormat="1" applyFont="1" applyFill="1" applyBorder="1" applyAlignment="1">
      <alignment horizontal="center" vertical="center" wrapText="1"/>
    </xf>
    <xf numFmtId="176" fontId="3" fillId="0" borderId="40" xfId="3" applyNumberFormat="1" applyFont="1" applyFill="1" applyBorder="1" applyAlignment="1">
      <alignment horizontal="center" vertical="center" wrapText="1"/>
    </xf>
    <xf numFmtId="176" fontId="3" fillId="0" borderId="1" xfId="3" applyNumberFormat="1" applyFont="1" applyFill="1" applyBorder="1" applyAlignment="1">
      <alignment horizontal="center" vertical="center" wrapText="1" shrinkToFit="1"/>
    </xf>
    <xf numFmtId="176" fontId="3" fillId="0" borderId="4" xfId="3" applyNumberFormat="1" applyFont="1" applyFill="1" applyBorder="1" applyAlignment="1">
      <alignment horizontal="center" vertical="center" wrapText="1" shrinkToFit="1"/>
    </xf>
    <xf numFmtId="176" fontId="3" fillId="0" borderId="42" xfId="3" applyNumberFormat="1" applyFont="1" applyFill="1" applyBorder="1" applyAlignment="1">
      <alignment vertical="center"/>
    </xf>
    <xf numFmtId="176" fontId="3" fillId="0" borderId="0" xfId="3" applyNumberFormat="1" applyFont="1" applyFill="1" applyBorder="1" applyAlignment="1">
      <alignment horizontal="center" vertical="center" wrapText="1" shrinkToFit="1"/>
    </xf>
    <xf numFmtId="176" fontId="3" fillId="0" borderId="2" xfId="3" applyNumberFormat="1" applyFont="1" applyFill="1" applyBorder="1" applyAlignment="1">
      <alignment horizontal="center" vertical="center" wrapText="1" shrinkToFit="1"/>
    </xf>
    <xf numFmtId="0" fontId="3" fillId="0" borderId="0" xfId="3" applyFont="1" applyFill="1" applyBorder="1" applyAlignment="1">
      <alignment horizontal="center" vertical="center" justifyLastLine="1"/>
    </xf>
    <xf numFmtId="0" fontId="3" fillId="0" borderId="2" xfId="3" applyFont="1" applyFill="1" applyBorder="1" applyAlignment="1">
      <alignment horizontal="center" vertical="center" justifyLastLine="1"/>
    </xf>
    <xf numFmtId="176" fontId="3" fillId="0" borderId="35" xfId="3" applyNumberFormat="1" applyFont="1" applyFill="1" applyBorder="1" applyAlignment="1">
      <alignment vertical="center"/>
    </xf>
    <xf numFmtId="176" fontId="3" fillId="0" borderId="8" xfId="3" applyNumberFormat="1" applyFont="1" applyFill="1" applyBorder="1" applyAlignment="1">
      <alignment horizontal="center" vertical="center" wrapText="1" shrinkToFit="1"/>
    </xf>
    <xf numFmtId="0" fontId="3" fillId="0" borderId="51" xfId="3" applyFont="1" applyFill="1" applyBorder="1" applyAlignment="1">
      <alignment horizontal="distributed" vertical="center" indent="4"/>
    </xf>
    <xf numFmtId="0" fontId="3" fillId="0" borderId="9" xfId="3" applyFont="1" applyFill="1" applyBorder="1" applyAlignment="1">
      <alignment horizontal="distributed" vertical="center" indent="4"/>
    </xf>
    <xf numFmtId="0" fontId="3" fillId="0" borderId="30" xfId="3" applyFont="1" applyFill="1" applyBorder="1" applyAlignment="1">
      <alignment horizontal="distributed" vertical="center" indent="4"/>
    </xf>
    <xf numFmtId="0" fontId="3" fillId="0" borderId="37" xfId="3" applyFont="1" applyFill="1" applyBorder="1" applyAlignment="1">
      <alignment horizontal="distributed" vertical="center" justifyLastLine="1"/>
    </xf>
    <xf numFmtId="0" fontId="3" fillId="0" borderId="6" xfId="3" applyFont="1" applyFill="1" applyBorder="1" applyAlignment="1">
      <alignment horizontal="distributed" vertical="center" justifyLastLine="1"/>
    </xf>
    <xf numFmtId="0" fontId="3" fillId="0" borderId="72" xfId="3" applyFont="1" applyFill="1" applyBorder="1" applyAlignment="1">
      <alignment horizontal="distributed" vertical="center" indent="1"/>
    </xf>
    <xf numFmtId="0" fontId="3" fillId="0" borderId="67" xfId="3" applyFont="1" applyFill="1" applyBorder="1" applyAlignment="1">
      <alignment horizontal="distributed" vertical="center" indent="1"/>
    </xf>
    <xf numFmtId="0" fontId="3" fillId="0" borderId="71" xfId="3" applyFont="1" applyFill="1" applyBorder="1" applyAlignment="1">
      <alignment horizontal="distributed" vertical="center" indent="1"/>
    </xf>
    <xf numFmtId="0" fontId="3" fillId="0" borderId="47" xfId="3" applyFont="1" applyFill="1" applyBorder="1" applyAlignment="1">
      <alignment horizontal="distributed" vertical="center" justifyLastLine="1"/>
    </xf>
    <xf numFmtId="0" fontId="3" fillId="0" borderId="48" xfId="3" applyFont="1" applyFill="1" applyBorder="1" applyAlignment="1">
      <alignment horizontal="distributed" vertical="center" justifyLastLine="1"/>
    </xf>
    <xf numFmtId="0" fontId="3" fillId="0" borderId="49" xfId="3" applyFont="1" applyFill="1" applyBorder="1" applyAlignment="1">
      <alignment horizontal="distributed" vertical="center" justifyLastLine="1"/>
    </xf>
    <xf numFmtId="0" fontId="3" fillId="0" borderId="72" xfId="3" applyFont="1" applyFill="1" applyBorder="1" applyAlignment="1">
      <alignment horizontal="distributed" vertical="center" justifyLastLine="1"/>
    </xf>
    <xf numFmtId="0" fontId="3" fillId="0" borderId="67" xfId="3" applyFont="1" applyFill="1" applyBorder="1" applyAlignment="1">
      <alignment horizontal="distributed" vertical="center" justifyLastLine="1"/>
    </xf>
    <xf numFmtId="0" fontId="3" fillId="0" borderId="71" xfId="3" applyFont="1" applyFill="1" applyBorder="1" applyAlignment="1">
      <alignment horizontal="distributed" vertical="center" justifyLastLine="1"/>
    </xf>
    <xf numFmtId="0" fontId="3" fillId="0" borderId="12" xfId="3" applyFont="1" applyFill="1" applyBorder="1" applyAlignment="1">
      <alignment horizontal="distributed" vertical="center" indent="1"/>
    </xf>
    <xf numFmtId="176" fontId="3" fillId="0" borderId="31" xfId="3" applyNumberFormat="1" applyFont="1" applyFill="1" applyBorder="1" applyAlignment="1">
      <alignment horizontal="center" vertical="center" wrapText="1"/>
    </xf>
    <xf numFmtId="176" fontId="3" fillId="0" borderId="31" xfId="3" applyNumberFormat="1" applyFont="1" applyFill="1" applyBorder="1" applyAlignment="1">
      <alignment vertical="center"/>
    </xf>
    <xf numFmtId="0" fontId="3" fillId="0" borderId="1" xfId="3" applyFont="1" applyFill="1" applyBorder="1" applyAlignment="1">
      <alignment horizontal="center" vertical="center" justifyLastLine="1"/>
    </xf>
    <xf numFmtId="0" fontId="3" fillId="0" borderId="7" xfId="3" applyFont="1" applyFill="1" applyBorder="1" applyAlignment="1">
      <alignment horizontal="distributed" vertical="center" justifyLastLine="1"/>
    </xf>
    <xf numFmtId="0" fontId="3" fillId="0" borderId="50" xfId="3" applyFont="1" applyFill="1" applyBorder="1" applyAlignment="1">
      <alignment horizontal="distributed" vertical="center" justifyLastLine="1"/>
    </xf>
    <xf numFmtId="0" fontId="3" fillId="0" borderId="68" xfId="3" applyFont="1" applyFill="1" applyBorder="1" applyAlignment="1">
      <alignment horizontal="distributed" vertical="center" justifyLastLine="1"/>
    </xf>
    <xf numFmtId="190" fontId="3" fillId="0" borderId="51" xfId="0" applyNumberFormat="1" applyFont="1" applyFill="1" applyBorder="1" applyAlignment="1">
      <alignment horizontal="right" vertical="center"/>
    </xf>
    <xf numFmtId="190" fontId="3" fillId="0" borderId="9" xfId="0" applyNumberFormat="1" applyFont="1" applyFill="1" applyBorder="1" applyAlignment="1">
      <alignment horizontal="right" vertical="center"/>
    </xf>
    <xf numFmtId="0" fontId="22" fillId="0" borderId="0" xfId="0" applyFont="1" applyFill="1" applyBorder="1" applyAlignment="1">
      <alignment horizontal="left" vertical="center"/>
    </xf>
    <xf numFmtId="190" fontId="3" fillId="0" borderId="8" xfId="0" applyNumberFormat="1" applyFont="1" applyFill="1" applyBorder="1" applyAlignment="1">
      <alignment horizontal="right" vertical="center"/>
    </xf>
    <xf numFmtId="190" fontId="3" fillId="0" borderId="0" xfId="0" applyNumberFormat="1" applyFont="1" applyFill="1" applyBorder="1" applyAlignment="1">
      <alignment horizontal="right" vertical="center"/>
    </xf>
    <xf numFmtId="0" fontId="3" fillId="0" borderId="34"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7" fillId="0" borderId="0" xfId="0" applyFont="1" applyFill="1" applyAlignment="1">
      <alignment horizontal="center" vertical="center"/>
    </xf>
    <xf numFmtId="0" fontId="3" fillId="0" borderId="41" xfId="0" applyFont="1" applyFill="1" applyBorder="1" applyAlignment="1">
      <alignment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63" xfId="0"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22" fillId="0" borderId="85" xfId="0" applyFont="1" applyFill="1" applyBorder="1" applyAlignment="1">
      <alignment horizontal="center" vertical="center"/>
    </xf>
    <xf numFmtId="0" fontId="22" fillId="0" borderId="86" xfId="0" applyFont="1" applyFill="1" applyBorder="1" applyAlignment="1">
      <alignment horizontal="center" vertical="center"/>
    </xf>
    <xf numFmtId="0" fontId="1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4" fillId="0" borderId="0" xfId="0" applyFont="1" applyFill="1" applyAlignment="1">
      <alignment horizontal="left" vertical="center"/>
    </xf>
    <xf numFmtId="0" fontId="13" fillId="0" borderId="0" xfId="0" applyFont="1" applyFill="1" applyAlignment="1">
      <alignment horizontal="left" vertical="center"/>
    </xf>
    <xf numFmtId="0" fontId="15" fillId="0" borderId="0" xfId="0" applyFont="1" applyFill="1" applyBorder="1" applyAlignment="1">
      <alignment horizontal="center" vertical="center"/>
    </xf>
    <xf numFmtId="3" fontId="3" fillId="0" borderId="13" xfId="0" applyNumberFormat="1" applyFont="1" applyFill="1" applyBorder="1" applyAlignment="1">
      <alignment horizontal="center" vertical="center"/>
    </xf>
    <xf numFmtId="0" fontId="3" fillId="0" borderId="13" xfId="0" applyFont="1" applyFill="1" applyBorder="1" applyAlignment="1">
      <alignment vertical="center"/>
    </xf>
    <xf numFmtId="0" fontId="3" fillId="0" borderId="22" xfId="0" applyFont="1" applyFill="1" applyBorder="1" applyAlignment="1">
      <alignment vertical="center"/>
    </xf>
    <xf numFmtId="0" fontId="22" fillId="0" borderId="1" xfId="0" applyFont="1" applyFill="1" applyBorder="1" applyAlignment="1">
      <alignment horizontal="left" vertical="center"/>
    </xf>
    <xf numFmtId="0" fontId="22" fillId="0" borderId="4" xfId="0" applyFont="1" applyFill="1" applyBorder="1" applyAlignment="1">
      <alignment horizontal="left" vertical="center"/>
    </xf>
    <xf numFmtId="190" fontId="3" fillId="0" borderId="21" xfId="0" applyNumberFormat="1" applyFont="1" applyFill="1" applyBorder="1" applyAlignment="1">
      <alignment horizontal="right" vertical="center"/>
    </xf>
    <xf numFmtId="190" fontId="3" fillId="0" borderId="1" xfId="0" applyNumberFormat="1" applyFont="1" applyFill="1" applyBorder="1" applyAlignment="1">
      <alignment horizontal="right" vertical="center"/>
    </xf>
    <xf numFmtId="0" fontId="22" fillId="0" borderId="9" xfId="0" applyFont="1" applyFill="1" applyBorder="1" applyAlignment="1">
      <alignment horizontal="left" vertical="center"/>
    </xf>
  </cellXfs>
  <cellStyles count="4">
    <cellStyle name="桁区切り" xfId="1" builtinId="6"/>
    <cellStyle name="標準" xfId="0" builtinId="0"/>
    <cellStyle name="標準 2" xfId="2"/>
    <cellStyle name="標準_第13章　環境改善"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
  <sheetViews>
    <sheetView showGridLines="0" tabSelected="1" view="pageBreakPreview" zoomScaleNormal="100" zoomScaleSheetLayoutView="100" workbookViewId="0"/>
  </sheetViews>
  <sheetFormatPr defaultRowHeight="42" x14ac:dyDescent="0.15"/>
  <cols>
    <col min="1" max="1" width="7.625" style="30" customWidth="1"/>
    <col min="2" max="2" width="8.625" style="30" customWidth="1"/>
    <col min="3" max="3" width="7.625" style="30" customWidth="1"/>
    <col min="4" max="4" width="6.625" style="30" customWidth="1"/>
    <col min="5" max="8" width="9" style="30"/>
    <col min="9" max="9" width="15.25" style="30" customWidth="1"/>
    <col min="10" max="16384" width="9" style="30"/>
  </cols>
  <sheetData>
    <row r="1" spans="1:55" ht="42" customHeight="1" x14ac:dyDescent="0.15">
      <c r="A1" s="52" t="s">
        <v>184</v>
      </c>
      <c r="B1" s="53">
        <v>1</v>
      </c>
      <c r="C1" s="52" t="s">
        <v>185</v>
      </c>
      <c r="D1" s="52"/>
      <c r="E1" s="121" t="s">
        <v>186</v>
      </c>
      <c r="F1" s="121"/>
      <c r="G1" s="121"/>
      <c r="H1" s="121"/>
      <c r="I1" s="121"/>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row>
    <row r="5" spans="1:55" x14ac:dyDescent="0.1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row>
    <row r="6" spans="1:55" x14ac:dyDescent="0.15">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row>
    <row r="7" spans="1:55"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row>
    <row r="8" spans="1:55" x14ac:dyDescent="0.15">
      <c r="H8" s="42"/>
      <c r="I8" s="42"/>
      <c r="J8" s="42"/>
      <c r="K8" s="42"/>
      <c r="L8" s="42"/>
      <c r="M8" s="42"/>
      <c r="N8" s="42"/>
      <c r="O8" s="42"/>
      <c r="P8" s="42"/>
      <c r="Q8" s="42"/>
      <c r="R8" s="42"/>
      <c r="S8" s="42"/>
    </row>
    <row r="9" spans="1:55" x14ac:dyDescent="0.15">
      <c r="H9" s="42"/>
      <c r="I9" s="42"/>
      <c r="J9" s="42"/>
      <c r="K9" s="42"/>
      <c r="L9" s="42"/>
      <c r="M9" s="42"/>
      <c r="N9" s="42"/>
      <c r="O9" s="42"/>
      <c r="P9" s="42"/>
      <c r="Q9" s="42"/>
      <c r="R9" s="42"/>
      <c r="S9" s="42"/>
    </row>
    <row r="23" spans="1:62" x14ac:dyDescent="0.15">
      <c r="A23" s="42"/>
      <c r="B23" s="42"/>
      <c r="C23" s="42"/>
      <c r="D23" s="42"/>
      <c r="E23" s="42"/>
      <c r="F23" s="42"/>
      <c r="G23" s="42"/>
      <c r="H23" s="42"/>
      <c r="I23" s="42"/>
      <c r="J23" s="42"/>
      <c r="K23" s="42"/>
      <c r="L23" s="42"/>
      <c r="M23" s="42"/>
      <c r="N23" s="42"/>
      <c r="O23" s="42"/>
    </row>
    <row r="24" spans="1:62" x14ac:dyDescent="0.1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7"/>
    </row>
    <row r="33" spans="8:55" x14ac:dyDescent="0.15">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3"/>
      <c r="AI33" s="43"/>
      <c r="AJ33" s="43"/>
      <c r="AK33" s="43"/>
      <c r="AL33" s="43"/>
      <c r="AM33" s="43"/>
      <c r="AN33" s="43"/>
      <c r="AO33" s="43"/>
      <c r="AP33" s="43"/>
      <c r="AQ33" s="43"/>
      <c r="AR33" s="43"/>
      <c r="AS33" s="43"/>
      <c r="AT33" s="43"/>
      <c r="AU33" s="43"/>
      <c r="AV33" s="43"/>
      <c r="AW33" s="43"/>
      <c r="AX33" s="43"/>
      <c r="AY33" s="43"/>
      <c r="AZ33" s="43"/>
      <c r="BA33" s="43"/>
      <c r="BB33" s="43"/>
      <c r="BC33" s="43"/>
    </row>
  </sheetData>
  <mergeCells count="1">
    <mergeCell ref="E1:I1"/>
  </mergeCells>
  <phoneticPr fontId="2"/>
  <pageMargins left="0.98425196850393704" right="0.98425196850393704" top="2.3622047244094491" bottom="0.98425196850393704"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5"/>
  <sheetViews>
    <sheetView showGridLines="0" view="pageBreakPreview" zoomScaleNormal="100" zoomScaleSheetLayoutView="100" workbookViewId="0">
      <selection sqref="A1:AO1"/>
    </sheetView>
  </sheetViews>
  <sheetFormatPr defaultColWidth="1.625" defaultRowHeight="21.95" customHeight="1" x14ac:dyDescent="0.15"/>
  <cols>
    <col min="1" max="55" width="1.5" style="1" customWidth="1"/>
    <col min="56" max="16384" width="1.625" style="1"/>
  </cols>
  <sheetData>
    <row r="1" spans="1:55" ht="21.95" customHeight="1" x14ac:dyDescent="0.15">
      <c r="A1" s="154" t="s">
        <v>54</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4"/>
      <c r="AQ1" s="4"/>
      <c r="AR1" s="4"/>
      <c r="AS1" s="4"/>
      <c r="AT1" s="4"/>
      <c r="AU1" s="4"/>
      <c r="AV1" s="4"/>
      <c r="AW1" s="4"/>
      <c r="AX1" s="4"/>
      <c r="AY1" s="4"/>
      <c r="AZ1" s="4"/>
      <c r="BA1" s="4"/>
      <c r="BB1" s="4"/>
    </row>
    <row r="2" spans="1:55" ht="21" customHeight="1" x14ac:dyDescent="0.15">
      <c r="A2" s="13"/>
      <c r="B2" s="14"/>
      <c r="C2" s="14"/>
      <c r="D2" s="14"/>
      <c r="E2" s="14"/>
      <c r="F2" s="14"/>
      <c r="G2" s="14"/>
      <c r="H2" s="14"/>
      <c r="I2" s="14"/>
      <c r="J2" s="14"/>
      <c r="K2" s="14"/>
    </row>
    <row r="3" spans="1:55" ht="17.25" customHeight="1" x14ac:dyDescent="0.15">
      <c r="A3" s="182" t="s">
        <v>55</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row>
    <row r="4" spans="1:55" ht="15" customHeight="1" x14ac:dyDescent="0.15">
      <c r="L4" s="157" t="s">
        <v>56</v>
      </c>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row>
    <row r="5" spans="1:55" ht="21.95" customHeight="1" x14ac:dyDescent="0.15">
      <c r="A5" s="4"/>
      <c r="B5" s="4"/>
      <c r="C5" s="4"/>
      <c r="D5" s="4"/>
      <c r="E5" s="4"/>
      <c r="F5" s="4"/>
      <c r="G5" s="4"/>
      <c r="H5" s="4"/>
      <c r="I5" s="4"/>
      <c r="J5" s="4"/>
      <c r="K5" s="4"/>
      <c r="L5" s="375"/>
      <c r="M5" s="376"/>
      <c r="N5" s="376"/>
      <c r="O5" s="376"/>
      <c r="P5" s="376"/>
      <c r="Q5" s="376"/>
      <c r="R5" s="376"/>
      <c r="S5" s="376"/>
      <c r="T5" s="376"/>
      <c r="U5" s="376"/>
      <c r="V5" s="377"/>
      <c r="W5" s="378" t="s">
        <v>57</v>
      </c>
      <c r="X5" s="379"/>
      <c r="Y5" s="379"/>
      <c r="Z5" s="379"/>
      <c r="AA5" s="379"/>
      <c r="AB5" s="379"/>
      <c r="AC5" s="379"/>
      <c r="AD5" s="379"/>
      <c r="AE5" s="379"/>
      <c r="AF5" s="379"/>
      <c r="AG5" s="380"/>
      <c r="AH5" s="381" t="s">
        <v>58</v>
      </c>
      <c r="AI5" s="379"/>
      <c r="AJ5" s="379"/>
      <c r="AK5" s="379"/>
      <c r="AL5" s="379"/>
      <c r="AM5" s="379"/>
      <c r="AN5" s="379"/>
      <c r="AO5" s="379"/>
      <c r="AP5" s="379"/>
      <c r="AQ5" s="379"/>
      <c r="AR5" s="382"/>
      <c r="AS5" s="4"/>
      <c r="AT5" s="4"/>
      <c r="AU5" s="4"/>
      <c r="AV5" s="4"/>
      <c r="AW5" s="4"/>
      <c r="AX5" s="4"/>
      <c r="AY5" s="4"/>
      <c r="AZ5" s="4"/>
      <c r="BA5" s="4"/>
      <c r="BB5" s="4"/>
      <c r="BC5" s="4"/>
    </row>
    <row r="6" spans="1:55" ht="21.95" customHeight="1" x14ac:dyDescent="0.15">
      <c r="H6" s="4"/>
      <c r="I6" s="4"/>
      <c r="J6" s="4"/>
      <c r="K6" s="4"/>
      <c r="L6" s="250" t="s">
        <v>287</v>
      </c>
      <c r="M6" s="251"/>
      <c r="N6" s="251"/>
      <c r="O6" s="251"/>
      <c r="P6" s="251"/>
      <c r="Q6" s="251"/>
      <c r="R6" s="251"/>
      <c r="S6" s="251"/>
      <c r="T6" s="251"/>
      <c r="U6" s="251"/>
      <c r="V6" s="252"/>
      <c r="W6" s="368">
        <v>851</v>
      </c>
      <c r="X6" s="338"/>
      <c r="Y6" s="338"/>
      <c r="Z6" s="338"/>
      <c r="AA6" s="338"/>
      <c r="AB6" s="338"/>
      <c r="AC6" s="338"/>
      <c r="AD6" s="338"/>
      <c r="AE6" s="338"/>
      <c r="AF6" s="338"/>
      <c r="AG6" s="369"/>
      <c r="AH6" s="368">
        <v>59260</v>
      </c>
      <c r="AI6" s="338"/>
      <c r="AJ6" s="338"/>
      <c r="AK6" s="338"/>
      <c r="AL6" s="338"/>
      <c r="AM6" s="338"/>
      <c r="AN6" s="338"/>
      <c r="AO6" s="338"/>
      <c r="AP6" s="338"/>
      <c r="AQ6" s="338"/>
      <c r="AR6" s="339"/>
    </row>
    <row r="7" spans="1:55" ht="21.95" customHeight="1" x14ac:dyDescent="0.15">
      <c r="H7" s="4"/>
      <c r="I7" s="4"/>
      <c r="J7" s="4"/>
      <c r="K7" s="4"/>
      <c r="L7" s="250" t="s">
        <v>216</v>
      </c>
      <c r="M7" s="251"/>
      <c r="N7" s="251"/>
      <c r="O7" s="251"/>
      <c r="P7" s="251"/>
      <c r="Q7" s="251"/>
      <c r="R7" s="251"/>
      <c r="S7" s="251"/>
      <c r="T7" s="251"/>
      <c r="U7" s="251"/>
      <c r="V7" s="252"/>
      <c r="W7" s="337">
        <v>815</v>
      </c>
      <c r="X7" s="338"/>
      <c r="Y7" s="338"/>
      <c r="Z7" s="338"/>
      <c r="AA7" s="338"/>
      <c r="AB7" s="338"/>
      <c r="AC7" s="338"/>
      <c r="AD7" s="338"/>
      <c r="AE7" s="338"/>
      <c r="AF7" s="338"/>
      <c r="AG7" s="369"/>
      <c r="AH7" s="368">
        <v>55332</v>
      </c>
      <c r="AI7" s="338"/>
      <c r="AJ7" s="338"/>
      <c r="AK7" s="338"/>
      <c r="AL7" s="338"/>
      <c r="AM7" s="338"/>
      <c r="AN7" s="338"/>
      <c r="AO7" s="338"/>
      <c r="AP7" s="338"/>
      <c r="AQ7" s="338"/>
      <c r="AR7" s="339"/>
    </row>
    <row r="8" spans="1:55" ht="21.95" customHeight="1" x14ac:dyDescent="0.15">
      <c r="L8" s="250" t="s">
        <v>240</v>
      </c>
      <c r="M8" s="251"/>
      <c r="N8" s="251"/>
      <c r="O8" s="251"/>
      <c r="P8" s="251"/>
      <c r="Q8" s="251"/>
      <c r="R8" s="251"/>
      <c r="S8" s="251"/>
      <c r="T8" s="251"/>
      <c r="U8" s="251"/>
      <c r="V8" s="252"/>
      <c r="W8" s="337">
        <v>773</v>
      </c>
      <c r="X8" s="338"/>
      <c r="Y8" s="338"/>
      <c r="Z8" s="338"/>
      <c r="AA8" s="338"/>
      <c r="AB8" s="338"/>
      <c r="AC8" s="338"/>
      <c r="AD8" s="338"/>
      <c r="AE8" s="338"/>
      <c r="AF8" s="338"/>
      <c r="AG8" s="369"/>
      <c r="AH8" s="337">
        <v>51585</v>
      </c>
      <c r="AI8" s="338"/>
      <c r="AJ8" s="338"/>
      <c r="AK8" s="338"/>
      <c r="AL8" s="338"/>
      <c r="AM8" s="338"/>
      <c r="AN8" s="338"/>
      <c r="AO8" s="338"/>
      <c r="AP8" s="338"/>
      <c r="AQ8" s="338"/>
      <c r="AR8" s="339"/>
    </row>
    <row r="9" spans="1:55" ht="21.95" customHeight="1" x14ac:dyDescent="0.15">
      <c r="L9" s="250" t="s">
        <v>257</v>
      </c>
      <c r="M9" s="251"/>
      <c r="N9" s="251"/>
      <c r="O9" s="251"/>
      <c r="P9" s="251"/>
      <c r="Q9" s="251"/>
      <c r="R9" s="251"/>
      <c r="S9" s="251"/>
      <c r="T9" s="251"/>
      <c r="U9" s="251"/>
      <c r="V9" s="252"/>
      <c r="W9" s="337">
        <v>768</v>
      </c>
      <c r="X9" s="338"/>
      <c r="Y9" s="338"/>
      <c r="Z9" s="338"/>
      <c r="AA9" s="338"/>
      <c r="AB9" s="338"/>
      <c r="AC9" s="338"/>
      <c r="AD9" s="338"/>
      <c r="AE9" s="338"/>
      <c r="AF9" s="338"/>
      <c r="AG9" s="369"/>
      <c r="AH9" s="337">
        <v>50342</v>
      </c>
      <c r="AI9" s="338"/>
      <c r="AJ9" s="338"/>
      <c r="AK9" s="338"/>
      <c r="AL9" s="338"/>
      <c r="AM9" s="338"/>
      <c r="AN9" s="338"/>
      <c r="AO9" s="338"/>
      <c r="AP9" s="338"/>
      <c r="AQ9" s="338"/>
      <c r="AR9" s="339"/>
    </row>
    <row r="10" spans="1:55" ht="21.95" customHeight="1" x14ac:dyDescent="0.15">
      <c r="L10" s="204" t="s">
        <v>271</v>
      </c>
      <c r="M10" s="205"/>
      <c r="N10" s="205"/>
      <c r="O10" s="205"/>
      <c r="P10" s="205"/>
      <c r="Q10" s="205"/>
      <c r="R10" s="205"/>
      <c r="S10" s="205"/>
      <c r="T10" s="205"/>
      <c r="U10" s="205"/>
      <c r="V10" s="206"/>
      <c r="W10" s="370">
        <f>SUM(W11:AG34)</f>
        <v>739</v>
      </c>
      <c r="X10" s="371"/>
      <c r="Y10" s="371"/>
      <c r="Z10" s="371"/>
      <c r="AA10" s="371"/>
      <c r="AB10" s="371"/>
      <c r="AC10" s="371"/>
      <c r="AD10" s="371"/>
      <c r="AE10" s="371"/>
      <c r="AF10" s="371"/>
      <c r="AG10" s="372"/>
      <c r="AH10" s="373">
        <f>SUM(AH11:AR34)</f>
        <v>44618</v>
      </c>
      <c r="AI10" s="371"/>
      <c r="AJ10" s="371"/>
      <c r="AK10" s="371"/>
      <c r="AL10" s="371"/>
      <c r="AM10" s="371"/>
      <c r="AN10" s="371"/>
      <c r="AO10" s="371"/>
      <c r="AP10" s="371"/>
      <c r="AQ10" s="371"/>
      <c r="AR10" s="374"/>
    </row>
    <row r="11" spans="1:55" ht="21.95" customHeight="1" x14ac:dyDescent="0.15">
      <c r="L11" s="250" t="s">
        <v>46</v>
      </c>
      <c r="M11" s="251"/>
      <c r="N11" s="251"/>
      <c r="O11" s="251"/>
      <c r="P11" s="251"/>
      <c r="Q11" s="251"/>
      <c r="R11" s="251"/>
      <c r="S11" s="251"/>
      <c r="T11" s="251"/>
      <c r="U11" s="251"/>
      <c r="V11" s="252"/>
      <c r="W11" s="368">
        <v>23</v>
      </c>
      <c r="X11" s="338"/>
      <c r="Y11" s="338"/>
      <c r="Z11" s="338"/>
      <c r="AA11" s="338"/>
      <c r="AB11" s="338"/>
      <c r="AC11" s="338"/>
      <c r="AD11" s="338"/>
      <c r="AE11" s="338"/>
      <c r="AF11" s="338"/>
      <c r="AG11" s="369"/>
      <c r="AH11" s="368">
        <v>1323</v>
      </c>
      <c r="AI11" s="338"/>
      <c r="AJ11" s="338"/>
      <c r="AK11" s="338"/>
      <c r="AL11" s="338"/>
      <c r="AM11" s="338"/>
      <c r="AN11" s="338"/>
      <c r="AO11" s="338"/>
      <c r="AP11" s="338"/>
      <c r="AQ11" s="338"/>
      <c r="AR11" s="339"/>
    </row>
    <row r="12" spans="1:55" ht="21.95" customHeight="1" x14ac:dyDescent="0.15">
      <c r="L12" s="250" t="s">
        <v>12</v>
      </c>
      <c r="M12" s="251"/>
      <c r="N12" s="251"/>
      <c r="O12" s="251"/>
      <c r="P12" s="251"/>
      <c r="Q12" s="251"/>
      <c r="R12" s="251"/>
      <c r="S12" s="251"/>
      <c r="T12" s="251"/>
      <c r="U12" s="251"/>
      <c r="V12" s="252"/>
      <c r="W12" s="368">
        <v>56</v>
      </c>
      <c r="X12" s="338"/>
      <c r="Y12" s="338"/>
      <c r="Z12" s="338"/>
      <c r="AA12" s="338"/>
      <c r="AB12" s="338"/>
      <c r="AC12" s="338"/>
      <c r="AD12" s="338"/>
      <c r="AE12" s="338"/>
      <c r="AF12" s="338"/>
      <c r="AG12" s="369"/>
      <c r="AH12" s="368">
        <v>2590</v>
      </c>
      <c r="AI12" s="338"/>
      <c r="AJ12" s="338"/>
      <c r="AK12" s="338"/>
      <c r="AL12" s="338"/>
      <c r="AM12" s="338"/>
      <c r="AN12" s="338"/>
      <c r="AO12" s="338"/>
      <c r="AP12" s="338"/>
      <c r="AQ12" s="338"/>
      <c r="AR12" s="339"/>
    </row>
    <row r="13" spans="1:55" ht="21.95" customHeight="1" x14ac:dyDescent="0.15">
      <c r="L13" s="250" t="s">
        <v>13</v>
      </c>
      <c r="M13" s="251"/>
      <c r="N13" s="251"/>
      <c r="O13" s="251"/>
      <c r="P13" s="251"/>
      <c r="Q13" s="251"/>
      <c r="R13" s="251"/>
      <c r="S13" s="251"/>
      <c r="T13" s="251"/>
      <c r="U13" s="251"/>
      <c r="V13" s="252"/>
      <c r="W13" s="368">
        <v>19</v>
      </c>
      <c r="X13" s="338"/>
      <c r="Y13" s="338"/>
      <c r="Z13" s="338"/>
      <c r="AA13" s="338"/>
      <c r="AB13" s="338"/>
      <c r="AC13" s="338"/>
      <c r="AD13" s="338"/>
      <c r="AE13" s="338"/>
      <c r="AF13" s="338"/>
      <c r="AG13" s="369"/>
      <c r="AH13" s="368">
        <v>1607</v>
      </c>
      <c r="AI13" s="338"/>
      <c r="AJ13" s="338"/>
      <c r="AK13" s="338"/>
      <c r="AL13" s="338"/>
      <c r="AM13" s="338"/>
      <c r="AN13" s="338"/>
      <c r="AO13" s="338"/>
      <c r="AP13" s="338"/>
      <c r="AQ13" s="338"/>
      <c r="AR13" s="339"/>
    </row>
    <row r="14" spans="1:55" ht="21.95" customHeight="1" x14ac:dyDescent="0.15">
      <c r="L14" s="250" t="s">
        <v>14</v>
      </c>
      <c r="M14" s="251"/>
      <c r="N14" s="251"/>
      <c r="O14" s="251"/>
      <c r="P14" s="251"/>
      <c r="Q14" s="251"/>
      <c r="R14" s="251"/>
      <c r="S14" s="251"/>
      <c r="T14" s="251"/>
      <c r="U14" s="251"/>
      <c r="V14" s="252"/>
      <c r="W14" s="368">
        <v>12</v>
      </c>
      <c r="X14" s="338"/>
      <c r="Y14" s="338"/>
      <c r="Z14" s="338"/>
      <c r="AA14" s="338"/>
      <c r="AB14" s="338"/>
      <c r="AC14" s="338"/>
      <c r="AD14" s="338"/>
      <c r="AE14" s="338"/>
      <c r="AF14" s="338"/>
      <c r="AG14" s="369"/>
      <c r="AH14" s="368">
        <v>1316</v>
      </c>
      <c r="AI14" s="338"/>
      <c r="AJ14" s="338"/>
      <c r="AK14" s="338"/>
      <c r="AL14" s="338"/>
      <c r="AM14" s="338"/>
      <c r="AN14" s="338"/>
      <c r="AO14" s="338"/>
      <c r="AP14" s="338"/>
      <c r="AQ14" s="338"/>
      <c r="AR14" s="339"/>
    </row>
    <row r="15" spans="1:55" ht="21.95" customHeight="1" x14ac:dyDescent="0.15">
      <c r="L15" s="250" t="s">
        <v>15</v>
      </c>
      <c r="M15" s="251"/>
      <c r="N15" s="251"/>
      <c r="O15" s="251"/>
      <c r="P15" s="251"/>
      <c r="Q15" s="251"/>
      <c r="R15" s="251"/>
      <c r="S15" s="251"/>
      <c r="T15" s="251"/>
      <c r="U15" s="251"/>
      <c r="V15" s="252"/>
      <c r="W15" s="368">
        <v>17</v>
      </c>
      <c r="X15" s="338"/>
      <c r="Y15" s="338"/>
      <c r="Z15" s="338"/>
      <c r="AA15" s="338"/>
      <c r="AB15" s="338"/>
      <c r="AC15" s="338"/>
      <c r="AD15" s="338"/>
      <c r="AE15" s="338"/>
      <c r="AF15" s="338"/>
      <c r="AG15" s="369"/>
      <c r="AH15" s="368">
        <v>1059</v>
      </c>
      <c r="AI15" s="338"/>
      <c r="AJ15" s="338"/>
      <c r="AK15" s="338"/>
      <c r="AL15" s="338"/>
      <c r="AM15" s="338"/>
      <c r="AN15" s="338"/>
      <c r="AO15" s="338"/>
      <c r="AP15" s="338"/>
      <c r="AQ15" s="338"/>
      <c r="AR15" s="339"/>
    </row>
    <row r="16" spans="1:55" ht="21.95" customHeight="1" x14ac:dyDescent="0.15">
      <c r="L16" s="250" t="s">
        <v>16</v>
      </c>
      <c r="M16" s="251"/>
      <c r="N16" s="251"/>
      <c r="O16" s="251"/>
      <c r="P16" s="251"/>
      <c r="Q16" s="251"/>
      <c r="R16" s="251"/>
      <c r="S16" s="251"/>
      <c r="T16" s="251"/>
      <c r="U16" s="251"/>
      <c r="V16" s="252"/>
      <c r="W16" s="368">
        <v>18</v>
      </c>
      <c r="X16" s="338"/>
      <c r="Y16" s="338"/>
      <c r="Z16" s="338"/>
      <c r="AA16" s="338"/>
      <c r="AB16" s="338"/>
      <c r="AC16" s="338"/>
      <c r="AD16" s="338"/>
      <c r="AE16" s="338"/>
      <c r="AF16" s="338"/>
      <c r="AG16" s="369"/>
      <c r="AH16" s="368">
        <v>1137</v>
      </c>
      <c r="AI16" s="338"/>
      <c r="AJ16" s="338"/>
      <c r="AK16" s="338"/>
      <c r="AL16" s="338"/>
      <c r="AM16" s="338"/>
      <c r="AN16" s="338"/>
      <c r="AO16" s="338"/>
      <c r="AP16" s="338"/>
      <c r="AQ16" s="338"/>
      <c r="AR16" s="339"/>
    </row>
    <row r="17" spans="1:62" ht="21.95" customHeight="1" x14ac:dyDescent="0.15">
      <c r="L17" s="250" t="s">
        <v>17</v>
      </c>
      <c r="M17" s="251"/>
      <c r="N17" s="251"/>
      <c r="O17" s="251"/>
      <c r="P17" s="251"/>
      <c r="Q17" s="251"/>
      <c r="R17" s="251"/>
      <c r="S17" s="251"/>
      <c r="T17" s="251"/>
      <c r="U17" s="251"/>
      <c r="V17" s="252"/>
      <c r="W17" s="368">
        <v>15</v>
      </c>
      <c r="X17" s="338"/>
      <c r="Y17" s="338"/>
      <c r="Z17" s="338"/>
      <c r="AA17" s="338"/>
      <c r="AB17" s="338"/>
      <c r="AC17" s="338"/>
      <c r="AD17" s="338"/>
      <c r="AE17" s="338"/>
      <c r="AF17" s="338"/>
      <c r="AG17" s="369"/>
      <c r="AH17" s="368">
        <v>943</v>
      </c>
      <c r="AI17" s="338"/>
      <c r="AJ17" s="338"/>
      <c r="AK17" s="338"/>
      <c r="AL17" s="338"/>
      <c r="AM17" s="338"/>
      <c r="AN17" s="338"/>
      <c r="AO17" s="338"/>
      <c r="AP17" s="338"/>
      <c r="AQ17" s="338"/>
      <c r="AR17" s="339"/>
    </row>
    <row r="18" spans="1:62" ht="21.95" customHeight="1" x14ac:dyDescent="0.15">
      <c r="L18" s="250" t="s">
        <v>18</v>
      </c>
      <c r="M18" s="251"/>
      <c r="N18" s="251"/>
      <c r="O18" s="251"/>
      <c r="P18" s="251"/>
      <c r="Q18" s="251"/>
      <c r="R18" s="251"/>
      <c r="S18" s="251"/>
      <c r="T18" s="251"/>
      <c r="U18" s="251"/>
      <c r="V18" s="252"/>
      <c r="W18" s="368">
        <v>9</v>
      </c>
      <c r="X18" s="338"/>
      <c r="Y18" s="338"/>
      <c r="Z18" s="338"/>
      <c r="AA18" s="338"/>
      <c r="AB18" s="338"/>
      <c r="AC18" s="338"/>
      <c r="AD18" s="338"/>
      <c r="AE18" s="338"/>
      <c r="AF18" s="338"/>
      <c r="AG18" s="369"/>
      <c r="AH18" s="368">
        <v>877</v>
      </c>
      <c r="AI18" s="338"/>
      <c r="AJ18" s="338"/>
      <c r="AK18" s="338"/>
      <c r="AL18" s="338"/>
      <c r="AM18" s="338"/>
      <c r="AN18" s="338"/>
      <c r="AO18" s="338"/>
      <c r="AP18" s="338"/>
      <c r="AQ18" s="338"/>
      <c r="AR18" s="339"/>
    </row>
    <row r="19" spans="1:62" ht="21.95" customHeight="1" x14ac:dyDescent="0.15">
      <c r="L19" s="250" t="s">
        <v>19</v>
      </c>
      <c r="M19" s="251"/>
      <c r="N19" s="251"/>
      <c r="O19" s="251"/>
      <c r="P19" s="251"/>
      <c r="Q19" s="251"/>
      <c r="R19" s="251"/>
      <c r="S19" s="251"/>
      <c r="T19" s="251"/>
      <c r="U19" s="251"/>
      <c r="V19" s="252"/>
      <c r="W19" s="368">
        <v>14</v>
      </c>
      <c r="X19" s="338"/>
      <c r="Y19" s="338"/>
      <c r="Z19" s="338"/>
      <c r="AA19" s="338"/>
      <c r="AB19" s="338"/>
      <c r="AC19" s="338"/>
      <c r="AD19" s="338"/>
      <c r="AE19" s="338"/>
      <c r="AF19" s="338"/>
      <c r="AG19" s="369"/>
      <c r="AH19" s="368">
        <v>818</v>
      </c>
      <c r="AI19" s="338"/>
      <c r="AJ19" s="338"/>
      <c r="AK19" s="338"/>
      <c r="AL19" s="338"/>
      <c r="AM19" s="338"/>
      <c r="AN19" s="338"/>
      <c r="AO19" s="338"/>
      <c r="AP19" s="338"/>
      <c r="AQ19" s="338"/>
      <c r="AR19" s="339"/>
    </row>
    <row r="20" spans="1:62" ht="21.95" customHeight="1" x14ac:dyDescent="0.15">
      <c r="L20" s="250" t="s">
        <v>20</v>
      </c>
      <c r="M20" s="251"/>
      <c r="N20" s="251"/>
      <c r="O20" s="251"/>
      <c r="P20" s="251"/>
      <c r="Q20" s="251"/>
      <c r="R20" s="251"/>
      <c r="S20" s="251"/>
      <c r="T20" s="251"/>
      <c r="U20" s="251"/>
      <c r="V20" s="252"/>
      <c r="W20" s="368">
        <v>16</v>
      </c>
      <c r="X20" s="338"/>
      <c r="Y20" s="338"/>
      <c r="Z20" s="338"/>
      <c r="AA20" s="338"/>
      <c r="AB20" s="338"/>
      <c r="AC20" s="338"/>
      <c r="AD20" s="338"/>
      <c r="AE20" s="338"/>
      <c r="AF20" s="338"/>
      <c r="AG20" s="369"/>
      <c r="AH20" s="368">
        <v>757</v>
      </c>
      <c r="AI20" s="338"/>
      <c r="AJ20" s="338"/>
      <c r="AK20" s="338"/>
      <c r="AL20" s="338"/>
      <c r="AM20" s="338"/>
      <c r="AN20" s="338"/>
      <c r="AO20" s="338"/>
      <c r="AP20" s="338"/>
      <c r="AQ20" s="338"/>
      <c r="AR20" s="339"/>
    </row>
    <row r="21" spans="1:62" ht="21.95" customHeight="1" x14ac:dyDescent="0.15">
      <c r="L21" s="250" t="s">
        <v>21</v>
      </c>
      <c r="M21" s="251"/>
      <c r="N21" s="251"/>
      <c r="O21" s="251"/>
      <c r="P21" s="251"/>
      <c r="Q21" s="251"/>
      <c r="R21" s="251"/>
      <c r="S21" s="251"/>
      <c r="T21" s="251"/>
      <c r="U21" s="251"/>
      <c r="V21" s="252"/>
      <c r="W21" s="368">
        <v>15</v>
      </c>
      <c r="X21" s="338"/>
      <c r="Y21" s="338"/>
      <c r="Z21" s="338"/>
      <c r="AA21" s="338"/>
      <c r="AB21" s="338"/>
      <c r="AC21" s="338"/>
      <c r="AD21" s="338"/>
      <c r="AE21" s="338"/>
      <c r="AF21" s="338"/>
      <c r="AG21" s="369"/>
      <c r="AH21" s="368">
        <v>1072</v>
      </c>
      <c r="AI21" s="338"/>
      <c r="AJ21" s="338"/>
      <c r="AK21" s="338"/>
      <c r="AL21" s="338"/>
      <c r="AM21" s="338"/>
      <c r="AN21" s="338"/>
      <c r="AO21" s="338"/>
      <c r="AP21" s="338"/>
      <c r="AQ21" s="338"/>
      <c r="AR21" s="339"/>
    </row>
    <row r="22" spans="1:62" ht="21.95" customHeight="1" x14ac:dyDescent="0.15">
      <c r="L22" s="250" t="s">
        <v>22</v>
      </c>
      <c r="M22" s="251"/>
      <c r="N22" s="251"/>
      <c r="O22" s="251"/>
      <c r="P22" s="251"/>
      <c r="Q22" s="251"/>
      <c r="R22" s="251"/>
      <c r="S22" s="251"/>
      <c r="T22" s="251"/>
      <c r="U22" s="251"/>
      <c r="V22" s="252"/>
      <c r="W22" s="368">
        <v>23</v>
      </c>
      <c r="X22" s="338"/>
      <c r="Y22" s="338"/>
      <c r="Z22" s="338"/>
      <c r="AA22" s="338"/>
      <c r="AB22" s="338"/>
      <c r="AC22" s="338"/>
      <c r="AD22" s="338"/>
      <c r="AE22" s="338"/>
      <c r="AF22" s="338"/>
      <c r="AG22" s="369"/>
      <c r="AH22" s="368">
        <v>1934</v>
      </c>
      <c r="AI22" s="338"/>
      <c r="AJ22" s="338"/>
      <c r="AK22" s="338"/>
      <c r="AL22" s="338"/>
      <c r="AM22" s="338"/>
      <c r="AN22" s="338"/>
      <c r="AO22" s="338"/>
      <c r="AP22" s="338"/>
      <c r="AQ22" s="338"/>
      <c r="AR22" s="339"/>
    </row>
    <row r="23" spans="1:62" ht="21.95" customHeight="1" x14ac:dyDescent="0.15">
      <c r="A23" s="4"/>
      <c r="B23" s="4"/>
      <c r="C23" s="4"/>
      <c r="D23" s="4"/>
      <c r="E23" s="4"/>
      <c r="F23" s="4"/>
      <c r="G23" s="4"/>
      <c r="H23" s="4"/>
      <c r="I23" s="4"/>
      <c r="J23" s="4"/>
      <c r="K23" s="4"/>
      <c r="L23" s="250" t="s">
        <v>59</v>
      </c>
      <c r="M23" s="251"/>
      <c r="N23" s="251"/>
      <c r="O23" s="251"/>
      <c r="P23" s="251"/>
      <c r="Q23" s="251"/>
      <c r="R23" s="251"/>
      <c r="S23" s="251"/>
      <c r="T23" s="251"/>
      <c r="U23" s="251"/>
      <c r="V23" s="252"/>
      <c r="W23" s="368">
        <v>80</v>
      </c>
      <c r="X23" s="338"/>
      <c r="Y23" s="338"/>
      <c r="Z23" s="338"/>
      <c r="AA23" s="338"/>
      <c r="AB23" s="338"/>
      <c r="AC23" s="338"/>
      <c r="AD23" s="338"/>
      <c r="AE23" s="338"/>
      <c r="AF23" s="338"/>
      <c r="AG23" s="369"/>
      <c r="AH23" s="368">
        <v>5475</v>
      </c>
      <c r="AI23" s="338"/>
      <c r="AJ23" s="338"/>
      <c r="AK23" s="338"/>
      <c r="AL23" s="338"/>
      <c r="AM23" s="338"/>
      <c r="AN23" s="338"/>
      <c r="AO23" s="338"/>
      <c r="AP23" s="338"/>
      <c r="AQ23" s="338"/>
      <c r="AR23" s="339"/>
    </row>
    <row r="24" spans="1:62" ht="21.95" customHeight="1" x14ac:dyDescent="0.15">
      <c r="A24" s="4"/>
      <c r="B24" s="4"/>
      <c r="C24" s="4"/>
      <c r="D24" s="4"/>
      <c r="E24" s="4"/>
      <c r="F24" s="4"/>
      <c r="G24" s="4"/>
      <c r="H24" s="4"/>
      <c r="I24" s="4"/>
      <c r="J24" s="4"/>
      <c r="K24" s="4"/>
      <c r="L24" s="250" t="s">
        <v>24</v>
      </c>
      <c r="M24" s="251"/>
      <c r="N24" s="251"/>
      <c r="O24" s="251"/>
      <c r="P24" s="251"/>
      <c r="Q24" s="251"/>
      <c r="R24" s="251"/>
      <c r="S24" s="251"/>
      <c r="T24" s="251"/>
      <c r="U24" s="251"/>
      <c r="V24" s="252"/>
      <c r="W24" s="368">
        <v>20</v>
      </c>
      <c r="X24" s="338"/>
      <c r="Y24" s="338"/>
      <c r="Z24" s="338"/>
      <c r="AA24" s="338"/>
      <c r="AB24" s="338"/>
      <c r="AC24" s="338"/>
      <c r="AD24" s="338"/>
      <c r="AE24" s="338"/>
      <c r="AF24" s="338"/>
      <c r="AG24" s="369"/>
      <c r="AH24" s="368">
        <v>1317</v>
      </c>
      <c r="AI24" s="338"/>
      <c r="AJ24" s="338"/>
      <c r="AK24" s="338"/>
      <c r="AL24" s="338"/>
      <c r="AM24" s="338"/>
      <c r="AN24" s="338"/>
      <c r="AO24" s="338"/>
      <c r="AP24" s="338"/>
      <c r="AQ24" s="338"/>
      <c r="AR24" s="339"/>
      <c r="AS24" s="4"/>
      <c r="AT24" s="4"/>
      <c r="AU24" s="4"/>
      <c r="AV24" s="4"/>
      <c r="AW24" s="4"/>
      <c r="AX24" s="4"/>
      <c r="AY24" s="4"/>
      <c r="AZ24" s="4"/>
      <c r="BA24" s="4"/>
      <c r="BB24" s="4"/>
      <c r="BC24" s="4"/>
      <c r="BD24" s="4"/>
      <c r="BE24" s="4"/>
      <c r="BF24" s="4"/>
      <c r="BG24" s="4"/>
      <c r="BH24" s="4"/>
      <c r="BI24" s="4"/>
      <c r="BJ24" s="44"/>
    </row>
    <row r="25" spans="1:62" ht="21.95" customHeight="1" x14ac:dyDescent="0.15">
      <c r="L25" s="250" t="s">
        <v>25</v>
      </c>
      <c r="M25" s="251"/>
      <c r="N25" s="251"/>
      <c r="O25" s="251"/>
      <c r="P25" s="251"/>
      <c r="Q25" s="251"/>
      <c r="R25" s="251"/>
      <c r="S25" s="251"/>
      <c r="T25" s="251"/>
      <c r="U25" s="251"/>
      <c r="V25" s="252"/>
      <c r="W25" s="368">
        <v>42</v>
      </c>
      <c r="X25" s="338"/>
      <c r="Y25" s="338"/>
      <c r="Z25" s="338"/>
      <c r="AA25" s="338"/>
      <c r="AB25" s="338"/>
      <c r="AC25" s="338"/>
      <c r="AD25" s="338"/>
      <c r="AE25" s="338"/>
      <c r="AF25" s="338"/>
      <c r="AG25" s="369"/>
      <c r="AH25" s="368">
        <v>2259</v>
      </c>
      <c r="AI25" s="338"/>
      <c r="AJ25" s="338"/>
      <c r="AK25" s="338"/>
      <c r="AL25" s="338"/>
      <c r="AM25" s="338"/>
      <c r="AN25" s="338"/>
      <c r="AO25" s="338"/>
      <c r="AP25" s="338"/>
      <c r="AQ25" s="338"/>
      <c r="AR25" s="339"/>
    </row>
    <row r="26" spans="1:62" ht="21.95" customHeight="1" x14ac:dyDescent="0.15">
      <c r="L26" s="250" t="s">
        <v>26</v>
      </c>
      <c r="M26" s="251"/>
      <c r="N26" s="251"/>
      <c r="O26" s="251"/>
      <c r="P26" s="251"/>
      <c r="Q26" s="251"/>
      <c r="R26" s="251"/>
      <c r="S26" s="251"/>
      <c r="T26" s="251"/>
      <c r="U26" s="251"/>
      <c r="V26" s="252"/>
      <c r="W26" s="368">
        <v>53</v>
      </c>
      <c r="X26" s="338"/>
      <c r="Y26" s="338"/>
      <c r="Z26" s="338"/>
      <c r="AA26" s="338"/>
      <c r="AB26" s="338"/>
      <c r="AC26" s="338"/>
      <c r="AD26" s="338"/>
      <c r="AE26" s="338"/>
      <c r="AF26" s="338"/>
      <c r="AG26" s="369"/>
      <c r="AH26" s="368">
        <v>2289</v>
      </c>
      <c r="AI26" s="338"/>
      <c r="AJ26" s="338"/>
      <c r="AK26" s="338"/>
      <c r="AL26" s="338"/>
      <c r="AM26" s="338"/>
      <c r="AN26" s="338"/>
      <c r="AO26" s="338"/>
      <c r="AP26" s="338"/>
      <c r="AQ26" s="338"/>
      <c r="AR26" s="339"/>
    </row>
    <row r="27" spans="1:62" ht="21.95" customHeight="1" x14ac:dyDescent="0.15">
      <c r="L27" s="250" t="s">
        <v>27</v>
      </c>
      <c r="M27" s="251"/>
      <c r="N27" s="251"/>
      <c r="O27" s="251"/>
      <c r="P27" s="251"/>
      <c r="Q27" s="251"/>
      <c r="R27" s="251"/>
      <c r="S27" s="251"/>
      <c r="T27" s="251"/>
      <c r="U27" s="251"/>
      <c r="V27" s="252"/>
      <c r="W27" s="368">
        <v>55</v>
      </c>
      <c r="X27" s="338"/>
      <c r="Y27" s="338"/>
      <c r="Z27" s="338"/>
      <c r="AA27" s="338"/>
      <c r="AB27" s="338"/>
      <c r="AC27" s="338"/>
      <c r="AD27" s="338"/>
      <c r="AE27" s="338"/>
      <c r="AF27" s="338"/>
      <c r="AG27" s="369"/>
      <c r="AH27" s="368">
        <v>2778</v>
      </c>
      <c r="AI27" s="338"/>
      <c r="AJ27" s="338"/>
      <c r="AK27" s="338"/>
      <c r="AL27" s="338"/>
      <c r="AM27" s="338"/>
      <c r="AN27" s="338"/>
      <c r="AO27" s="338"/>
      <c r="AP27" s="338"/>
      <c r="AQ27" s="338"/>
      <c r="AR27" s="339"/>
    </row>
    <row r="28" spans="1:62" ht="21.95" customHeight="1" x14ac:dyDescent="0.15">
      <c r="L28" s="250" t="s">
        <v>28</v>
      </c>
      <c r="M28" s="251"/>
      <c r="N28" s="251"/>
      <c r="O28" s="251"/>
      <c r="P28" s="251"/>
      <c r="Q28" s="251"/>
      <c r="R28" s="251"/>
      <c r="S28" s="251"/>
      <c r="T28" s="251"/>
      <c r="U28" s="251"/>
      <c r="V28" s="252"/>
      <c r="W28" s="368">
        <v>19</v>
      </c>
      <c r="X28" s="338"/>
      <c r="Y28" s="338"/>
      <c r="Z28" s="338"/>
      <c r="AA28" s="338"/>
      <c r="AB28" s="338"/>
      <c r="AC28" s="338"/>
      <c r="AD28" s="338"/>
      <c r="AE28" s="338"/>
      <c r="AF28" s="338"/>
      <c r="AG28" s="369"/>
      <c r="AH28" s="368">
        <v>1202</v>
      </c>
      <c r="AI28" s="338"/>
      <c r="AJ28" s="338"/>
      <c r="AK28" s="338"/>
      <c r="AL28" s="338"/>
      <c r="AM28" s="338"/>
      <c r="AN28" s="338"/>
      <c r="AO28" s="338"/>
      <c r="AP28" s="338"/>
      <c r="AQ28" s="338"/>
      <c r="AR28" s="339"/>
    </row>
    <row r="29" spans="1:62" ht="21.95" customHeight="1" x14ac:dyDescent="0.15">
      <c r="L29" s="250" t="s">
        <v>29</v>
      </c>
      <c r="M29" s="251"/>
      <c r="N29" s="251"/>
      <c r="O29" s="251"/>
      <c r="P29" s="251"/>
      <c r="Q29" s="251"/>
      <c r="R29" s="251"/>
      <c r="S29" s="251"/>
      <c r="T29" s="251"/>
      <c r="U29" s="251"/>
      <c r="V29" s="252"/>
      <c r="W29" s="368">
        <v>44</v>
      </c>
      <c r="X29" s="338"/>
      <c r="Y29" s="338"/>
      <c r="Z29" s="338"/>
      <c r="AA29" s="338"/>
      <c r="AB29" s="338"/>
      <c r="AC29" s="338"/>
      <c r="AD29" s="338"/>
      <c r="AE29" s="338"/>
      <c r="AF29" s="338"/>
      <c r="AG29" s="369"/>
      <c r="AH29" s="368">
        <v>3119</v>
      </c>
      <c r="AI29" s="338"/>
      <c r="AJ29" s="338"/>
      <c r="AK29" s="338"/>
      <c r="AL29" s="338"/>
      <c r="AM29" s="338"/>
      <c r="AN29" s="338"/>
      <c r="AO29" s="338"/>
      <c r="AP29" s="338"/>
      <c r="AQ29" s="338"/>
      <c r="AR29" s="339"/>
    </row>
    <row r="30" spans="1:62" ht="21.95" customHeight="1" x14ac:dyDescent="0.15">
      <c r="L30" s="250" t="s">
        <v>30</v>
      </c>
      <c r="M30" s="251"/>
      <c r="N30" s="251"/>
      <c r="O30" s="251"/>
      <c r="P30" s="251"/>
      <c r="Q30" s="251"/>
      <c r="R30" s="251"/>
      <c r="S30" s="251"/>
      <c r="T30" s="251"/>
      <c r="U30" s="251"/>
      <c r="V30" s="252"/>
      <c r="W30" s="368">
        <v>42</v>
      </c>
      <c r="X30" s="338"/>
      <c r="Y30" s="338"/>
      <c r="Z30" s="338"/>
      <c r="AA30" s="338"/>
      <c r="AB30" s="338"/>
      <c r="AC30" s="338"/>
      <c r="AD30" s="338"/>
      <c r="AE30" s="338"/>
      <c r="AF30" s="338"/>
      <c r="AG30" s="369"/>
      <c r="AH30" s="368">
        <v>2102</v>
      </c>
      <c r="AI30" s="338"/>
      <c r="AJ30" s="338"/>
      <c r="AK30" s="338"/>
      <c r="AL30" s="338"/>
      <c r="AM30" s="338"/>
      <c r="AN30" s="338"/>
      <c r="AO30" s="338"/>
      <c r="AP30" s="338"/>
      <c r="AQ30" s="338"/>
      <c r="AR30" s="339"/>
    </row>
    <row r="31" spans="1:62" ht="21.95" customHeight="1" x14ac:dyDescent="0.15">
      <c r="L31" s="250" t="s">
        <v>31</v>
      </c>
      <c r="M31" s="251"/>
      <c r="N31" s="251"/>
      <c r="O31" s="251"/>
      <c r="P31" s="251"/>
      <c r="Q31" s="251"/>
      <c r="R31" s="251"/>
      <c r="S31" s="251"/>
      <c r="T31" s="251"/>
      <c r="U31" s="251"/>
      <c r="V31" s="252"/>
      <c r="W31" s="368">
        <v>37</v>
      </c>
      <c r="X31" s="338"/>
      <c r="Y31" s="338"/>
      <c r="Z31" s="338"/>
      <c r="AA31" s="338"/>
      <c r="AB31" s="338"/>
      <c r="AC31" s="338"/>
      <c r="AD31" s="338"/>
      <c r="AE31" s="338"/>
      <c r="AF31" s="338"/>
      <c r="AG31" s="369"/>
      <c r="AH31" s="368">
        <v>1725</v>
      </c>
      <c r="AI31" s="338"/>
      <c r="AJ31" s="338"/>
      <c r="AK31" s="338"/>
      <c r="AL31" s="338"/>
      <c r="AM31" s="338"/>
      <c r="AN31" s="338"/>
      <c r="AO31" s="338"/>
      <c r="AP31" s="338"/>
      <c r="AQ31" s="338"/>
      <c r="AR31" s="339"/>
    </row>
    <row r="32" spans="1:62" ht="21.95" customHeight="1" x14ac:dyDescent="0.15">
      <c r="L32" s="250" t="s">
        <v>60</v>
      </c>
      <c r="M32" s="251"/>
      <c r="N32" s="251"/>
      <c r="O32" s="251"/>
      <c r="P32" s="251"/>
      <c r="Q32" s="251"/>
      <c r="R32" s="251"/>
      <c r="S32" s="251"/>
      <c r="T32" s="251"/>
      <c r="U32" s="251"/>
      <c r="V32" s="252"/>
      <c r="W32" s="368">
        <v>29</v>
      </c>
      <c r="X32" s="338"/>
      <c r="Y32" s="338"/>
      <c r="Z32" s="338"/>
      <c r="AA32" s="338"/>
      <c r="AB32" s="338"/>
      <c r="AC32" s="338"/>
      <c r="AD32" s="338"/>
      <c r="AE32" s="338"/>
      <c r="AF32" s="338"/>
      <c r="AG32" s="369"/>
      <c r="AH32" s="368">
        <v>2527</v>
      </c>
      <c r="AI32" s="338"/>
      <c r="AJ32" s="338"/>
      <c r="AK32" s="338"/>
      <c r="AL32" s="338"/>
      <c r="AM32" s="338"/>
      <c r="AN32" s="338"/>
      <c r="AO32" s="338"/>
      <c r="AP32" s="338"/>
      <c r="AQ32" s="338"/>
      <c r="AR32" s="339"/>
    </row>
    <row r="33" spans="8:55" ht="21.95" customHeight="1" x14ac:dyDescent="0.15">
      <c r="H33" s="4"/>
      <c r="I33" s="4"/>
      <c r="J33" s="4"/>
      <c r="K33" s="4"/>
      <c r="L33" s="250" t="s">
        <v>33</v>
      </c>
      <c r="M33" s="251"/>
      <c r="N33" s="251"/>
      <c r="O33" s="251"/>
      <c r="P33" s="251"/>
      <c r="Q33" s="251"/>
      <c r="R33" s="251"/>
      <c r="S33" s="251"/>
      <c r="T33" s="251"/>
      <c r="U33" s="251"/>
      <c r="V33" s="252"/>
      <c r="W33" s="368">
        <v>37</v>
      </c>
      <c r="X33" s="338"/>
      <c r="Y33" s="338"/>
      <c r="Z33" s="338"/>
      <c r="AA33" s="338"/>
      <c r="AB33" s="338"/>
      <c r="AC33" s="338"/>
      <c r="AD33" s="338"/>
      <c r="AE33" s="338"/>
      <c r="AF33" s="338"/>
      <c r="AG33" s="369"/>
      <c r="AH33" s="368">
        <v>2215</v>
      </c>
      <c r="AI33" s="338"/>
      <c r="AJ33" s="338"/>
      <c r="AK33" s="338"/>
      <c r="AL33" s="338"/>
      <c r="AM33" s="338"/>
      <c r="AN33" s="338"/>
      <c r="AO33" s="338"/>
      <c r="AP33" s="338"/>
      <c r="AQ33" s="338"/>
      <c r="AR33" s="339"/>
      <c r="AS33" s="4"/>
      <c r="AT33" s="4"/>
      <c r="AU33" s="4"/>
      <c r="AV33" s="4"/>
      <c r="AW33" s="4"/>
      <c r="AX33" s="4"/>
      <c r="AY33" s="4"/>
      <c r="AZ33" s="4"/>
      <c r="BA33" s="4"/>
      <c r="BB33" s="4"/>
      <c r="BC33" s="4"/>
    </row>
    <row r="34" spans="8:55" ht="21.95" customHeight="1" x14ac:dyDescent="0.15">
      <c r="L34" s="279" t="s">
        <v>34</v>
      </c>
      <c r="M34" s="280"/>
      <c r="N34" s="280"/>
      <c r="O34" s="280"/>
      <c r="P34" s="280"/>
      <c r="Q34" s="280"/>
      <c r="R34" s="280"/>
      <c r="S34" s="280"/>
      <c r="T34" s="280"/>
      <c r="U34" s="280"/>
      <c r="V34" s="281"/>
      <c r="W34" s="365">
        <v>44</v>
      </c>
      <c r="X34" s="328"/>
      <c r="Y34" s="328"/>
      <c r="Z34" s="328"/>
      <c r="AA34" s="328"/>
      <c r="AB34" s="328"/>
      <c r="AC34" s="328"/>
      <c r="AD34" s="328"/>
      <c r="AE34" s="328"/>
      <c r="AF34" s="328"/>
      <c r="AG34" s="366"/>
      <c r="AH34" s="365">
        <v>2177</v>
      </c>
      <c r="AI34" s="328"/>
      <c r="AJ34" s="328"/>
      <c r="AK34" s="328"/>
      <c r="AL34" s="328"/>
      <c r="AM34" s="328"/>
      <c r="AN34" s="328"/>
      <c r="AO34" s="328"/>
      <c r="AP34" s="328"/>
      <c r="AQ34" s="328"/>
      <c r="AR34" s="329"/>
    </row>
    <row r="35" spans="8:55" ht="15" customHeight="1" x14ac:dyDescent="0.15">
      <c r="L35" s="10"/>
      <c r="W35" s="367"/>
      <c r="X35" s="167"/>
      <c r="Y35" s="167"/>
      <c r="Z35" s="167"/>
      <c r="AA35" s="167"/>
      <c r="AB35" s="167"/>
      <c r="AC35" s="167"/>
      <c r="AD35" s="167"/>
      <c r="AE35" s="167"/>
      <c r="AF35" s="167"/>
      <c r="AG35" s="167"/>
      <c r="AH35" s="367"/>
      <c r="AI35" s="167"/>
      <c r="AJ35" s="167"/>
      <c r="AK35" s="167"/>
      <c r="AL35" s="167"/>
      <c r="AM35" s="167"/>
      <c r="AN35" s="167"/>
      <c r="AO35" s="167"/>
    </row>
  </sheetData>
  <mergeCells count="95">
    <mergeCell ref="A1:AO1"/>
    <mergeCell ref="A3:BC3"/>
    <mergeCell ref="L4:AR4"/>
    <mergeCell ref="L5:V5"/>
    <mergeCell ref="W5:AG5"/>
    <mergeCell ref="AH5:AR5"/>
    <mergeCell ref="L6:V6"/>
    <mergeCell ref="W6:AG6"/>
    <mergeCell ref="AH6:AR6"/>
    <mergeCell ref="L8:V8"/>
    <mergeCell ref="W8:AG8"/>
    <mergeCell ref="AH8:AR8"/>
    <mergeCell ref="L7:V7"/>
    <mergeCell ref="W7:AG7"/>
    <mergeCell ref="AH7:AR7"/>
    <mergeCell ref="L11:V11"/>
    <mergeCell ref="W11:AG11"/>
    <mergeCell ref="AH11:AR11"/>
    <mergeCell ref="L9:V9"/>
    <mergeCell ref="W10:AG10"/>
    <mergeCell ref="AH10:AR10"/>
    <mergeCell ref="W9:AG9"/>
    <mergeCell ref="AH9:AR9"/>
    <mergeCell ref="L10:V10"/>
    <mergeCell ref="L12:V12"/>
    <mergeCell ref="W12:AG12"/>
    <mergeCell ref="AH12:AR12"/>
    <mergeCell ref="L13:V13"/>
    <mergeCell ref="W13:AG13"/>
    <mergeCell ref="AH13:AR13"/>
    <mergeCell ref="L14:V14"/>
    <mergeCell ref="W14:AG14"/>
    <mergeCell ref="AH14:AR14"/>
    <mergeCell ref="L15:V15"/>
    <mergeCell ref="W15:AG15"/>
    <mergeCell ref="AH15:AR15"/>
    <mergeCell ref="L16:V16"/>
    <mergeCell ref="W16:AG16"/>
    <mergeCell ref="AH16:AR16"/>
    <mergeCell ref="L17:V17"/>
    <mergeCell ref="W17:AG17"/>
    <mergeCell ref="AH17:AR17"/>
    <mergeCell ref="L18:V18"/>
    <mergeCell ref="W18:AG18"/>
    <mergeCell ref="AH18:AR18"/>
    <mergeCell ref="L19:V19"/>
    <mergeCell ref="W19:AG19"/>
    <mergeCell ref="AH19:AR19"/>
    <mergeCell ref="L20:V20"/>
    <mergeCell ref="W20:AG20"/>
    <mergeCell ref="AH20:AR20"/>
    <mergeCell ref="L21:V21"/>
    <mergeCell ref="W21:AG21"/>
    <mergeCell ref="AH21:AR21"/>
    <mergeCell ref="L22:V22"/>
    <mergeCell ref="W22:AG22"/>
    <mergeCell ref="AH22:AR22"/>
    <mergeCell ref="L23:V23"/>
    <mergeCell ref="W23:AG23"/>
    <mergeCell ref="AH23:AR23"/>
    <mergeCell ref="L24:V24"/>
    <mergeCell ref="W24:AG24"/>
    <mergeCell ref="AH24:AR24"/>
    <mergeCell ref="L25:V25"/>
    <mergeCell ref="W25:AG25"/>
    <mergeCell ref="AH25:AR25"/>
    <mergeCell ref="L26:V26"/>
    <mergeCell ref="W26:AG26"/>
    <mergeCell ref="AH26:AR26"/>
    <mergeCell ref="L27:V27"/>
    <mergeCell ref="W27:AG27"/>
    <mergeCell ref="AH27:AR27"/>
    <mergeCell ref="L28:V28"/>
    <mergeCell ref="W28:AG28"/>
    <mergeCell ref="AH28:AR28"/>
    <mergeCell ref="L29:V29"/>
    <mergeCell ref="W29:AG29"/>
    <mergeCell ref="AH29:AR29"/>
    <mergeCell ref="AH33:AR33"/>
    <mergeCell ref="L30:V30"/>
    <mergeCell ref="W30:AG30"/>
    <mergeCell ref="AH30:AR30"/>
    <mergeCell ref="L31:V31"/>
    <mergeCell ref="W31:AG31"/>
    <mergeCell ref="AH31:AR31"/>
    <mergeCell ref="L32:V32"/>
    <mergeCell ref="W32:AG32"/>
    <mergeCell ref="AH32:AR32"/>
    <mergeCell ref="L33:V33"/>
    <mergeCell ref="W33:AG33"/>
    <mergeCell ref="L34:V34"/>
    <mergeCell ref="W34:AG34"/>
    <mergeCell ref="AH34:AR34"/>
    <mergeCell ref="W35:AG35"/>
    <mergeCell ref="AH35:AO35"/>
  </mergeCells>
  <phoneticPr fontId="2"/>
  <printOptions horizontalCentered="1"/>
  <pageMargins left="0.70866141732283472" right="0.70866141732283472" top="0.74803149606299213" bottom="0.74803149606299213" header="0.31496062992125984" footer="0.31496062992125984"/>
  <pageSetup paperSize="9" firstPageNumber="9" orientation="portrait" useFirstPageNumber="1" r:id="rId1"/>
  <headerFooter scaleWithDoc="0"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3"/>
  <sheetViews>
    <sheetView showGridLines="0" view="pageBreakPreview" zoomScaleNormal="100" zoomScaleSheetLayoutView="100" workbookViewId="0"/>
  </sheetViews>
  <sheetFormatPr defaultColWidth="1.625" defaultRowHeight="21" customHeight="1" x14ac:dyDescent="0.15"/>
  <cols>
    <col min="1" max="7" width="2" style="35" customWidth="1"/>
    <col min="8" max="55" width="1.75" style="35" customWidth="1"/>
    <col min="56" max="16384" width="1.625" style="35"/>
  </cols>
  <sheetData>
    <row r="1" spans="1:73" ht="21" customHeight="1" x14ac:dyDescent="0.15">
      <c r="A1" s="62" t="s">
        <v>230</v>
      </c>
      <c r="B1" s="63"/>
      <c r="C1" s="63"/>
      <c r="D1" s="63"/>
      <c r="E1" s="63"/>
      <c r="F1" s="63"/>
      <c r="G1" s="63"/>
      <c r="H1" s="63"/>
      <c r="I1" s="63"/>
      <c r="J1" s="63"/>
      <c r="BT1" s="64"/>
    </row>
    <row r="3" spans="1:73" ht="21" customHeight="1" x14ac:dyDescent="0.15">
      <c r="A3" s="341" t="s">
        <v>231</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c r="AW3" s="341"/>
      <c r="AX3" s="341"/>
      <c r="AY3" s="341"/>
      <c r="AZ3" s="341"/>
      <c r="BA3" s="341"/>
      <c r="BB3" s="341"/>
      <c r="BC3" s="341"/>
    </row>
    <row r="4" spans="1:73" ht="21" customHeight="1" x14ac:dyDescent="0.15">
      <c r="A4" s="41"/>
      <c r="B4" s="41"/>
      <c r="C4" s="41"/>
      <c r="D4" s="41"/>
      <c r="E4" s="41"/>
      <c r="F4" s="41"/>
      <c r="G4" s="41"/>
      <c r="H4" s="41"/>
      <c r="I4" s="41"/>
      <c r="J4" s="41"/>
      <c r="K4" s="41"/>
      <c r="L4" s="41"/>
      <c r="M4" s="41"/>
      <c r="N4" s="41"/>
      <c r="O4" s="41"/>
      <c r="BU4" s="41"/>
    </row>
    <row r="5" spans="1:73" ht="21" customHeight="1" x14ac:dyDescent="0.1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61" t="s">
        <v>63</v>
      </c>
      <c r="BD5" s="41"/>
      <c r="BE5" s="41"/>
      <c r="BF5" s="41"/>
      <c r="BG5" s="41"/>
      <c r="BH5" s="41"/>
      <c r="BI5" s="41"/>
      <c r="BJ5" s="48"/>
    </row>
    <row r="6" spans="1:73" ht="33.75" customHeight="1" x14ac:dyDescent="0.15">
      <c r="A6" s="395"/>
      <c r="B6" s="395"/>
      <c r="C6" s="395"/>
      <c r="D6" s="395"/>
      <c r="E6" s="395"/>
      <c r="F6" s="395"/>
      <c r="G6" s="396"/>
      <c r="H6" s="399" t="s">
        <v>269</v>
      </c>
      <c r="I6" s="400"/>
      <c r="J6" s="400"/>
      <c r="K6" s="400"/>
      <c r="L6" s="401"/>
      <c r="M6" s="405" t="s">
        <v>64</v>
      </c>
      <c r="N6" s="405"/>
      <c r="O6" s="405"/>
      <c r="P6" s="405"/>
      <c r="Q6" s="406"/>
      <c r="R6" s="405" t="s">
        <v>268</v>
      </c>
      <c r="S6" s="405"/>
      <c r="T6" s="405"/>
      <c r="U6" s="405"/>
      <c r="V6" s="406"/>
      <c r="W6" s="416" t="s">
        <v>65</v>
      </c>
      <c r="X6" s="416"/>
      <c r="Y6" s="416"/>
      <c r="Z6" s="416"/>
      <c r="AA6" s="417"/>
      <c r="AB6" s="420" t="s">
        <v>66</v>
      </c>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0"/>
      <c r="BA6" s="420"/>
      <c r="BB6" s="420"/>
      <c r="BC6" s="420"/>
    </row>
    <row r="7" spans="1:73" ht="33.75" customHeight="1" x14ac:dyDescent="0.15">
      <c r="A7" s="397"/>
      <c r="B7" s="397"/>
      <c r="C7" s="397"/>
      <c r="D7" s="397"/>
      <c r="E7" s="397"/>
      <c r="F7" s="397"/>
      <c r="G7" s="398"/>
      <c r="H7" s="402"/>
      <c r="I7" s="403"/>
      <c r="J7" s="403"/>
      <c r="K7" s="403"/>
      <c r="L7" s="404"/>
      <c r="M7" s="407"/>
      <c r="N7" s="407"/>
      <c r="O7" s="407"/>
      <c r="P7" s="407"/>
      <c r="Q7" s="408"/>
      <c r="R7" s="407"/>
      <c r="S7" s="407"/>
      <c r="T7" s="407"/>
      <c r="U7" s="407"/>
      <c r="V7" s="408"/>
      <c r="W7" s="418"/>
      <c r="X7" s="418"/>
      <c r="Y7" s="418"/>
      <c r="Z7" s="418"/>
      <c r="AA7" s="419"/>
      <c r="AB7" s="409" t="s">
        <v>67</v>
      </c>
      <c r="AC7" s="410"/>
      <c r="AD7" s="410"/>
      <c r="AE7" s="410"/>
      <c r="AF7" s="410"/>
      <c r="AG7" s="410"/>
      <c r="AH7" s="411"/>
      <c r="AI7" s="409" t="s">
        <v>68</v>
      </c>
      <c r="AJ7" s="410"/>
      <c r="AK7" s="410"/>
      <c r="AL7" s="410"/>
      <c r="AM7" s="410"/>
      <c r="AN7" s="410"/>
      <c r="AO7" s="411"/>
      <c r="AP7" s="413" t="s">
        <v>69</v>
      </c>
      <c r="AQ7" s="414"/>
      <c r="AR7" s="414"/>
      <c r="AS7" s="414"/>
      <c r="AT7" s="414"/>
      <c r="AU7" s="414"/>
      <c r="AV7" s="415"/>
      <c r="AW7" s="409" t="s">
        <v>70</v>
      </c>
      <c r="AX7" s="410"/>
      <c r="AY7" s="410"/>
      <c r="AZ7" s="410"/>
      <c r="BA7" s="410"/>
      <c r="BB7" s="410"/>
      <c r="BC7" s="412"/>
    </row>
    <row r="8" spans="1:73" ht="33.75" customHeight="1" x14ac:dyDescent="0.15">
      <c r="A8" s="390" t="s">
        <v>288</v>
      </c>
      <c r="B8" s="391"/>
      <c r="C8" s="391"/>
      <c r="D8" s="391"/>
      <c r="E8" s="391"/>
      <c r="F8" s="391"/>
      <c r="G8" s="392"/>
      <c r="H8" s="393">
        <v>9575</v>
      </c>
      <c r="I8" s="393"/>
      <c r="J8" s="393"/>
      <c r="K8" s="393"/>
      <c r="L8" s="393"/>
      <c r="M8" s="393">
        <v>55891</v>
      </c>
      <c r="N8" s="393"/>
      <c r="O8" s="393"/>
      <c r="P8" s="393"/>
      <c r="Q8" s="393"/>
      <c r="R8" s="393">
        <v>41543</v>
      </c>
      <c r="S8" s="393"/>
      <c r="T8" s="393"/>
      <c r="U8" s="393"/>
      <c r="V8" s="393"/>
      <c r="W8" s="393">
        <v>695535</v>
      </c>
      <c r="X8" s="393"/>
      <c r="Y8" s="393"/>
      <c r="Z8" s="393"/>
      <c r="AA8" s="393"/>
      <c r="AB8" s="393">
        <f>AI8+AP8+AW8</f>
        <v>2672182</v>
      </c>
      <c r="AC8" s="393"/>
      <c r="AD8" s="393"/>
      <c r="AE8" s="393"/>
      <c r="AF8" s="393"/>
      <c r="AG8" s="393"/>
      <c r="AH8" s="393"/>
      <c r="AI8" s="393">
        <v>2230247</v>
      </c>
      <c r="AJ8" s="393"/>
      <c r="AK8" s="393"/>
      <c r="AL8" s="393"/>
      <c r="AM8" s="393"/>
      <c r="AN8" s="393"/>
      <c r="AO8" s="393"/>
      <c r="AP8" s="393">
        <v>206239</v>
      </c>
      <c r="AQ8" s="393"/>
      <c r="AR8" s="393"/>
      <c r="AS8" s="393"/>
      <c r="AT8" s="393"/>
      <c r="AU8" s="393"/>
      <c r="AV8" s="393"/>
      <c r="AW8" s="393">
        <v>235696</v>
      </c>
      <c r="AX8" s="393"/>
      <c r="AY8" s="393"/>
      <c r="AZ8" s="393"/>
      <c r="BA8" s="393"/>
      <c r="BB8" s="393"/>
      <c r="BC8" s="394"/>
    </row>
    <row r="9" spans="1:73" ht="33.75" customHeight="1" x14ac:dyDescent="0.15">
      <c r="A9" s="390" t="s">
        <v>217</v>
      </c>
      <c r="B9" s="391"/>
      <c r="C9" s="391"/>
      <c r="D9" s="391"/>
      <c r="E9" s="391"/>
      <c r="F9" s="391"/>
      <c r="G9" s="392"/>
      <c r="H9" s="387">
        <v>9653</v>
      </c>
      <c r="I9" s="387"/>
      <c r="J9" s="387"/>
      <c r="K9" s="387"/>
      <c r="L9" s="387"/>
      <c r="M9" s="387">
        <v>55255</v>
      </c>
      <c r="N9" s="387"/>
      <c r="O9" s="387"/>
      <c r="P9" s="387"/>
      <c r="Q9" s="387"/>
      <c r="R9" s="387">
        <v>42797</v>
      </c>
      <c r="S9" s="387"/>
      <c r="T9" s="387"/>
      <c r="U9" s="387"/>
      <c r="V9" s="387"/>
      <c r="W9" s="387">
        <v>700348</v>
      </c>
      <c r="X9" s="387"/>
      <c r="Y9" s="387"/>
      <c r="Z9" s="387"/>
      <c r="AA9" s="387"/>
      <c r="AB9" s="387">
        <f>AI9+AP9+AW9</f>
        <v>2648377</v>
      </c>
      <c r="AC9" s="387"/>
      <c r="AD9" s="387"/>
      <c r="AE9" s="387"/>
      <c r="AF9" s="387"/>
      <c r="AG9" s="387"/>
      <c r="AH9" s="387"/>
      <c r="AI9" s="387">
        <v>2231590</v>
      </c>
      <c r="AJ9" s="387"/>
      <c r="AK9" s="387"/>
      <c r="AL9" s="387"/>
      <c r="AM9" s="387"/>
      <c r="AN9" s="387"/>
      <c r="AO9" s="387"/>
      <c r="AP9" s="387">
        <v>181851</v>
      </c>
      <c r="AQ9" s="387"/>
      <c r="AR9" s="387"/>
      <c r="AS9" s="387"/>
      <c r="AT9" s="387"/>
      <c r="AU9" s="387"/>
      <c r="AV9" s="387"/>
      <c r="AW9" s="387">
        <v>234936</v>
      </c>
      <c r="AX9" s="387"/>
      <c r="AY9" s="387"/>
      <c r="AZ9" s="387"/>
      <c r="BA9" s="387"/>
      <c r="BB9" s="387"/>
      <c r="BC9" s="388"/>
    </row>
    <row r="10" spans="1:73" ht="33.75" customHeight="1" x14ac:dyDescent="0.15">
      <c r="A10" s="390" t="s">
        <v>241</v>
      </c>
      <c r="B10" s="391"/>
      <c r="C10" s="391"/>
      <c r="D10" s="391"/>
      <c r="E10" s="391"/>
      <c r="F10" s="391"/>
      <c r="G10" s="421"/>
      <c r="H10" s="387">
        <v>9693</v>
      </c>
      <c r="I10" s="387"/>
      <c r="J10" s="387"/>
      <c r="K10" s="387"/>
      <c r="L10" s="387"/>
      <c r="M10" s="387">
        <v>54706</v>
      </c>
      <c r="N10" s="387"/>
      <c r="O10" s="387"/>
      <c r="P10" s="387"/>
      <c r="Q10" s="387"/>
      <c r="R10" s="387">
        <v>44256</v>
      </c>
      <c r="S10" s="387"/>
      <c r="T10" s="387"/>
      <c r="U10" s="387"/>
      <c r="V10" s="387"/>
      <c r="W10" s="387">
        <v>695787</v>
      </c>
      <c r="X10" s="387"/>
      <c r="Y10" s="387"/>
      <c r="Z10" s="387"/>
      <c r="AA10" s="387"/>
      <c r="AB10" s="387">
        <f>AI10+AP10+AW10</f>
        <v>2635059</v>
      </c>
      <c r="AC10" s="387"/>
      <c r="AD10" s="387"/>
      <c r="AE10" s="387"/>
      <c r="AF10" s="387"/>
      <c r="AG10" s="387"/>
      <c r="AH10" s="387"/>
      <c r="AI10" s="387">
        <v>2223790</v>
      </c>
      <c r="AJ10" s="387"/>
      <c r="AK10" s="387"/>
      <c r="AL10" s="387"/>
      <c r="AM10" s="387"/>
      <c r="AN10" s="387"/>
      <c r="AO10" s="387"/>
      <c r="AP10" s="387">
        <v>172220</v>
      </c>
      <c r="AQ10" s="387"/>
      <c r="AR10" s="387"/>
      <c r="AS10" s="387"/>
      <c r="AT10" s="387"/>
      <c r="AU10" s="387"/>
      <c r="AV10" s="387"/>
      <c r="AW10" s="387">
        <v>239049</v>
      </c>
      <c r="AX10" s="387"/>
      <c r="AY10" s="387"/>
      <c r="AZ10" s="387"/>
      <c r="BA10" s="387"/>
      <c r="BB10" s="387"/>
      <c r="BC10" s="388"/>
    </row>
    <row r="11" spans="1:73" ht="33.75" customHeight="1" x14ac:dyDescent="0.15">
      <c r="A11" s="390" t="s">
        <v>258</v>
      </c>
      <c r="B11" s="391"/>
      <c r="C11" s="391"/>
      <c r="D11" s="391"/>
      <c r="E11" s="391"/>
      <c r="F11" s="391"/>
      <c r="G11" s="421"/>
      <c r="H11" s="387">
        <v>9749</v>
      </c>
      <c r="I11" s="387"/>
      <c r="J11" s="387"/>
      <c r="K11" s="387"/>
      <c r="L11" s="387"/>
      <c r="M11" s="387">
        <v>52978</v>
      </c>
      <c r="N11" s="387"/>
      <c r="O11" s="387"/>
      <c r="P11" s="387"/>
      <c r="Q11" s="387"/>
      <c r="R11" s="387">
        <v>44422</v>
      </c>
      <c r="S11" s="387"/>
      <c r="T11" s="387"/>
      <c r="U11" s="387"/>
      <c r="V11" s="387"/>
      <c r="W11" s="387">
        <v>672482</v>
      </c>
      <c r="X11" s="387"/>
      <c r="Y11" s="387"/>
      <c r="Z11" s="387"/>
      <c r="AA11" s="387"/>
      <c r="AB11" s="387">
        <f>AI11+AP11+AW11</f>
        <v>2555624</v>
      </c>
      <c r="AC11" s="387"/>
      <c r="AD11" s="387"/>
      <c r="AE11" s="387"/>
      <c r="AF11" s="387"/>
      <c r="AG11" s="387"/>
      <c r="AH11" s="387"/>
      <c r="AI11" s="387">
        <v>2159041</v>
      </c>
      <c r="AJ11" s="387"/>
      <c r="AK11" s="387"/>
      <c r="AL11" s="387"/>
      <c r="AM11" s="387"/>
      <c r="AN11" s="387"/>
      <c r="AO11" s="387"/>
      <c r="AP11" s="387">
        <v>157807</v>
      </c>
      <c r="AQ11" s="387"/>
      <c r="AR11" s="387"/>
      <c r="AS11" s="387"/>
      <c r="AT11" s="387"/>
      <c r="AU11" s="387"/>
      <c r="AV11" s="387"/>
      <c r="AW11" s="387">
        <v>238776</v>
      </c>
      <c r="AX11" s="387"/>
      <c r="AY11" s="387"/>
      <c r="AZ11" s="387"/>
      <c r="BA11" s="387"/>
      <c r="BB11" s="387"/>
      <c r="BC11" s="388"/>
    </row>
    <row r="12" spans="1:73" ht="33.75" customHeight="1" x14ac:dyDescent="0.15">
      <c r="A12" s="383" t="s">
        <v>272</v>
      </c>
      <c r="B12" s="384"/>
      <c r="C12" s="384"/>
      <c r="D12" s="384"/>
      <c r="E12" s="384"/>
      <c r="F12" s="384"/>
      <c r="G12" s="385"/>
      <c r="H12" s="386">
        <v>9670</v>
      </c>
      <c r="I12" s="386"/>
      <c r="J12" s="386"/>
      <c r="K12" s="386"/>
      <c r="L12" s="386"/>
      <c r="M12" s="386">
        <v>54170</v>
      </c>
      <c r="N12" s="386"/>
      <c r="O12" s="386"/>
      <c r="P12" s="386"/>
      <c r="Q12" s="386"/>
      <c r="R12" s="386">
        <v>45219</v>
      </c>
      <c r="S12" s="386"/>
      <c r="T12" s="386"/>
      <c r="U12" s="386"/>
      <c r="V12" s="386"/>
      <c r="W12" s="386">
        <v>684424</v>
      </c>
      <c r="X12" s="386"/>
      <c r="Y12" s="386"/>
      <c r="Z12" s="386"/>
      <c r="AA12" s="386"/>
      <c r="AB12" s="386">
        <f>AI12+AP12+AW12</f>
        <v>2680225</v>
      </c>
      <c r="AC12" s="386"/>
      <c r="AD12" s="386"/>
      <c r="AE12" s="386"/>
      <c r="AF12" s="386"/>
      <c r="AG12" s="386"/>
      <c r="AH12" s="386"/>
      <c r="AI12" s="386">
        <v>2273651</v>
      </c>
      <c r="AJ12" s="386"/>
      <c r="AK12" s="386"/>
      <c r="AL12" s="386"/>
      <c r="AM12" s="386"/>
      <c r="AN12" s="386"/>
      <c r="AO12" s="386"/>
      <c r="AP12" s="386">
        <v>158163</v>
      </c>
      <c r="AQ12" s="386"/>
      <c r="AR12" s="386"/>
      <c r="AS12" s="386"/>
      <c r="AT12" s="386"/>
      <c r="AU12" s="386"/>
      <c r="AV12" s="386"/>
      <c r="AW12" s="386">
        <v>248411</v>
      </c>
      <c r="AX12" s="386"/>
      <c r="AY12" s="386"/>
      <c r="AZ12" s="386"/>
      <c r="BA12" s="386"/>
      <c r="BB12" s="386"/>
      <c r="BC12" s="389"/>
    </row>
    <row r="13" spans="1:73" ht="21" customHeight="1" x14ac:dyDescent="0.15">
      <c r="A13" s="36"/>
    </row>
  </sheetData>
  <mergeCells count="56">
    <mergeCell ref="A10:G10"/>
    <mergeCell ref="AB10:AH10"/>
    <mergeCell ref="A9:G9"/>
    <mergeCell ref="A11:G11"/>
    <mergeCell ref="H11:L11"/>
    <mergeCell ref="M11:Q11"/>
    <mergeCell ref="R11:V11"/>
    <mergeCell ref="W11:AA11"/>
    <mergeCell ref="H9:L9"/>
    <mergeCell ref="W10:AA10"/>
    <mergeCell ref="M9:Q9"/>
    <mergeCell ref="R9:V9"/>
    <mergeCell ref="W9:AA9"/>
    <mergeCell ref="H10:L10"/>
    <mergeCell ref="M10:Q10"/>
    <mergeCell ref="R10:V10"/>
    <mergeCell ref="A3:BC3"/>
    <mergeCell ref="A6:G7"/>
    <mergeCell ref="H6:L7"/>
    <mergeCell ref="M6:Q7"/>
    <mergeCell ref="R6:V7"/>
    <mergeCell ref="AB7:AH7"/>
    <mergeCell ref="AW7:BC7"/>
    <mergeCell ref="AI7:AO7"/>
    <mergeCell ref="AP7:AV7"/>
    <mergeCell ref="W6:AA7"/>
    <mergeCell ref="AB6:BC6"/>
    <mergeCell ref="A8:G8"/>
    <mergeCell ref="AW8:BC8"/>
    <mergeCell ref="AP8:AV8"/>
    <mergeCell ref="H8:L8"/>
    <mergeCell ref="AB8:AH8"/>
    <mergeCell ref="AI8:AO8"/>
    <mergeCell ref="M8:Q8"/>
    <mergeCell ref="R8:V8"/>
    <mergeCell ref="W8:AA8"/>
    <mergeCell ref="AI12:AO12"/>
    <mergeCell ref="AP12:AV12"/>
    <mergeCell ref="AW12:BC12"/>
    <mergeCell ref="AB12:AH12"/>
    <mergeCell ref="AW11:BC11"/>
    <mergeCell ref="AW9:BC9"/>
    <mergeCell ref="AP10:AV10"/>
    <mergeCell ref="AW10:BC10"/>
    <mergeCell ref="AI10:AO10"/>
    <mergeCell ref="AB11:AH11"/>
    <mergeCell ref="AI9:AO9"/>
    <mergeCell ref="AP9:AV9"/>
    <mergeCell ref="AI11:AO11"/>
    <mergeCell ref="AP11:AV11"/>
    <mergeCell ref="AB9:AH9"/>
    <mergeCell ref="A12:G12"/>
    <mergeCell ref="H12:L12"/>
    <mergeCell ref="M12:Q12"/>
    <mergeCell ref="R12:V12"/>
    <mergeCell ref="W12:AA12"/>
  </mergeCells>
  <phoneticPr fontId="2"/>
  <printOptions horizontalCentered="1"/>
  <pageMargins left="0.70866141732283472" right="0.70866141732283472" top="0.74803149606299213" bottom="0.74803149606299213" header="0.31496062992125984" footer="0.31496062992125984"/>
  <pageSetup paperSize="9" scale="88" firstPageNumber="10" orientation="portrait" cellComments="asDisplayed" useFirstPageNumber="1"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showGridLines="0" view="pageBreakPreview" zoomScaleNormal="100" zoomScaleSheetLayoutView="100" workbookViewId="0">
      <selection activeCell="A3" sqref="A3:BC3"/>
    </sheetView>
  </sheetViews>
  <sheetFormatPr defaultColWidth="1.625" defaultRowHeight="21.95" customHeight="1" x14ac:dyDescent="0.15"/>
  <cols>
    <col min="1" max="16384" width="1.625" style="1"/>
  </cols>
  <sheetData>
    <row r="1" spans="1:63" ht="21.75" customHeight="1" x14ac:dyDescent="0.15">
      <c r="A1" s="272" t="s">
        <v>91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153"/>
      <c r="BD1" s="14"/>
      <c r="BE1" s="14"/>
      <c r="BF1" s="14"/>
      <c r="BG1" s="14"/>
      <c r="BH1" s="14"/>
      <c r="BI1" s="14"/>
      <c r="BJ1" s="14"/>
      <c r="BK1" s="14"/>
    </row>
    <row r="2" spans="1:63" ht="21"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row>
    <row r="3" spans="1:63" ht="21.95" customHeight="1" x14ac:dyDescent="0.15">
      <c r="A3" s="203" t="s">
        <v>92</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row>
    <row r="4" spans="1:63" ht="21" customHeight="1" x14ac:dyDescent="0.15">
      <c r="A4" s="13"/>
      <c r="B4" s="14"/>
      <c r="C4" s="14"/>
      <c r="D4" s="14"/>
      <c r="E4" s="14"/>
      <c r="F4" s="14"/>
      <c r="G4" s="14"/>
      <c r="H4" s="14"/>
      <c r="I4" s="14"/>
      <c r="J4" s="14"/>
      <c r="K4" s="14"/>
      <c r="L4" s="14"/>
      <c r="M4" s="14"/>
    </row>
    <row r="5" spans="1:63" ht="17.25" customHeight="1" x14ac:dyDescent="0.15">
      <c r="A5" s="155" t="s">
        <v>232</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95"/>
      <c r="BD5" s="16"/>
      <c r="BE5" s="16"/>
      <c r="BF5" s="16"/>
      <c r="BG5" s="16"/>
      <c r="BH5" s="16"/>
      <c r="BI5" s="16"/>
      <c r="BJ5" s="16"/>
      <c r="BK5" s="16"/>
    </row>
    <row r="6" spans="1:63" ht="15" customHeight="1" x14ac:dyDescent="0.15">
      <c r="A6" s="4"/>
      <c r="B6" s="4"/>
      <c r="C6" s="4"/>
      <c r="D6" s="4"/>
      <c r="E6" s="4"/>
      <c r="F6" s="4"/>
      <c r="G6" s="4"/>
      <c r="H6" s="4"/>
      <c r="I6" s="4"/>
      <c r="J6" s="4"/>
      <c r="K6" s="4"/>
      <c r="L6" s="4"/>
      <c r="M6" s="4"/>
      <c r="N6" s="157" t="s">
        <v>61</v>
      </c>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4"/>
      <c r="AR6" s="4"/>
      <c r="AS6" s="4"/>
      <c r="AT6" s="4"/>
      <c r="AU6" s="4"/>
      <c r="AV6" s="4"/>
      <c r="AW6" s="4"/>
      <c r="AX6" s="4"/>
      <c r="AY6" s="4"/>
      <c r="AZ6" s="4"/>
      <c r="BA6" s="4"/>
      <c r="BB6" s="4"/>
      <c r="BC6" s="4"/>
    </row>
    <row r="7" spans="1:63" ht="21" customHeight="1" x14ac:dyDescent="0.15">
      <c r="A7" s="4"/>
      <c r="B7" s="4"/>
      <c r="C7" s="4"/>
      <c r="D7" s="4"/>
      <c r="E7" s="4"/>
      <c r="F7" s="4"/>
      <c r="G7" s="4"/>
      <c r="H7" s="4"/>
      <c r="I7" s="4"/>
      <c r="J7" s="4"/>
      <c r="K7" s="4"/>
      <c r="L7" s="4"/>
      <c r="M7" s="4"/>
      <c r="N7" s="424" t="s">
        <v>93</v>
      </c>
      <c r="O7" s="425"/>
      <c r="P7" s="425"/>
      <c r="Q7" s="425"/>
      <c r="R7" s="425"/>
      <c r="S7" s="425"/>
      <c r="T7" s="425"/>
      <c r="U7" s="425"/>
      <c r="V7" s="425"/>
      <c r="W7" s="425"/>
      <c r="X7" s="425"/>
      <c r="Y7" s="425"/>
      <c r="Z7" s="426"/>
      <c r="AA7" s="424" t="s">
        <v>94</v>
      </c>
      <c r="AB7" s="425"/>
      <c r="AC7" s="425"/>
      <c r="AD7" s="425"/>
      <c r="AE7" s="425"/>
      <c r="AF7" s="425"/>
      <c r="AG7" s="425"/>
      <c r="AH7" s="425"/>
      <c r="AI7" s="425"/>
      <c r="AJ7" s="425"/>
      <c r="AK7" s="425"/>
      <c r="AL7" s="425"/>
      <c r="AM7" s="425"/>
      <c r="AN7" s="425"/>
      <c r="AO7" s="425"/>
      <c r="AP7" s="427"/>
      <c r="AQ7" s="4"/>
      <c r="AR7" s="4"/>
      <c r="AS7" s="4"/>
      <c r="AT7" s="4"/>
      <c r="AU7" s="4"/>
      <c r="AV7" s="4"/>
      <c r="AW7" s="4"/>
      <c r="AX7" s="4"/>
      <c r="AY7" s="4"/>
      <c r="AZ7" s="4"/>
      <c r="BA7" s="4"/>
      <c r="BB7" s="4"/>
      <c r="BC7" s="4"/>
    </row>
    <row r="8" spans="1:63" ht="21" customHeight="1" x14ac:dyDescent="0.15">
      <c r="H8" s="4"/>
      <c r="I8" s="4"/>
      <c r="J8" s="4"/>
      <c r="K8" s="4"/>
      <c r="L8" s="4"/>
      <c r="M8" s="4"/>
      <c r="N8" s="250" t="s">
        <v>46</v>
      </c>
      <c r="O8" s="251"/>
      <c r="P8" s="251"/>
      <c r="Q8" s="251"/>
      <c r="R8" s="251"/>
      <c r="S8" s="251"/>
      <c r="T8" s="251"/>
      <c r="U8" s="251"/>
      <c r="V8" s="251"/>
      <c r="W8" s="251"/>
      <c r="X8" s="251"/>
      <c r="Y8" s="251"/>
      <c r="Z8" s="252"/>
      <c r="AA8" s="368">
        <v>24378</v>
      </c>
      <c r="AB8" s="338"/>
      <c r="AC8" s="338"/>
      <c r="AD8" s="338"/>
      <c r="AE8" s="338"/>
      <c r="AF8" s="338"/>
      <c r="AG8" s="338"/>
      <c r="AH8" s="338"/>
      <c r="AI8" s="338"/>
      <c r="AJ8" s="338"/>
      <c r="AK8" s="338"/>
      <c r="AL8" s="338"/>
      <c r="AM8" s="338"/>
      <c r="AN8" s="338"/>
      <c r="AO8" s="338"/>
      <c r="AP8" s="339"/>
    </row>
    <row r="9" spans="1:63" ht="21" customHeight="1" x14ac:dyDescent="0.15">
      <c r="H9" s="4"/>
      <c r="I9" s="4"/>
      <c r="J9" s="4"/>
      <c r="K9" s="4"/>
      <c r="L9" s="4"/>
      <c r="M9" s="4"/>
      <c r="N9" s="250" t="s">
        <v>12</v>
      </c>
      <c r="O9" s="251"/>
      <c r="P9" s="251"/>
      <c r="Q9" s="251"/>
      <c r="R9" s="251"/>
      <c r="S9" s="251"/>
      <c r="T9" s="251"/>
      <c r="U9" s="251"/>
      <c r="V9" s="251"/>
      <c r="W9" s="251"/>
      <c r="X9" s="251"/>
      <c r="Y9" s="251"/>
      <c r="Z9" s="252"/>
      <c r="AA9" s="368">
        <v>25682</v>
      </c>
      <c r="AB9" s="338"/>
      <c r="AC9" s="338"/>
      <c r="AD9" s="338"/>
      <c r="AE9" s="338"/>
      <c r="AF9" s="338"/>
      <c r="AG9" s="338"/>
      <c r="AH9" s="338"/>
      <c r="AI9" s="338"/>
      <c r="AJ9" s="338"/>
      <c r="AK9" s="338"/>
      <c r="AL9" s="338"/>
      <c r="AM9" s="338"/>
      <c r="AN9" s="338"/>
      <c r="AO9" s="338"/>
      <c r="AP9" s="339"/>
    </row>
    <row r="10" spans="1:63" ht="21" customHeight="1" x14ac:dyDescent="0.15">
      <c r="N10" s="250" t="s">
        <v>13</v>
      </c>
      <c r="O10" s="251"/>
      <c r="P10" s="251"/>
      <c r="Q10" s="251"/>
      <c r="R10" s="251"/>
      <c r="S10" s="251"/>
      <c r="T10" s="251"/>
      <c r="U10" s="251"/>
      <c r="V10" s="251"/>
      <c r="W10" s="251"/>
      <c r="X10" s="251"/>
      <c r="Y10" s="251"/>
      <c r="Z10" s="252"/>
      <c r="AA10" s="368">
        <v>14999</v>
      </c>
      <c r="AB10" s="338"/>
      <c r="AC10" s="338"/>
      <c r="AD10" s="338"/>
      <c r="AE10" s="338"/>
      <c r="AF10" s="338"/>
      <c r="AG10" s="338"/>
      <c r="AH10" s="338"/>
      <c r="AI10" s="338"/>
      <c r="AJ10" s="338"/>
      <c r="AK10" s="338"/>
      <c r="AL10" s="338"/>
      <c r="AM10" s="338"/>
      <c r="AN10" s="338"/>
      <c r="AO10" s="338"/>
      <c r="AP10" s="339"/>
    </row>
    <row r="11" spans="1:63" ht="21" customHeight="1" x14ac:dyDescent="0.15">
      <c r="N11" s="250" t="s">
        <v>14</v>
      </c>
      <c r="O11" s="251"/>
      <c r="P11" s="251"/>
      <c r="Q11" s="251"/>
      <c r="R11" s="251"/>
      <c r="S11" s="251"/>
      <c r="T11" s="251"/>
      <c r="U11" s="251"/>
      <c r="V11" s="251"/>
      <c r="W11" s="251"/>
      <c r="X11" s="251"/>
      <c r="Y11" s="251"/>
      <c r="Z11" s="252"/>
      <c r="AA11" s="368">
        <v>18139</v>
      </c>
      <c r="AB11" s="338"/>
      <c r="AC11" s="338"/>
      <c r="AD11" s="338"/>
      <c r="AE11" s="338"/>
      <c r="AF11" s="338"/>
      <c r="AG11" s="338"/>
      <c r="AH11" s="338"/>
      <c r="AI11" s="338"/>
      <c r="AJ11" s="338"/>
      <c r="AK11" s="338"/>
      <c r="AL11" s="338"/>
      <c r="AM11" s="338"/>
      <c r="AN11" s="338"/>
      <c r="AO11" s="338"/>
      <c r="AP11" s="339"/>
    </row>
    <row r="12" spans="1:63" ht="21" customHeight="1" x14ac:dyDescent="0.15">
      <c r="N12" s="250" t="s">
        <v>15</v>
      </c>
      <c r="O12" s="251"/>
      <c r="P12" s="251"/>
      <c r="Q12" s="251"/>
      <c r="R12" s="251"/>
      <c r="S12" s="251"/>
      <c r="T12" s="251"/>
      <c r="U12" s="251"/>
      <c r="V12" s="251"/>
      <c r="W12" s="251"/>
      <c r="X12" s="251"/>
      <c r="Y12" s="251"/>
      <c r="Z12" s="252"/>
      <c r="AA12" s="368">
        <v>16330</v>
      </c>
      <c r="AB12" s="338"/>
      <c r="AC12" s="338"/>
      <c r="AD12" s="338"/>
      <c r="AE12" s="338"/>
      <c r="AF12" s="338"/>
      <c r="AG12" s="338"/>
      <c r="AH12" s="338"/>
      <c r="AI12" s="338"/>
      <c r="AJ12" s="338"/>
      <c r="AK12" s="338"/>
      <c r="AL12" s="338"/>
      <c r="AM12" s="338"/>
      <c r="AN12" s="338"/>
      <c r="AO12" s="338"/>
      <c r="AP12" s="339"/>
    </row>
    <row r="13" spans="1:63" ht="21" customHeight="1" x14ac:dyDescent="0.15">
      <c r="N13" s="250" t="s">
        <v>16</v>
      </c>
      <c r="O13" s="251"/>
      <c r="P13" s="251"/>
      <c r="Q13" s="251"/>
      <c r="R13" s="251"/>
      <c r="S13" s="251"/>
      <c r="T13" s="251"/>
      <c r="U13" s="251"/>
      <c r="V13" s="251"/>
      <c r="W13" s="251"/>
      <c r="X13" s="251"/>
      <c r="Y13" s="251"/>
      <c r="Z13" s="252"/>
      <c r="AA13" s="368">
        <v>15927</v>
      </c>
      <c r="AB13" s="338"/>
      <c r="AC13" s="338"/>
      <c r="AD13" s="338"/>
      <c r="AE13" s="338"/>
      <c r="AF13" s="338"/>
      <c r="AG13" s="338"/>
      <c r="AH13" s="338"/>
      <c r="AI13" s="338"/>
      <c r="AJ13" s="338"/>
      <c r="AK13" s="338"/>
      <c r="AL13" s="338"/>
      <c r="AM13" s="338"/>
      <c r="AN13" s="338"/>
      <c r="AO13" s="338"/>
      <c r="AP13" s="339"/>
    </row>
    <row r="14" spans="1:63" ht="21" customHeight="1" x14ac:dyDescent="0.15">
      <c r="N14" s="250" t="s">
        <v>17</v>
      </c>
      <c r="O14" s="251"/>
      <c r="P14" s="251"/>
      <c r="Q14" s="251"/>
      <c r="R14" s="251"/>
      <c r="S14" s="251"/>
      <c r="T14" s="251"/>
      <c r="U14" s="251"/>
      <c r="V14" s="251"/>
      <c r="W14" s="251"/>
      <c r="X14" s="251"/>
      <c r="Y14" s="251"/>
      <c r="Z14" s="252"/>
      <c r="AA14" s="368">
        <v>22040</v>
      </c>
      <c r="AB14" s="338"/>
      <c r="AC14" s="338"/>
      <c r="AD14" s="338"/>
      <c r="AE14" s="338"/>
      <c r="AF14" s="338"/>
      <c r="AG14" s="338"/>
      <c r="AH14" s="338"/>
      <c r="AI14" s="338"/>
      <c r="AJ14" s="338"/>
      <c r="AK14" s="338"/>
      <c r="AL14" s="338"/>
      <c r="AM14" s="338"/>
      <c r="AN14" s="338"/>
      <c r="AO14" s="338"/>
      <c r="AP14" s="339"/>
    </row>
    <row r="15" spans="1:63" ht="21" customHeight="1" x14ac:dyDescent="0.15">
      <c r="N15" s="250" t="s">
        <v>18</v>
      </c>
      <c r="O15" s="251"/>
      <c r="P15" s="251"/>
      <c r="Q15" s="251"/>
      <c r="R15" s="251"/>
      <c r="S15" s="251"/>
      <c r="T15" s="251"/>
      <c r="U15" s="251"/>
      <c r="V15" s="251"/>
      <c r="W15" s="251"/>
      <c r="X15" s="251"/>
      <c r="Y15" s="251"/>
      <c r="Z15" s="252"/>
      <c r="AA15" s="368">
        <v>20353</v>
      </c>
      <c r="AB15" s="338"/>
      <c r="AC15" s="338"/>
      <c r="AD15" s="338"/>
      <c r="AE15" s="338"/>
      <c r="AF15" s="338"/>
      <c r="AG15" s="338"/>
      <c r="AH15" s="338"/>
      <c r="AI15" s="338"/>
      <c r="AJ15" s="338"/>
      <c r="AK15" s="338"/>
      <c r="AL15" s="338"/>
      <c r="AM15" s="338"/>
      <c r="AN15" s="338"/>
      <c r="AO15" s="338"/>
      <c r="AP15" s="339"/>
    </row>
    <row r="16" spans="1:63" ht="21" customHeight="1" x14ac:dyDescent="0.15">
      <c r="N16" s="250" t="s">
        <v>19</v>
      </c>
      <c r="O16" s="251"/>
      <c r="P16" s="251"/>
      <c r="Q16" s="251"/>
      <c r="R16" s="251"/>
      <c r="S16" s="251"/>
      <c r="T16" s="251"/>
      <c r="U16" s="251"/>
      <c r="V16" s="251"/>
      <c r="W16" s="251"/>
      <c r="X16" s="251"/>
      <c r="Y16" s="251"/>
      <c r="Z16" s="252"/>
      <c r="AA16" s="368">
        <v>15429</v>
      </c>
      <c r="AB16" s="338"/>
      <c r="AC16" s="338"/>
      <c r="AD16" s="338"/>
      <c r="AE16" s="338"/>
      <c r="AF16" s="338"/>
      <c r="AG16" s="338"/>
      <c r="AH16" s="338"/>
      <c r="AI16" s="338"/>
      <c r="AJ16" s="338"/>
      <c r="AK16" s="338"/>
      <c r="AL16" s="338"/>
      <c r="AM16" s="338"/>
      <c r="AN16" s="338"/>
      <c r="AO16" s="338"/>
      <c r="AP16" s="339"/>
    </row>
    <row r="17" spans="1:62" ht="21" customHeight="1" x14ac:dyDescent="0.15">
      <c r="N17" s="250" t="s">
        <v>20</v>
      </c>
      <c r="O17" s="251"/>
      <c r="P17" s="251"/>
      <c r="Q17" s="251"/>
      <c r="R17" s="251"/>
      <c r="S17" s="251"/>
      <c r="T17" s="251"/>
      <c r="U17" s="251"/>
      <c r="V17" s="251"/>
      <c r="W17" s="251"/>
      <c r="X17" s="251"/>
      <c r="Y17" s="251"/>
      <c r="Z17" s="252"/>
      <c r="AA17" s="368">
        <v>12576</v>
      </c>
      <c r="AB17" s="338"/>
      <c r="AC17" s="338"/>
      <c r="AD17" s="338"/>
      <c r="AE17" s="338"/>
      <c r="AF17" s="338"/>
      <c r="AG17" s="338"/>
      <c r="AH17" s="338"/>
      <c r="AI17" s="338"/>
      <c r="AJ17" s="338"/>
      <c r="AK17" s="338"/>
      <c r="AL17" s="338"/>
      <c r="AM17" s="338"/>
      <c r="AN17" s="338"/>
      <c r="AO17" s="338"/>
      <c r="AP17" s="339"/>
    </row>
    <row r="18" spans="1:62" ht="21" customHeight="1" x14ac:dyDescent="0.15">
      <c r="N18" s="250" t="s">
        <v>21</v>
      </c>
      <c r="O18" s="251"/>
      <c r="P18" s="251"/>
      <c r="Q18" s="251"/>
      <c r="R18" s="251"/>
      <c r="S18" s="251"/>
      <c r="T18" s="251"/>
      <c r="U18" s="251"/>
      <c r="V18" s="251"/>
      <c r="W18" s="251"/>
      <c r="X18" s="251"/>
      <c r="Y18" s="251"/>
      <c r="Z18" s="252"/>
      <c r="AA18" s="368">
        <v>24538</v>
      </c>
      <c r="AB18" s="338"/>
      <c r="AC18" s="338"/>
      <c r="AD18" s="338"/>
      <c r="AE18" s="338"/>
      <c r="AF18" s="338"/>
      <c r="AG18" s="338"/>
      <c r="AH18" s="338"/>
      <c r="AI18" s="338"/>
      <c r="AJ18" s="338"/>
      <c r="AK18" s="338"/>
      <c r="AL18" s="338"/>
      <c r="AM18" s="338"/>
      <c r="AN18" s="338"/>
      <c r="AO18" s="338"/>
      <c r="AP18" s="339"/>
    </row>
    <row r="19" spans="1:62" ht="21" customHeight="1" x14ac:dyDescent="0.15">
      <c r="N19" s="250" t="s">
        <v>22</v>
      </c>
      <c r="O19" s="251"/>
      <c r="P19" s="251"/>
      <c r="Q19" s="251"/>
      <c r="R19" s="251"/>
      <c r="S19" s="251"/>
      <c r="T19" s="251"/>
      <c r="U19" s="251"/>
      <c r="V19" s="251"/>
      <c r="W19" s="251"/>
      <c r="X19" s="251"/>
      <c r="Y19" s="251"/>
      <c r="Z19" s="252"/>
      <c r="AA19" s="368">
        <v>41311</v>
      </c>
      <c r="AB19" s="338"/>
      <c r="AC19" s="338"/>
      <c r="AD19" s="338"/>
      <c r="AE19" s="338"/>
      <c r="AF19" s="338"/>
      <c r="AG19" s="338"/>
      <c r="AH19" s="338"/>
      <c r="AI19" s="338"/>
      <c r="AJ19" s="338"/>
      <c r="AK19" s="338"/>
      <c r="AL19" s="338"/>
      <c r="AM19" s="338"/>
      <c r="AN19" s="338"/>
      <c r="AO19" s="338"/>
      <c r="AP19" s="339"/>
    </row>
    <row r="20" spans="1:62" ht="21" customHeight="1" x14ac:dyDescent="0.15">
      <c r="N20" s="250" t="s">
        <v>59</v>
      </c>
      <c r="O20" s="251"/>
      <c r="P20" s="251"/>
      <c r="Q20" s="251"/>
      <c r="R20" s="251"/>
      <c r="S20" s="251"/>
      <c r="T20" s="251"/>
      <c r="U20" s="251"/>
      <c r="V20" s="251"/>
      <c r="W20" s="251"/>
      <c r="X20" s="251"/>
      <c r="Y20" s="251"/>
      <c r="Z20" s="252"/>
      <c r="AA20" s="368">
        <v>42545</v>
      </c>
      <c r="AB20" s="338"/>
      <c r="AC20" s="338"/>
      <c r="AD20" s="338"/>
      <c r="AE20" s="338"/>
      <c r="AF20" s="338"/>
      <c r="AG20" s="338"/>
      <c r="AH20" s="338"/>
      <c r="AI20" s="338"/>
      <c r="AJ20" s="338"/>
      <c r="AK20" s="338"/>
      <c r="AL20" s="338"/>
      <c r="AM20" s="338"/>
      <c r="AN20" s="338"/>
      <c r="AO20" s="338"/>
      <c r="AP20" s="339"/>
    </row>
    <row r="21" spans="1:62" ht="21" customHeight="1" x14ac:dyDescent="0.15">
      <c r="N21" s="250" t="s">
        <v>24</v>
      </c>
      <c r="O21" s="251"/>
      <c r="P21" s="251"/>
      <c r="Q21" s="251"/>
      <c r="R21" s="251"/>
      <c r="S21" s="251"/>
      <c r="T21" s="251"/>
      <c r="U21" s="251"/>
      <c r="V21" s="251"/>
      <c r="W21" s="251"/>
      <c r="X21" s="251"/>
      <c r="Y21" s="251"/>
      <c r="Z21" s="252"/>
      <c r="AA21" s="368">
        <v>21063</v>
      </c>
      <c r="AB21" s="338"/>
      <c r="AC21" s="338"/>
      <c r="AD21" s="338"/>
      <c r="AE21" s="338"/>
      <c r="AF21" s="338"/>
      <c r="AG21" s="338"/>
      <c r="AH21" s="338"/>
      <c r="AI21" s="338"/>
      <c r="AJ21" s="338"/>
      <c r="AK21" s="338"/>
      <c r="AL21" s="338"/>
      <c r="AM21" s="338"/>
      <c r="AN21" s="338"/>
      <c r="AO21" s="338"/>
      <c r="AP21" s="339"/>
    </row>
    <row r="22" spans="1:62" ht="21" customHeight="1" x14ac:dyDescent="0.15">
      <c r="N22" s="250" t="s">
        <v>25</v>
      </c>
      <c r="O22" s="251"/>
      <c r="P22" s="251"/>
      <c r="Q22" s="251"/>
      <c r="R22" s="251"/>
      <c r="S22" s="251"/>
      <c r="T22" s="251"/>
      <c r="U22" s="251"/>
      <c r="V22" s="251"/>
      <c r="W22" s="251"/>
      <c r="X22" s="251"/>
      <c r="Y22" s="251"/>
      <c r="Z22" s="252"/>
      <c r="AA22" s="368">
        <v>37942</v>
      </c>
      <c r="AB22" s="338"/>
      <c r="AC22" s="338"/>
      <c r="AD22" s="338"/>
      <c r="AE22" s="338"/>
      <c r="AF22" s="338"/>
      <c r="AG22" s="338"/>
      <c r="AH22" s="338"/>
      <c r="AI22" s="338"/>
      <c r="AJ22" s="338"/>
      <c r="AK22" s="338"/>
      <c r="AL22" s="338"/>
      <c r="AM22" s="338"/>
      <c r="AN22" s="338"/>
      <c r="AO22" s="338"/>
      <c r="AP22" s="339"/>
    </row>
    <row r="23" spans="1:62" ht="21" customHeight="1" x14ac:dyDescent="0.15">
      <c r="A23" s="4"/>
      <c r="B23" s="4"/>
      <c r="C23" s="4"/>
      <c r="D23" s="4"/>
      <c r="E23" s="4"/>
      <c r="F23" s="4"/>
      <c r="G23" s="4"/>
      <c r="H23" s="4"/>
      <c r="I23" s="4"/>
      <c r="J23" s="4"/>
      <c r="K23" s="4"/>
      <c r="L23" s="4"/>
      <c r="M23" s="4"/>
      <c r="N23" s="250" t="s">
        <v>26</v>
      </c>
      <c r="O23" s="251"/>
      <c r="P23" s="251"/>
      <c r="Q23" s="251"/>
      <c r="R23" s="251"/>
      <c r="S23" s="251"/>
      <c r="T23" s="251"/>
      <c r="U23" s="251"/>
      <c r="V23" s="251"/>
      <c r="W23" s="251"/>
      <c r="X23" s="251"/>
      <c r="Y23" s="251"/>
      <c r="Z23" s="252"/>
      <c r="AA23" s="368">
        <v>26863</v>
      </c>
      <c r="AB23" s="338"/>
      <c r="AC23" s="338"/>
      <c r="AD23" s="338"/>
      <c r="AE23" s="338"/>
      <c r="AF23" s="338"/>
      <c r="AG23" s="338"/>
      <c r="AH23" s="338"/>
      <c r="AI23" s="338"/>
      <c r="AJ23" s="338"/>
      <c r="AK23" s="338"/>
      <c r="AL23" s="338"/>
      <c r="AM23" s="338"/>
      <c r="AN23" s="338"/>
      <c r="AO23" s="338"/>
      <c r="AP23" s="339"/>
    </row>
    <row r="24" spans="1:62" ht="21" customHeight="1" x14ac:dyDescent="0.15">
      <c r="A24" s="4"/>
      <c r="B24" s="4"/>
      <c r="C24" s="4"/>
      <c r="D24" s="4"/>
      <c r="E24" s="4"/>
      <c r="F24" s="4"/>
      <c r="G24" s="4"/>
      <c r="H24" s="4"/>
      <c r="I24" s="4"/>
      <c r="J24" s="4"/>
      <c r="K24" s="4"/>
      <c r="L24" s="4"/>
      <c r="M24" s="4"/>
      <c r="N24" s="250" t="s">
        <v>27</v>
      </c>
      <c r="O24" s="251"/>
      <c r="P24" s="251"/>
      <c r="Q24" s="251"/>
      <c r="R24" s="251"/>
      <c r="S24" s="251"/>
      <c r="T24" s="251"/>
      <c r="U24" s="251"/>
      <c r="V24" s="251"/>
      <c r="W24" s="251"/>
      <c r="X24" s="251"/>
      <c r="Y24" s="251"/>
      <c r="Z24" s="252"/>
      <c r="AA24" s="368">
        <v>43405</v>
      </c>
      <c r="AB24" s="338"/>
      <c r="AC24" s="338"/>
      <c r="AD24" s="338"/>
      <c r="AE24" s="338"/>
      <c r="AF24" s="338"/>
      <c r="AG24" s="338"/>
      <c r="AH24" s="338"/>
      <c r="AI24" s="338"/>
      <c r="AJ24" s="338"/>
      <c r="AK24" s="338"/>
      <c r="AL24" s="338"/>
      <c r="AM24" s="338"/>
      <c r="AN24" s="338"/>
      <c r="AO24" s="338"/>
      <c r="AP24" s="339"/>
      <c r="AQ24" s="4"/>
      <c r="AR24" s="4"/>
      <c r="AS24" s="4"/>
      <c r="AT24" s="4"/>
      <c r="AU24" s="4"/>
      <c r="AV24" s="4"/>
      <c r="AW24" s="4"/>
      <c r="AX24" s="4"/>
      <c r="AY24" s="4"/>
      <c r="AZ24" s="4"/>
      <c r="BA24" s="4"/>
      <c r="BB24" s="4"/>
      <c r="BC24" s="4"/>
      <c r="BD24" s="4"/>
      <c r="BE24" s="4"/>
      <c r="BF24" s="4"/>
      <c r="BG24" s="4"/>
      <c r="BH24" s="4"/>
      <c r="BI24" s="4"/>
      <c r="BJ24" s="44"/>
    </row>
    <row r="25" spans="1:62" ht="21" customHeight="1" x14ac:dyDescent="0.15">
      <c r="N25" s="250" t="s">
        <v>28</v>
      </c>
      <c r="O25" s="251"/>
      <c r="P25" s="251"/>
      <c r="Q25" s="251"/>
      <c r="R25" s="251"/>
      <c r="S25" s="251"/>
      <c r="T25" s="251"/>
      <c r="U25" s="251"/>
      <c r="V25" s="251"/>
      <c r="W25" s="251"/>
      <c r="X25" s="251"/>
      <c r="Y25" s="251"/>
      <c r="Z25" s="252"/>
      <c r="AA25" s="368">
        <v>25373</v>
      </c>
      <c r="AB25" s="338"/>
      <c r="AC25" s="338"/>
      <c r="AD25" s="338"/>
      <c r="AE25" s="338"/>
      <c r="AF25" s="338"/>
      <c r="AG25" s="338"/>
      <c r="AH25" s="338"/>
      <c r="AI25" s="338"/>
      <c r="AJ25" s="338"/>
      <c r="AK25" s="338"/>
      <c r="AL25" s="338"/>
      <c r="AM25" s="338"/>
      <c r="AN25" s="338"/>
      <c r="AO25" s="338"/>
      <c r="AP25" s="339"/>
    </row>
    <row r="26" spans="1:62" ht="21" customHeight="1" x14ac:dyDescent="0.15">
      <c r="N26" s="250" t="s">
        <v>29</v>
      </c>
      <c r="O26" s="251"/>
      <c r="P26" s="251"/>
      <c r="Q26" s="251"/>
      <c r="R26" s="251"/>
      <c r="S26" s="251"/>
      <c r="T26" s="251"/>
      <c r="U26" s="251"/>
      <c r="V26" s="251"/>
      <c r="W26" s="251"/>
      <c r="X26" s="251"/>
      <c r="Y26" s="251"/>
      <c r="Z26" s="252"/>
      <c r="AA26" s="368">
        <v>27942</v>
      </c>
      <c r="AB26" s="338"/>
      <c r="AC26" s="338"/>
      <c r="AD26" s="338"/>
      <c r="AE26" s="338"/>
      <c r="AF26" s="338"/>
      <c r="AG26" s="338"/>
      <c r="AH26" s="338"/>
      <c r="AI26" s="338"/>
      <c r="AJ26" s="338"/>
      <c r="AK26" s="338"/>
      <c r="AL26" s="338"/>
      <c r="AM26" s="338"/>
      <c r="AN26" s="338"/>
      <c r="AO26" s="338"/>
      <c r="AP26" s="339"/>
    </row>
    <row r="27" spans="1:62" ht="21" customHeight="1" x14ac:dyDescent="0.15">
      <c r="N27" s="250" t="s">
        <v>30</v>
      </c>
      <c r="O27" s="251"/>
      <c r="P27" s="251"/>
      <c r="Q27" s="251"/>
      <c r="R27" s="251"/>
      <c r="S27" s="251"/>
      <c r="T27" s="251"/>
      <c r="U27" s="251"/>
      <c r="V27" s="251"/>
      <c r="W27" s="251"/>
      <c r="X27" s="251"/>
      <c r="Y27" s="251"/>
      <c r="Z27" s="252"/>
      <c r="AA27" s="368">
        <v>36709</v>
      </c>
      <c r="AB27" s="338"/>
      <c r="AC27" s="338"/>
      <c r="AD27" s="338"/>
      <c r="AE27" s="338"/>
      <c r="AF27" s="338"/>
      <c r="AG27" s="338"/>
      <c r="AH27" s="338"/>
      <c r="AI27" s="338"/>
      <c r="AJ27" s="338"/>
      <c r="AK27" s="338"/>
      <c r="AL27" s="338"/>
      <c r="AM27" s="338"/>
      <c r="AN27" s="338"/>
      <c r="AO27" s="338"/>
      <c r="AP27" s="339"/>
    </row>
    <row r="28" spans="1:62" ht="21" customHeight="1" x14ac:dyDescent="0.15">
      <c r="N28" s="250" t="s">
        <v>31</v>
      </c>
      <c r="O28" s="251"/>
      <c r="P28" s="251"/>
      <c r="Q28" s="251"/>
      <c r="R28" s="251"/>
      <c r="S28" s="251"/>
      <c r="T28" s="251"/>
      <c r="U28" s="251"/>
      <c r="V28" s="251"/>
      <c r="W28" s="251"/>
      <c r="X28" s="251"/>
      <c r="Y28" s="251"/>
      <c r="Z28" s="252"/>
      <c r="AA28" s="368">
        <v>42279</v>
      </c>
      <c r="AB28" s="338"/>
      <c r="AC28" s="338"/>
      <c r="AD28" s="338"/>
      <c r="AE28" s="338"/>
      <c r="AF28" s="338"/>
      <c r="AG28" s="338"/>
      <c r="AH28" s="338"/>
      <c r="AI28" s="338"/>
      <c r="AJ28" s="338"/>
      <c r="AK28" s="338"/>
      <c r="AL28" s="338"/>
      <c r="AM28" s="338"/>
      <c r="AN28" s="338"/>
      <c r="AO28" s="338"/>
      <c r="AP28" s="339"/>
    </row>
    <row r="29" spans="1:62" ht="21" customHeight="1" x14ac:dyDescent="0.15">
      <c r="N29" s="250" t="s">
        <v>60</v>
      </c>
      <c r="O29" s="251"/>
      <c r="P29" s="251"/>
      <c r="Q29" s="251"/>
      <c r="R29" s="251"/>
      <c r="S29" s="251"/>
      <c r="T29" s="251"/>
      <c r="U29" s="251"/>
      <c r="V29" s="251"/>
      <c r="W29" s="251"/>
      <c r="X29" s="251"/>
      <c r="Y29" s="251"/>
      <c r="Z29" s="252"/>
      <c r="AA29" s="368">
        <v>37322</v>
      </c>
      <c r="AB29" s="338"/>
      <c r="AC29" s="338"/>
      <c r="AD29" s="338"/>
      <c r="AE29" s="338"/>
      <c r="AF29" s="338"/>
      <c r="AG29" s="338"/>
      <c r="AH29" s="338"/>
      <c r="AI29" s="338"/>
      <c r="AJ29" s="338"/>
      <c r="AK29" s="338"/>
      <c r="AL29" s="338"/>
      <c r="AM29" s="338"/>
      <c r="AN29" s="338"/>
      <c r="AO29" s="338"/>
      <c r="AP29" s="339"/>
    </row>
    <row r="30" spans="1:62" ht="21" customHeight="1" x14ac:dyDescent="0.15">
      <c r="N30" s="250" t="s">
        <v>33</v>
      </c>
      <c r="O30" s="251"/>
      <c r="P30" s="251"/>
      <c r="Q30" s="251"/>
      <c r="R30" s="251"/>
      <c r="S30" s="251"/>
      <c r="T30" s="251"/>
      <c r="U30" s="251"/>
      <c r="V30" s="251"/>
      <c r="W30" s="251"/>
      <c r="X30" s="251"/>
      <c r="Y30" s="251"/>
      <c r="Z30" s="252"/>
      <c r="AA30" s="368">
        <v>54729</v>
      </c>
      <c r="AB30" s="338"/>
      <c r="AC30" s="338"/>
      <c r="AD30" s="338"/>
      <c r="AE30" s="338"/>
      <c r="AF30" s="338"/>
      <c r="AG30" s="338"/>
      <c r="AH30" s="338"/>
      <c r="AI30" s="338"/>
      <c r="AJ30" s="338"/>
      <c r="AK30" s="338"/>
      <c r="AL30" s="338"/>
      <c r="AM30" s="338"/>
      <c r="AN30" s="338"/>
      <c r="AO30" s="338"/>
      <c r="AP30" s="339"/>
    </row>
    <row r="31" spans="1:62" ht="21" customHeight="1" x14ac:dyDescent="0.15">
      <c r="N31" s="204" t="s">
        <v>34</v>
      </c>
      <c r="O31" s="205"/>
      <c r="P31" s="205"/>
      <c r="Q31" s="205"/>
      <c r="R31" s="205"/>
      <c r="S31" s="205"/>
      <c r="T31" s="205"/>
      <c r="U31" s="205"/>
      <c r="V31" s="205"/>
      <c r="W31" s="205"/>
      <c r="X31" s="205"/>
      <c r="Y31" s="205"/>
      <c r="Z31" s="206"/>
      <c r="AA31" s="373">
        <v>39799</v>
      </c>
      <c r="AB31" s="371"/>
      <c r="AC31" s="371"/>
      <c r="AD31" s="371"/>
      <c r="AE31" s="371"/>
      <c r="AF31" s="371"/>
      <c r="AG31" s="371"/>
      <c r="AH31" s="371"/>
      <c r="AI31" s="371"/>
      <c r="AJ31" s="371"/>
      <c r="AK31" s="371"/>
      <c r="AL31" s="371"/>
      <c r="AM31" s="371"/>
      <c r="AN31" s="371"/>
      <c r="AO31" s="371"/>
      <c r="AP31" s="374"/>
    </row>
    <row r="32" spans="1:62" ht="21" customHeight="1" x14ac:dyDescent="0.15">
      <c r="N32" s="422" t="s">
        <v>95</v>
      </c>
      <c r="O32" s="422"/>
      <c r="P32" s="422"/>
      <c r="Q32" s="422"/>
      <c r="R32" s="422"/>
      <c r="S32" s="422"/>
      <c r="T32" s="422"/>
      <c r="U32" s="422"/>
      <c r="V32" s="422"/>
      <c r="W32" s="422"/>
      <c r="X32" s="422"/>
      <c r="Y32" s="422"/>
      <c r="Z32" s="423"/>
      <c r="AA32" s="365">
        <f>SUM(AA8:AP31)</f>
        <v>687673</v>
      </c>
      <c r="AB32" s="328"/>
      <c r="AC32" s="328"/>
      <c r="AD32" s="328"/>
      <c r="AE32" s="328"/>
      <c r="AF32" s="328"/>
      <c r="AG32" s="328"/>
      <c r="AH32" s="328"/>
      <c r="AI32" s="328"/>
      <c r="AJ32" s="328"/>
      <c r="AK32" s="328"/>
      <c r="AL32" s="328"/>
      <c r="AM32" s="328"/>
      <c r="AN32" s="328"/>
      <c r="AO32" s="328"/>
      <c r="AP32" s="329"/>
    </row>
    <row r="33" spans="8:55" ht="15" customHeight="1" x14ac:dyDescent="0.15">
      <c r="H33" s="4"/>
      <c r="I33" s="4"/>
      <c r="J33" s="4"/>
      <c r="K33" s="4"/>
      <c r="L33" s="4"/>
      <c r="M33" s="4"/>
      <c r="N33" s="103"/>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4"/>
      <c r="AR33" s="4"/>
      <c r="AS33" s="4"/>
      <c r="AT33" s="4"/>
      <c r="AU33" s="4"/>
      <c r="AV33" s="4"/>
      <c r="AW33" s="4"/>
      <c r="AX33" s="4"/>
      <c r="AY33" s="4"/>
      <c r="AZ33" s="4"/>
      <c r="BA33" s="4"/>
      <c r="BB33" s="4"/>
      <c r="BC33" s="4"/>
    </row>
    <row r="34" spans="8:55" ht="21.95" customHeight="1" x14ac:dyDescent="0.15">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row>
  </sheetData>
  <mergeCells count="56">
    <mergeCell ref="A1:BC1"/>
    <mergeCell ref="A3:BC3"/>
    <mergeCell ref="N6:AP6"/>
    <mergeCell ref="N7:Z7"/>
    <mergeCell ref="AA7:AP7"/>
    <mergeCell ref="A5:BB5"/>
    <mergeCell ref="N8:Z8"/>
    <mergeCell ref="AA8:AP8"/>
    <mergeCell ref="N9:Z9"/>
    <mergeCell ref="AA9:AP9"/>
    <mergeCell ref="N10:Z10"/>
    <mergeCell ref="AA10:AP10"/>
    <mergeCell ref="N11:Z11"/>
    <mergeCell ref="AA11:AP11"/>
    <mergeCell ref="N12:Z12"/>
    <mergeCell ref="AA12:AP12"/>
    <mergeCell ref="N13:Z13"/>
    <mergeCell ref="AA13:AP13"/>
    <mergeCell ref="N14:Z14"/>
    <mergeCell ref="AA14:AP14"/>
    <mergeCell ref="N15:Z15"/>
    <mergeCell ref="AA15:AP15"/>
    <mergeCell ref="N16:Z16"/>
    <mergeCell ref="AA16:AP16"/>
    <mergeCell ref="N17:Z17"/>
    <mergeCell ref="AA17:AP17"/>
    <mergeCell ref="N18:Z18"/>
    <mergeCell ref="AA18:AP18"/>
    <mergeCell ref="N19:Z19"/>
    <mergeCell ref="AA19:AP19"/>
    <mergeCell ref="N20:Z20"/>
    <mergeCell ref="AA20:AP20"/>
    <mergeCell ref="N21:Z21"/>
    <mergeCell ref="AA21:AP21"/>
    <mergeCell ref="N22:Z22"/>
    <mergeCell ref="AA22:AP22"/>
    <mergeCell ref="N23:Z23"/>
    <mergeCell ref="AA23:AP23"/>
    <mergeCell ref="N24:Z24"/>
    <mergeCell ref="AA24:AP24"/>
    <mergeCell ref="N25:Z25"/>
    <mergeCell ref="AA25:AP25"/>
    <mergeCell ref="N26:Z26"/>
    <mergeCell ref="AA26:AP26"/>
    <mergeCell ref="N27:Z27"/>
    <mergeCell ref="AA27:AP27"/>
    <mergeCell ref="N28:Z28"/>
    <mergeCell ref="AA28:AP28"/>
    <mergeCell ref="N32:Z32"/>
    <mergeCell ref="AA32:AP32"/>
    <mergeCell ref="N29:Z29"/>
    <mergeCell ref="AA29:AP29"/>
    <mergeCell ref="N30:Z30"/>
    <mergeCell ref="AA30:AP30"/>
    <mergeCell ref="N31:Z31"/>
    <mergeCell ref="AA31:AP31"/>
  </mergeCells>
  <phoneticPr fontId="2"/>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33"/>
  <sheetViews>
    <sheetView showGridLines="0" view="pageBreakPreview" zoomScaleNormal="100" zoomScaleSheetLayoutView="100" workbookViewId="0">
      <selection sqref="A1:BJ1"/>
    </sheetView>
  </sheetViews>
  <sheetFormatPr defaultColWidth="1.625" defaultRowHeight="20.100000000000001" customHeight="1" x14ac:dyDescent="0.15"/>
  <cols>
    <col min="1" max="4" width="1.5" style="1" customWidth="1"/>
    <col min="5" max="8" width="1.75" style="1" customWidth="1"/>
    <col min="9" max="13" width="1.5" style="1" customWidth="1"/>
    <col min="14" max="17" width="1.875" style="1" customWidth="1"/>
    <col min="18" max="57" width="1.5" style="1" customWidth="1"/>
    <col min="58" max="62" width="1.875" style="1" customWidth="1"/>
    <col min="63" max="16384" width="1.625" style="1"/>
  </cols>
  <sheetData>
    <row r="1" spans="1:78" ht="21" customHeight="1" x14ac:dyDescent="0.15">
      <c r="A1" s="155" t="s">
        <v>239</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82"/>
      <c r="BD1" s="182"/>
      <c r="BE1" s="182"/>
      <c r="BF1" s="182"/>
      <c r="BG1" s="182"/>
      <c r="BH1" s="182"/>
      <c r="BI1" s="182"/>
      <c r="BJ1" s="182"/>
      <c r="BK1" s="16"/>
      <c r="BL1" s="16"/>
      <c r="BM1" s="16"/>
      <c r="BN1" s="16"/>
      <c r="BO1" s="16"/>
      <c r="BP1" s="16"/>
      <c r="BQ1" s="16"/>
      <c r="BR1" s="16"/>
    </row>
    <row r="2" spans="1:78" ht="21" customHeight="1" x14ac:dyDescent="0.15">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89" t="s">
        <v>196</v>
      </c>
      <c r="BK2" s="16"/>
      <c r="BL2" s="16"/>
      <c r="BM2" s="16"/>
      <c r="BN2" s="16"/>
      <c r="BO2" s="16"/>
      <c r="BP2" s="16"/>
      <c r="BQ2" s="16"/>
      <c r="BR2" s="16"/>
    </row>
    <row r="3" spans="1:78" ht="21" customHeight="1" x14ac:dyDescent="0.15">
      <c r="A3" s="161"/>
      <c r="B3" s="161"/>
      <c r="C3" s="161"/>
      <c r="D3" s="162"/>
      <c r="E3" s="480" t="s">
        <v>96</v>
      </c>
      <c r="F3" s="481"/>
      <c r="G3" s="481"/>
      <c r="H3" s="482"/>
      <c r="I3" s="169" t="s">
        <v>97</v>
      </c>
      <c r="J3" s="169"/>
      <c r="K3" s="169"/>
      <c r="L3" s="169"/>
      <c r="M3" s="170"/>
      <c r="N3" s="267" t="s">
        <v>98</v>
      </c>
      <c r="O3" s="169"/>
      <c r="P3" s="169"/>
      <c r="Q3" s="170"/>
      <c r="R3" s="267" t="s">
        <v>99</v>
      </c>
      <c r="S3" s="169"/>
      <c r="T3" s="169"/>
      <c r="U3" s="169"/>
      <c r="V3" s="170"/>
      <c r="W3" s="267" t="s">
        <v>100</v>
      </c>
      <c r="X3" s="169"/>
      <c r="Y3" s="169"/>
      <c r="Z3" s="169"/>
      <c r="AA3" s="170"/>
      <c r="AB3" s="267" t="s">
        <v>101</v>
      </c>
      <c r="AC3" s="169"/>
      <c r="AD3" s="169"/>
      <c r="AE3" s="169"/>
      <c r="AF3" s="170"/>
      <c r="AG3" s="267" t="s">
        <v>102</v>
      </c>
      <c r="AH3" s="169"/>
      <c r="AI3" s="169"/>
      <c r="AJ3" s="169"/>
      <c r="AK3" s="170"/>
      <c r="AL3" s="267" t="s">
        <v>103</v>
      </c>
      <c r="AM3" s="169"/>
      <c r="AN3" s="169"/>
      <c r="AO3" s="169"/>
      <c r="AP3" s="170"/>
      <c r="AQ3" s="267" t="s">
        <v>104</v>
      </c>
      <c r="AR3" s="169"/>
      <c r="AS3" s="169"/>
      <c r="AT3" s="169"/>
      <c r="AU3" s="170"/>
      <c r="AV3" s="267" t="s">
        <v>105</v>
      </c>
      <c r="AW3" s="169"/>
      <c r="AX3" s="169"/>
      <c r="AY3" s="169"/>
      <c r="AZ3" s="170"/>
      <c r="BA3" s="267" t="s">
        <v>148</v>
      </c>
      <c r="BB3" s="169"/>
      <c r="BC3" s="169"/>
      <c r="BD3" s="478"/>
      <c r="BE3" s="479"/>
      <c r="BF3" s="267" t="s">
        <v>95</v>
      </c>
      <c r="BG3" s="169"/>
      <c r="BH3" s="169"/>
      <c r="BI3" s="169"/>
      <c r="BJ3" s="169"/>
      <c r="BO3" s="9"/>
      <c r="BP3" s="9"/>
      <c r="BQ3" s="9"/>
      <c r="BR3" s="9"/>
      <c r="BS3" s="9"/>
      <c r="BT3" s="9"/>
      <c r="BU3" s="9"/>
      <c r="BV3" s="9"/>
      <c r="BW3" s="9"/>
      <c r="BX3" s="9"/>
      <c r="BY3" s="9"/>
      <c r="BZ3" s="9"/>
    </row>
    <row r="4" spans="1:78" ht="21" customHeight="1" x14ac:dyDescent="0.15">
      <c r="A4" s="468" t="s">
        <v>287</v>
      </c>
      <c r="B4" s="468"/>
      <c r="C4" s="468"/>
      <c r="D4" s="469"/>
      <c r="E4" s="439">
        <v>71418</v>
      </c>
      <c r="F4" s="440"/>
      <c r="G4" s="440"/>
      <c r="H4" s="441"/>
      <c r="I4" s="439">
        <v>146216</v>
      </c>
      <c r="J4" s="440"/>
      <c r="K4" s="440"/>
      <c r="L4" s="440"/>
      <c r="M4" s="441"/>
      <c r="N4" s="439">
        <v>59398</v>
      </c>
      <c r="O4" s="440"/>
      <c r="P4" s="440"/>
      <c r="Q4" s="441"/>
      <c r="R4" s="439">
        <v>58887</v>
      </c>
      <c r="S4" s="440"/>
      <c r="T4" s="440"/>
      <c r="U4" s="440"/>
      <c r="V4" s="441"/>
      <c r="W4" s="439">
        <v>76129</v>
      </c>
      <c r="X4" s="440"/>
      <c r="Y4" s="440"/>
      <c r="Z4" s="440"/>
      <c r="AA4" s="441"/>
      <c r="AB4" s="439">
        <v>50520</v>
      </c>
      <c r="AC4" s="440"/>
      <c r="AD4" s="440"/>
      <c r="AE4" s="440"/>
      <c r="AF4" s="441"/>
      <c r="AG4" s="439">
        <v>75729</v>
      </c>
      <c r="AH4" s="440"/>
      <c r="AI4" s="440"/>
      <c r="AJ4" s="440"/>
      <c r="AK4" s="441"/>
      <c r="AL4" s="439">
        <v>63218</v>
      </c>
      <c r="AM4" s="440"/>
      <c r="AN4" s="440"/>
      <c r="AO4" s="440"/>
      <c r="AP4" s="441"/>
      <c r="AQ4" s="439">
        <v>45575</v>
      </c>
      <c r="AR4" s="440"/>
      <c r="AS4" s="440"/>
      <c r="AT4" s="440"/>
      <c r="AU4" s="441"/>
      <c r="AV4" s="439">
        <v>13500</v>
      </c>
      <c r="AW4" s="440"/>
      <c r="AX4" s="440"/>
      <c r="AY4" s="440"/>
      <c r="AZ4" s="441"/>
      <c r="BA4" s="439">
        <v>12184</v>
      </c>
      <c r="BB4" s="440"/>
      <c r="BC4" s="440"/>
      <c r="BD4" s="440"/>
      <c r="BE4" s="441"/>
      <c r="BF4" s="439">
        <f t="shared" ref="BF4:BF12" si="0">SUM(E4:BA4)</f>
        <v>672774</v>
      </c>
      <c r="BG4" s="440"/>
      <c r="BH4" s="440"/>
      <c r="BI4" s="440"/>
      <c r="BJ4" s="440"/>
    </row>
    <row r="5" spans="1:78" ht="21" customHeight="1" x14ac:dyDescent="0.15">
      <c r="A5" s="470"/>
      <c r="B5" s="470"/>
      <c r="C5" s="470"/>
      <c r="D5" s="471"/>
      <c r="E5" s="436">
        <f>ROUND(E4/$BF$4,5)*100</f>
        <v>10.615</v>
      </c>
      <c r="F5" s="437"/>
      <c r="G5" s="437"/>
      <c r="H5" s="438"/>
      <c r="I5" s="436">
        <f>ROUND(I4/$BF$4,5)*100</f>
        <v>21.733000000000001</v>
      </c>
      <c r="J5" s="437"/>
      <c r="K5" s="437"/>
      <c r="L5" s="437"/>
      <c r="M5" s="438"/>
      <c r="N5" s="436">
        <f>ROUND(N4/$BF$4,5)*100</f>
        <v>8.8289999999999988</v>
      </c>
      <c r="O5" s="437"/>
      <c r="P5" s="437"/>
      <c r="Q5" s="438"/>
      <c r="R5" s="436">
        <f>ROUND(R4/$BF$4,5)*100</f>
        <v>8.7530000000000001</v>
      </c>
      <c r="S5" s="437"/>
      <c r="T5" s="437"/>
      <c r="U5" s="437"/>
      <c r="V5" s="438"/>
      <c r="W5" s="436">
        <f>ROUND(W4/$BF$4,5)*100</f>
        <v>11.315999999999999</v>
      </c>
      <c r="X5" s="437"/>
      <c r="Y5" s="437"/>
      <c r="Z5" s="437"/>
      <c r="AA5" s="438"/>
      <c r="AB5" s="436">
        <f>ROUND(AB4/$BF$4,5)*100</f>
        <v>7.5090000000000003</v>
      </c>
      <c r="AC5" s="437"/>
      <c r="AD5" s="437"/>
      <c r="AE5" s="437"/>
      <c r="AF5" s="438"/>
      <c r="AG5" s="436">
        <f>ROUND(AG4/$BF$4,5)*100</f>
        <v>11.256</v>
      </c>
      <c r="AH5" s="437"/>
      <c r="AI5" s="437"/>
      <c r="AJ5" s="437"/>
      <c r="AK5" s="438"/>
      <c r="AL5" s="436">
        <f>ROUND(AL4/$BF$4,5)*100</f>
        <v>9.3970000000000002</v>
      </c>
      <c r="AM5" s="437"/>
      <c r="AN5" s="437"/>
      <c r="AO5" s="437"/>
      <c r="AP5" s="438"/>
      <c r="AQ5" s="436">
        <f>ROUND(AQ4/$BF$4,5)*100</f>
        <v>6.7739999999999991</v>
      </c>
      <c r="AR5" s="437"/>
      <c r="AS5" s="437"/>
      <c r="AT5" s="437"/>
      <c r="AU5" s="438"/>
      <c r="AV5" s="436">
        <f>ROUND(AV4/$BF$4,5)*100</f>
        <v>2.0070000000000001</v>
      </c>
      <c r="AW5" s="437"/>
      <c r="AX5" s="437"/>
      <c r="AY5" s="437"/>
      <c r="AZ5" s="438"/>
      <c r="BA5" s="436">
        <f>ROUND(BA4/$BF$4,5)*100</f>
        <v>1.8110000000000002</v>
      </c>
      <c r="BB5" s="437"/>
      <c r="BC5" s="437"/>
      <c r="BD5" s="437"/>
      <c r="BE5" s="438"/>
      <c r="BF5" s="436">
        <f t="shared" si="0"/>
        <v>100.00000000000001</v>
      </c>
      <c r="BG5" s="437"/>
      <c r="BH5" s="437"/>
      <c r="BI5" s="437"/>
      <c r="BJ5" s="437"/>
    </row>
    <row r="6" spans="1:78" ht="21" customHeight="1" x14ac:dyDescent="0.15">
      <c r="A6" s="444" t="s">
        <v>216</v>
      </c>
      <c r="B6" s="444"/>
      <c r="C6" s="444"/>
      <c r="D6" s="445"/>
      <c r="E6" s="448">
        <v>72907</v>
      </c>
      <c r="F6" s="449"/>
      <c r="G6" s="449"/>
      <c r="H6" s="450"/>
      <c r="I6" s="448">
        <v>143437</v>
      </c>
      <c r="J6" s="449"/>
      <c r="K6" s="449"/>
      <c r="L6" s="449"/>
      <c r="M6" s="450"/>
      <c r="N6" s="448">
        <v>60949</v>
      </c>
      <c r="O6" s="449"/>
      <c r="P6" s="449"/>
      <c r="Q6" s="450"/>
      <c r="R6" s="448">
        <v>59495</v>
      </c>
      <c r="S6" s="449"/>
      <c r="T6" s="449"/>
      <c r="U6" s="449"/>
      <c r="V6" s="450"/>
      <c r="W6" s="448">
        <v>74306</v>
      </c>
      <c r="X6" s="449"/>
      <c r="Y6" s="449"/>
      <c r="Z6" s="449"/>
      <c r="AA6" s="450"/>
      <c r="AB6" s="448">
        <v>52370</v>
      </c>
      <c r="AC6" s="449"/>
      <c r="AD6" s="449"/>
      <c r="AE6" s="449"/>
      <c r="AF6" s="450"/>
      <c r="AG6" s="448">
        <v>79245</v>
      </c>
      <c r="AH6" s="449"/>
      <c r="AI6" s="449"/>
      <c r="AJ6" s="449"/>
      <c r="AK6" s="450"/>
      <c r="AL6" s="448">
        <v>64214</v>
      </c>
      <c r="AM6" s="449"/>
      <c r="AN6" s="449"/>
      <c r="AO6" s="449"/>
      <c r="AP6" s="450"/>
      <c r="AQ6" s="448">
        <v>47089</v>
      </c>
      <c r="AR6" s="449"/>
      <c r="AS6" s="449"/>
      <c r="AT6" s="449"/>
      <c r="AU6" s="450"/>
      <c r="AV6" s="448">
        <v>13738</v>
      </c>
      <c r="AW6" s="449"/>
      <c r="AX6" s="449"/>
      <c r="AY6" s="449"/>
      <c r="AZ6" s="450"/>
      <c r="BA6" s="448">
        <v>12684</v>
      </c>
      <c r="BB6" s="449"/>
      <c r="BC6" s="449"/>
      <c r="BD6" s="449"/>
      <c r="BE6" s="450"/>
      <c r="BF6" s="448">
        <f t="shared" si="0"/>
        <v>680434</v>
      </c>
      <c r="BG6" s="449"/>
      <c r="BH6" s="449"/>
      <c r="BI6" s="449"/>
      <c r="BJ6" s="449"/>
    </row>
    <row r="7" spans="1:78" ht="21" customHeight="1" x14ac:dyDescent="0.15">
      <c r="A7" s="444"/>
      <c r="B7" s="444"/>
      <c r="C7" s="444"/>
      <c r="D7" s="445"/>
      <c r="E7" s="462">
        <f>ROUND(E6/$BF$6,5)*100</f>
        <v>10.715</v>
      </c>
      <c r="F7" s="463"/>
      <c r="G7" s="463"/>
      <c r="H7" s="464"/>
      <c r="I7" s="462">
        <f>ROUND(I6/$BF$6,5)*100</f>
        <v>21.08</v>
      </c>
      <c r="J7" s="463"/>
      <c r="K7" s="463"/>
      <c r="L7" s="463"/>
      <c r="M7" s="464"/>
      <c r="N7" s="462">
        <f>ROUND(N6/$BF$6,5)*100</f>
        <v>8.956999999999999</v>
      </c>
      <c r="O7" s="463"/>
      <c r="P7" s="463"/>
      <c r="Q7" s="464"/>
      <c r="R7" s="462">
        <f>ROUND(R6/$BF$6,5)*100</f>
        <v>8.7439999999999998</v>
      </c>
      <c r="S7" s="463"/>
      <c r="T7" s="463"/>
      <c r="U7" s="463"/>
      <c r="V7" s="464"/>
      <c r="W7" s="462">
        <f>ROUND(W6/$BF$6,5)*100</f>
        <v>10.92</v>
      </c>
      <c r="X7" s="463"/>
      <c r="Y7" s="463"/>
      <c r="Z7" s="463"/>
      <c r="AA7" s="464"/>
      <c r="AB7" s="462">
        <f>ROUND(AB6/$BF$6,5)*100</f>
        <v>7.6970000000000001</v>
      </c>
      <c r="AC7" s="463"/>
      <c r="AD7" s="463"/>
      <c r="AE7" s="463"/>
      <c r="AF7" s="464"/>
      <c r="AG7" s="462">
        <f>ROUND(AG6/$BF$6,5)*100</f>
        <v>11.645999999999999</v>
      </c>
      <c r="AH7" s="463"/>
      <c r="AI7" s="463"/>
      <c r="AJ7" s="463"/>
      <c r="AK7" s="464"/>
      <c r="AL7" s="462">
        <f>ROUND(AL6/$BF$6,5)*100</f>
        <v>9.4369999999999994</v>
      </c>
      <c r="AM7" s="463"/>
      <c r="AN7" s="463"/>
      <c r="AO7" s="463"/>
      <c r="AP7" s="464"/>
      <c r="AQ7" s="462">
        <f>ROUND(AQ6/$BF$6,5)*100</f>
        <v>6.92</v>
      </c>
      <c r="AR7" s="463"/>
      <c r="AS7" s="463"/>
      <c r="AT7" s="463"/>
      <c r="AU7" s="464"/>
      <c r="AV7" s="462">
        <f>ROUND(AV6/$BF$6,5)*100</f>
        <v>2.0190000000000001</v>
      </c>
      <c r="AW7" s="463"/>
      <c r="AX7" s="463"/>
      <c r="AY7" s="463"/>
      <c r="AZ7" s="464"/>
      <c r="BA7" s="462">
        <f>ROUND(BA6/$BF$6,5)*100</f>
        <v>1.8640000000000001</v>
      </c>
      <c r="BB7" s="463"/>
      <c r="BC7" s="463"/>
      <c r="BD7" s="463"/>
      <c r="BE7" s="464"/>
      <c r="BF7" s="462">
        <f t="shared" si="0"/>
        <v>99.999000000000009</v>
      </c>
      <c r="BG7" s="463"/>
      <c r="BH7" s="463"/>
      <c r="BI7" s="463"/>
      <c r="BJ7" s="463"/>
    </row>
    <row r="8" spans="1:78" ht="21" customHeight="1" x14ac:dyDescent="0.15">
      <c r="A8" s="468" t="s">
        <v>240</v>
      </c>
      <c r="B8" s="468"/>
      <c r="C8" s="468"/>
      <c r="D8" s="469"/>
      <c r="E8" s="439">
        <v>73412</v>
      </c>
      <c r="F8" s="440"/>
      <c r="G8" s="440"/>
      <c r="H8" s="441"/>
      <c r="I8" s="439">
        <v>141289</v>
      </c>
      <c r="J8" s="440"/>
      <c r="K8" s="440"/>
      <c r="L8" s="440"/>
      <c r="M8" s="441"/>
      <c r="N8" s="439">
        <v>62694</v>
      </c>
      <c r="O8" s="440"/>
      <c r="P8" s="440"/>
      <c r="Q8" s="441"/>
      <c r="R8" s="439">
        <v>60358</v>
      </c>
      <c r="S8" s="440"/>
      <c r="T8" s="440"/>
      <c r="U8" s="440"/>
      <c r="V8" s="441"/>
      <c r="W8" s="439">
        <v>72264</v>
      </c>
      <c r="X8" s="440"/>
      <c r="Y8" s="440"/>
      <c r="Z8" s="440"/>
      <c r="AA8" s="441"/>
      <c r="AB8" s="439">
        <v>53626</v>
      </c>
      <c r="AC8" s="440"/>
      <c r="AD8" s="440"/>
      <c r="AE8" s="440"/>
      <c r="AF8" s="441"/>
      <c r="AG8" s="439">
        <v>81404</v>
      </c>
      <c r="AH8" s="440"/>
      <c r="AI8" s="440"/>
      <c r="AJ8" s="440"/>
      <c r="AK8" s="441"/>
      <c r="AL8" s="439">
        <v>64775</v>
      </c>
      <c r="AM8" s="440"/>
      <c r="AN8" s="440"/>
      <c r="AO8" s="440"/>
      <c r="AP8" s="441"/>
      <c r="AQ8" s="439">
        <v>48149</v>
      </c>
      <c r="AR8" s="440"/>
      <c r="AS8" s="440"/>
      <c r="AT8" s="440"/>
      <c r="AU8" s="441"/>
      <c r="AV8" s="439">
        <v>13930</v>
      </c>
      <c r="AW8" s="440"/>
      <c r="AX8" s="440"/>
      <c r="AY8" s="440"/>
      <c r="AZ8" s="441"/>
      <c r="BA8" s="439">
        <v>12665</v>
      </c>
      <c r="BB8" s="440"/>
      <c r="BC8" s="440"/>
      <c r="BD8" s="440"/>
      <c r="BE8" s="441"/>
      <c r="BF8" s="439">
        <f t="shared" si="0"/>
        <v>684566</v>
      </c>
      <c r="BG8" s="440"/>
      <c r="BH8" s="440"/>
      <c r="BI8" s="440"/>
      <c r="BJ8" s="440"/>
    </row>
    <row r="9" spans="1:78" ht="21" customHeight="1" x14ac:dyDescent="0.15">
      <c r="A9" s="470"/>
      <c r="B9" s="470"/>
      <c r="C9" s="470"/>
      <c r="D9" s="471"/>
      <c r="E9" s="436">
        <f>ROUND(E8/$BF$8,5)*100</f>
        <v>10.724</v>
      </c>
      <c r="F9" s="437"/>
      <c r="G9" s="437"/>
      <c r="H9" s="438"/>
      <c r="I9" s="436">
        <f>ROUND(I8/$BF$8,5)*100</f>
        <v>20.638999999999999</v>
      </c>
      <c r="J9" s="437"/>
      <c r="K9" s="437"/>
      <c r="L9" s="437"/>
      <c r="M9" s="438"/>
      <c r="N9" s="436">
        <f>ROUND(N8/$BF$8,5)*100</f>
        <v>9.1579999999999995</v>
      </c>
      <c r="O9" s="437"/>
      <c r="P9" s="437"/>
      <c r="Q9" s="438"/>
      <c r="R9" s="436">
        <f>ROUND(R8/$BF$8,5)*100</f>
        <v>8.8170000000000002</v>
      </c>
      <c r="S9" s="437"/>
      <c r="T9" s="437"/>
      <c r="U9" s="437"/>
      <c r="V9" s="438"/>
      <c r="W9" s="436">
        <f>ROUND(W8/$BF$8,5)*100</f>
        <v>10.556000000000001</v>
      </c>
      <c r="X9" s="437"/>
      <c r="Y9" s="437"/>
      <c r="Z9" s="437"/>
      <c r="AA9" s="438"/>
      <c r="AB9" s="436">
        <f>ROUND(AB8/$BF$8,5)*100</f>
        <v>7.8340000000000005</v>
      </c>
      <c r="AC9" s="437"/>
      <c r="AD9" s="437"/>
      <c r="AE9" s="437"/>
      <c r="AF9" s="438"/>
      <c r="AG9" s="436">
        <f>ROUND(AG8/$BF$8,5)*100</f>
        <v>11.891</v>
      </c>
      <c r="AH9" s="437"/>
      <c r="AI9" s="437"/>
      <c r="AJ9" s="437"/>
      <c r="AK9" s="438"/>
      <c r="AL9" s="436">
        <f>ROUND(AL8/$BF$8,5)*100</f>
        <v>9.4619999999999997</v>
      </c>
      <c r="AM9" s="437"/>
      <c r="AN9" s="437"/>
      <c r="AO9" s="437"/>
      <c r="AP9" s="438"/>
      <c r="AQ9" s="436">
        <f>ROUND(AQ8/$BF$8,5)*100</f>
        <v>7.0339999999999998</v>
      </c>
      <c r="AR9" s="437"/>
      <c r="AS9" s="437"/>
      <c r="AT9" s="437"/>
      <c r="AU9" s="438"/>
      <c r="AV9" s="436">
        <f>ROUND(AV8/$BF$8,5)*100</f>
        <v>2.0350000000000001</v>
      </c>
      <c r="AW9" s="437"/>
      <c r="AX9" s="437"/>
      <c r="AY9" s="437"/>
      <c r="AZ9" s="438"/>
      <c r="BA9" s="436">
        <f>ROUND(BA8/$BF$8,5)*100</f>
        <v>1.8499999999999999</v>
      </c>
      <c r="BB9" s="437"/>
      <c r="BC9" s="437"/>
      <c r="BD9" s="437"/>
      <c r="BE9" s="438"/>
      <c r="BF9" s="436">
        <f t="shared" si="0"/>
        <v>100.00000000000001</v>
      </c>
      <c r="BG9" s="437"/>
      <c r="BH9" s="437"/>
      <c r="BI9" s="437"/>
      <c r="BJ9" s="437"/>
    </row>
    <row r="10" spans="1:78" ht="21" customHeight="1" x14ac:dyDescent="0.15">
      <c r="A10" s="468" t="s">
        <v>257</v>
      </c>
      <c r="B10" s="468"/>
      <c r="C10" s="468"/>
      <c r="D10" s="469"/>
      <c r="E10" s="439">
        <v>73664</v>
      </c>
      <c r="F10" s="440"/>
      <c r="G10" s="440"/>
      <c r="H10" s="441"/>
      <c r="I10" s="439">
        <v>139629</v>
      </c>
      <c r="J10" s="440"/>
      <c r="K10" s="440"/>
      <c r="L10" s="440"/>
      <c r="M10" s="441"/>
      <c r="N10" s="439">
        <v>64356</v>
      </c>
      <c r="O10" s="440"/>
      <c r="P10" s="440"/>
      <c r="Q10" s="441"/>
      <c r="R10" s="439">
        <v>60758</v>
      </c>
      <c r="S10" s="440"/>
      <c r="T10" s="440"/>
      <c r="U10" s="440"/>
      <c r="V10" s="441"/>
      <c r="W10" s="439">
        <v>70117</v>
      </c>
      <c r="X10" s="440"/>
      <c r="Y10" s="440"/>
      <c r="Z10" s="440"/>
      <c r="AA10" s="441"/>
      <c r="AB10" s="439">
        <v>54147</v>
      </c>
      <c r="AC10" s="440"/>
      <c r="AD10" s="440"/>
      <c r="AE10" s="440"/>
      <c r="AF10" s="441"/>
      <c r="AG10" s="439">
        <v>82849</v>
      </c>
      <c r="AH10" s="440"/>
      <c r="AI10" s="440"/>
      <c r="AJ10" s="440"/>
      <c r="AK10" s="441"/>
      <c r="AL10" s="439">
        <v>64690</v>
      </c>
      <c r="AM10" s="440"/>
      <c r="AN10" s="440"/>
      <c r="AO10" s="440"/>
      <c r="AP10" s="441"/>
      <c r="AQ10" s="439">
        <v>49291</v>
      </c>
      <c r="AR10" s="440"/>
      <c r="AS10" s="440"/>
      <c r="AT10" s="440"/>
      <c r="AU10" s="441"/>
      <c r="AV10" s="439">
        <v>14263</v>
      </c>
      <c r="AW10" s="440"/>
      <c r="AX10" s="440"/>
      <c r="AY10" s="440"/>
      <c r="AZ10" s="441"/>
      <c r="BA10" s="439">
        <v>13204</v>
      </c>
      <c r="BB10" s="440"/>
      <c r="BC10" s="440"/>
      <c r="BD10" s="440"/>
      <c r="BE10" s="441"/>
      <c r="BF10" s="439">
        <f t="shared" si="0"/>
        <v>686968</v>
      </c>
      <c r="BG10" s="440"/>
      <c r="BH10" s="440"/>
      <c r="BI10" s="440"/>
      <c r="BJ10" s="440"/>
    </row>
    <row r="11" spans="1:78" ht="21" customHeight="1" x14ac:dyDescent="0.15">
      <c r="A11" s="470"/>
      <c r="B11" s="470"/>
      <c r="C11" s="470"/>
      <c r="D11" s="471"/>
      <c r="E11" s="436">
        <f>ROUND(E10/$BF$10,5)*100</f>
        <v>10.723000000000001</v>
      </c>
      <c r="F11" s="437"/>
      <c r="G11" s="437"/>
      <c r="H11" s="438"/>
      <c r="I11" s="436">
        <f>ROUND(I10/$BF$10,5)*100</f>
        <v>20.324999999999999</v>
      </c>
      <c r="J11" s="437"/>
      <c r="K11" s="437"/>
      <c r="L11" s="437"/>
      <c r="M11" s="438"/>
      <c r="N11" s="436">
        <f>ROUND(N10/$BF$10,5)*100</f>
        <v>9.3680000000000003</v>
      </c>
      <c r="O11" s="437"/>
      <c r="P11" s="437"/>
      <c r="Q11" s="438"/>
      <c r="R11" s="436">
        <f>ROUND(R10/$BF$10,5)*100</f>
        <v>8.8440000000000012</v>
      </c>
      <c r="S11" s="437"/>
      <c r="T11" s="437"/>
      <c r="U11" s="437"/>
      <c r="V11" s="438"/>
      <c r="W11" s="436">
        <f>ROUND(W10/$BF$10,5)*100</f>
        <v>10.206999999999999</v>
      </c>
      <c r="X11" s="437"/>
      <c r="Y11" s="437"/>
      <c r="Z11" s="437"/>
      <c r="AA11" s="438"/>
      <c r="AB11" s="436">
        <f>ROUND(AB10/$BF$10,5)*100</f>
        <v>7.8819999999999997</v>
      </c>
      <c r="AC11" s="437"/>
      <c r="AD11" s="437"/>
      <c r="AE11" s="437"/>
      <c r="AF11" s="438"/>
      <c r="AG11" s="436">
        <f>ROUND(AG10/$BF$10,5)*100</f>
        <v>12.06</v>
      </c>
      <c r="AH11" s="437"/>
      <c r="AI11" s="437"/>
      <c r="AJ11" s="437"/>
      <c r="AK11" s="438"/>
      <c r="AL11" s="436">
        <f>ROUND(AL10/$BF$10,5)*100</f>
        <v>9.4169999999999998</v>
      </c>
      <c r="AM11" s="437"/>
      <c r="AN11" s="437"/>
      <c r="AO11" s="437"/>
      <c r="AP11" s="438"/>
      <c r="AQ11" s="436">
        <f>ROUND(AQ10/$BF$10,5)*100</f>
        <v>7.1749999999999998</v>
      </c>
      <c r="AR11" s="437"/>
      <c r="AS11" s="437"/>
      <c r="AT11" s="437"/>
      <c r="AU11" s="438"/>
      <c r="AV11" s="436">
        <f>ROUND(AV10/$BF$10,5)*100</f>
        <v>2.0760000000000001</v>
      </c>
      <c r="AW11" s="437"/>
      <c r="AX11" s="437"/>
      <c r="AY11" s="437"/>
      <c r="AZ11" s="438"/>
      <c r="BA11" s="436">
        <f>ROUND(BA10/$BF$10,5)*100</f>
        <v>1.9220000000000002</v>
      </c>
      <c r="BB11" s="437"/>
      <c r="BC11" s="437"/>
      <c r="BD11" s="437"/>
      <c r="BE11" s="438"/>
      <c r="BF11" s="436">
        <f t="shared" si="0"/>
        <v>99.998999999999995</v>
      </c>
      <c r="BG11" s="437"/>
      <c r="BH11" s="437"/>
      <c r="BI11" s="437"/>
      <c r="BJ11" s="437"/>
    </row>
    <row r="12" spans="1:78" ht="21" customHeight="1" x14ac:dyDescent="0.15">
      <c r="A12" s="444" t="s">
        <v>271</v>
      </c>
      <c r="B12" s="444"/>
      <c r="C12" s="444"/>
      <c r="D12" s="445"/>
      <c r="E12" s="428">
        <v>73336</v>
      </c>
      <c r="F12" s="429"/>
      <c r="G12" s="429"/>
      <c r="H12" s="430"/>
      <c r="I12" s="428">
        <v>137642</v>
      </c>
      <c r="J12" s="429"/>
      <c r="K12" s="429"/>
      <c r="L12" s="429"/>
      <c r="M12" s="430"/>
      <c r="N12" s="428">
        <v>65480</v>
      </c>
      <c r="O12" s="429"/>
      <c r="P12" s="429"/>
      <c r="Q12" s="430"/>
      <c r="R12" s="428">
        <v>61362</v>
      </c>
      <c r="S12" s="429"/>
      <c r="T12" s="429"/>
      <c r="U12" s="429"/>
      <c r="V12" s="430"/>
      <c r="W12" s="428">
        <v>67503</v>
      </c>
      <c r="X12" s="429"/>
      <c r="Y12" s="429"/>
      <c r="Z12" s="429"/>
      <c r="AA12" s="430"/>
      <c r="AB12" s="428">
        <v>54787</v>
      </c>
      <c r="AC12" s="429"/>
      <c r="AD12" s="429"/>
      <c r="AE12" s="429"/>
      <c r="AF12" s="430"/>
      <c r="AG12" s="428">
        <v>84736</v>
      </c>
      <c r="AH12" s="429"/>
      <c r="AI12" s="429"/>
      <c r="AJ12" s="429"/>
      <c r="AK12" s="430"/>
      <c r="AL12" s="428">
        <v>64710</v>
      </c>
      <c r="AM12" s="429"/>
      <c r="AN12" s="429"/>
      <c r="AO12" s="429"/>
      <c r="AP12" s="430"/>
      <c r="AQ12" s="428">
        <v>50261</v>
      </c>
      <c r="AR12" s="429"/>
      <c r="AS12" s="429"/>
      <c r="AT12" s="429"/>
      <c r="AU12" s="430"/>
      <c r="AV12" s="428">
        <v>14516</v>
      </c>
      <c r="AW12" s="429"/>
      <c r="AX12" s="429"/>
      <c r="AY12" s="429"/>
      <c r="AZ12" s="430"/>
      <c r="BA12" s="428">
        <v>13340</v>
      </c>
      <c r="BB12" s="429"/>
      <c r="BC12" s="429"/>
      <c r="BD12" s="429"/>
      <c r="BE12" s="430"/>
      <c r="BF12" s="434">
        <f t="shared" si="0"/>
        <v>687673</v>
      </c>
      <c r="BG12" s="435"/>
      <c r="BH12" s="435"/>
      <c r="BI12" s="435"/>
      <c r="BJ12" s="435"/>
    </row>
    <row r="13" spans="1:78" ht="21" customHeight="1" x14ac:dyDescent="0.15">
      <c r="A13" s="446"/>
      <c r="B13" s="446"/>
      <c r="C13" s="446"/>
      <c r="D13" s="447"/>
      <c r="E13" s="431">
        <f>ROUND(E12/$BF$12,5)*100</f>
        <v>10.664</v>
      </c>
      <c r="F13" s="432"/>
      <c r="G13" s="432"/>
      <c r="H13" s="433"/>
      <c r="I13" s="431">
        <f>ROUND(I12/$BF$12,5)*100</f>
        <v>20.016000000000002</v>
      </c>
      <c r="J13" s="432"/>
      <c r="K13" s="432"/>
      <c r="L13" s="432"/>
      <c r="M13" s="433"/>
      <c r="N13" s="431">
        <f>ROUND(N12/$BF$12,5)*100</f>
        <v>9.5220000000000002</v>
      </c>
      <c r="O13" s="432"/>
      <c r="P13" s="432"/>
      <c r="Q13" s="433"/>
      <c r="R13" s="431">
        <f>ROUND(R12/$BF$12,5)*100</f>
        <v>8.923</v>
      </c>
      <c r="S13" s="432"/>
      <c r="T13" s="432"/>
      <c r="U13" s="432"/>
      <c r="V13" s="433"/>
      <c r="W13" s="431">
        <f>ROUND(W12/$BF$12,5)*100</f>
        <v>9.8159999999999989</v>
      </c>
      <c r="X13" s="432"/>
      <c r="Y13" s="432"/>
      <c r="Z13" s="432"/>
      <c r="AA13" s="433"/>
      <c r="AB13" s="431">
        <f>ROUND(AB12/$BF$12,5)*100</f>
        <v>7.9670000000000005</v>
      </c>
      <c r="AC13" s="432"/>
      <c r="AD13" s="432"/>
      <c r="AE13" s="432"/>
      <c r="AF13" s="433"/>
      <c r="AG13" s="431">
        <f>ROUND(AG12/$BF$12,5)*100</f>
        <v>12.321999999999999</v>
      </c>
      <c r="AH13" s="432"/>
      <c r="AI13" s="432"/>
      <c r="AJ13" s="432"/>
      <c r="AK13" s="433"/>
      <c r="AL13" s="431">
        <f>ROUND(AL12/$BF$12,5)*100</f>
        <v>9.41</v>
      </c>
      <c r="AM13" s="432"/>
      <c r="AN13" s="432"/>
      <c r="AO13" s="432"/>
      <c r="AP13" s="433"/>
      <c r="AQ13" s="431">
        <f>ROUND(AQ12/$BF$12,5)*100</f>
        <v>7.3090000000000002</v>
      </c>
      <c r="AR13" s="432"/>
      <c r="AS13" s="432"/>
      <c r="AT13" s="432"/>
      <c r="AU13" s="433"/>
      <c r="AV13" s="431">
        <f>ROUND(AV12/$BF$12,5)*100</f>
        <v>2.1110000000000002</v>
      </c>
      <c r="AW13" s="432"/>
      <c r="AX13" s="432"/>
      <c r="AY13" s="432"/>
      <c r="AZ13" s="433"/>
      <c r="BA13" s="431">
        <f>ROUND(BA12/$BF$12,5)*100</f>
        <v>1.94</v>
      </c>
      <c r="BB13" s="432"/>
      <c r="BC13" s="432"/>
      <c r="BD13" s="432"/>
      <c r="BE13" s="433"/>
      <c r="BF13" s="431">
        <f>SUM(E13:BE13)</f>
        <v>100</v>
      </c>
      <c r="BG13" s="432"/>
      <c r="BH13" s="432"/>
      <c r="BI13" s="432"/>
      <c r="BJ13" s="432"/>
    </row>
    <row r="14" spans="1:78" ht="21" customHeight="1" x14ac:dyDescent="0.15">
      <c r="A14" s="86"/>
      <c r="B14" s="86"/>
      <c r="C14" s="86"/>
      <c r="D14" s="86"/>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row>
    <row r="15" spans="1:78" ht="21" customHeight="1" x14ac:dyDescent="0.15">
      <c r="A15" s="86"/>
      <c r="B15" s="86"/>
      <c r="C15" s="86"/>
      <c r="D15" s="86"/>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row>
    <row r="16" spans="1:78" ht="21" customHeight="1" x14ac:dyDescent="0.15">
      <c r="A16" s="222" t="s">
        <v>106</v>
      </c>
      <c r="B16" s="222"/>
      <c r="C16" s="222"/>
      <c r="D16" s="222"/>
      <c r="E16" s="222"/>
      <c r="F16" s="222"/>
      <c r="G16" s="222"/>
      <c r="H16" s="222"/>
      <c r="I16" s="222"/>
      <c r="J16" s="223"/>
      <c r="K16" s="476" t="s">
        <v>107</v>
      </c>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I16" s="477"/>
      <c r="AJ16" s="477"/>
      <c r="AK16" s="477"/>
      <c r="AL16" s="477"/>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77"/>
      <c r="BI16" s="477"/>
      <c r="BJ16" s="477"/>
    </row>
    <row r="17" spans="1:62" ht="21" customHeight="1" x14ac:dyDescent="0.15">
      <c r="A17" s="214" t="s">
        <v>96</v>
      </c>
      <c r="B17" s="214"/>
      <c r="C17" s="214"/>
      <c r="D17" s="214"/>
      <c r="E17" s="214"/>
      <c r="F17" s="214"/>
      <c r="G17" s="214"/>
      <c r="H17" s="214"/>
      <c r="I17" s="214"/>
      <c r="J17" s="215"/>
      <c r="K17" s="457" t="s">
        <v>108</v>
      </c>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5"/>
      <c r="AQ17" s="465"/>
      <c r="AR17" s="465"/>
      <c r="AS17" s="465"/>
      <c r="AT17" s="465"/>
      <c r="AU17" s="465"/>
      <c r="AV17" s="465"/>
      <c r="AW17" s="465"/>
      <c r="AX17" s="465"/>
      <c r="AY17" s="465"/>
      <c r="AZ17" s="465"/>
      <c r="BA17" s="465"/>
      <c r="BB17" s="465"/>
      <c r="BC17" s="465"/>
      <c r="BD17" s="465"/>
      <c r="BE17" s="465"/>
      <c r="BF17" s="465"/>
      <c r="BG17" s="465"/>
      <c r="BH17" s="465"/>
      <c r="BI17" s="465"/>
      <c r="BJ17" s="465"/>
    </row>
    <row r="18" spans="1:62" ht="21" customHeight="1" x14ac:dyDescent="0.15">
      <c r="A18" s="215" t="s">
        <v>97</v>
      </c>
      <c r="B18" s="455"/>
      <c r="C18" s="455"/>
      <c r="D18" s="455"/>
      <c r="E18" s="455"/>
      <c r="F18" s="455"/>
      <c r="G18" s="455"/>
      <c r="H18" s="455"/>
      <c r="I18" s="455"/>
      <c r="J18" s="455"/>
      <c r="K18" s="474" t="s">
        <v>265</v>
      </c>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474"/>
      <c r="AN18" s="474"/>
      <c r="AO18" s="474"/>
      <c r="AP18" s="474"/>
      <c r="AQ18" s="474"/>
      <c r="AR18" s="474"/>
      <c r="AS18" s="474"/>
      <c r="AT18" s="474"/>
      <c r="AU18" s="474"/>
      <c r="AV18" s="474"/>
      <c r="AW18" s="474"/>
      <c r="AX18" s="474"/>
      <c r="AY18" s="474"/>
      <c r="AZ18" s="474"/>
      <c r="BA18" s="474"/>
      <c r="BB18" s="474"/>
      <c r="BC18" s="474"/>
      <c r="BD18" s="474"/>
      <c r="BE18" s="474"/>
      <c r="BF18" s="474"/>
      <c r="BG18" s="474"/>
      <c r="BH18" s="474"/>
      <c r="BI18" s="474"/>
      <c r="BJ18" s="475"/>
    </row>
    <row r="19" spans="1:62" ht="21" customHeight="1" x14ac:dyDescent="0.15">
      <c r="A19" s="215" t="s">
        <v>98</v>
      </c>
      <c r="B19" s="455"/>
      <c r="C19" s="455"/>
      <c r="D19" s="455"/>
      <c r="E19" s="455"/>
      <c r="F19" s="455"/>
      <c r="G19" s="455"/>
      <c r="H19" s="455"/>
      <c r="I19" s="455"/>
      <c r="J19" s="455"/>
      <c r="K19" s="474" t="s">
        <v>266</v>
      </c>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4"/>
      <c r="AN19" s="474"/>
      <c r="AO19" s="474"/>
      <c r="AP19" s="474"/>
      <c r="AQ19" s="474"/>
      <c r="AR19" s="474"/>
      <c r="AS19" s="474"/>
      <c r="AT19" s="474"/>
      <c r="AU19" s="474"/>
      <c r="AV19" s="474"/>
      <c r="AW19" s="474"/>
      <c r="AX19" s="474"/>
      <c r="AY19" s="474"/>
      <c r="AZ19" s="474"/>
      <c r="BA19" s="474"/>
      <c r="BB19" s="474"/>
      <c r="BC19" s="474"/>
      <c r="BD19" s="474"/>
      <c r="BE19" s="474"/>
      <c r="BF19" s="474"/>
      <c r="BG19" s="474"/>
      <c r="BH19" s="474"/>
      <c r="BI19" s="474"/>
      <c r="BJ19" s="475"/>
    </row>
    <row r="20" spans="1:62" ht="21" customHeight="1" x14ac:dyDescent="0.15">
      <c r="A20" s="215" t="s">
        <v>99</v>
      </c>
      <c r="B20" s="455"/>
      <c r="C20" s="455"/>
      <c r="D20" s="455"/>
      <c r="E20" s="455"/>
      <c r="F20" s="455"/>
      <c r="G20" s="455"/>
      <c r="H20" s="455"/>
      <c r="I20" s="455"/>
      <c r="J20" s="455"/>
      <c r="K20" s="466" t="s">
        <v>149</v>
      </c>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c r="AY20" s="466"/>
      <c r="AZ20" s="466"/>
      <c r="BA20" s="466"/>
      <c r="BB20" s="466"/>
      <c r="BC20" s="466"/>
      <c r="BD20" s="466"/>
      <c r="BE20" s="466"/>
      <c r="BF20" s="466"/>
      <c r="BG20" s="466"/>
      <c r="BH20" s="466"/>
      <c r="BI20" s="466"/>
      <c r="BJ20" s="467"/>
    </row>
    <row r="21" spans="1:62" ht="21" customHeight="1" x14ac:dyDescent="0.15">
      <c r="A21" s="215" t="s">
        <v>100</v>
      </c>
      <c r="B21" s="455"/>
      <c r="C21" s="455"/>
      <c r="D21" s="455"/>
      <c r="E21" s="455"/>
      <c r="F21" s="455"/>
      <c r="G21" s="455"/>
      <c r="H21" s="455"/>
      <c r="I21" s="455"/>
      <c r="J21" s="455"/>
      <c r="K21" s="472" t="s">
        <v>267</v>
      </c>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2"/>
      <c r="AM21" s="472"/>
      <c r="AN21" s="472"/>
      <c r="AO21" s="472"/>
      <c r="AP21" s="472"/>
      <c r="AQ21" s="472"/>
      <c r="AR21" s="472"/>
      <c r="AS21" s="472"/>
      <c r="AT21" s="472"/>
      <c r="AU21" s="472"/>
      <c r="AV21" s="472"/>
      <c r="AW21" s="472"/>
      <c r="AX21" s="472"/>
      <c r="AY21" s="472"/>
      <c r="AZ21" s="472"/>
      <c r="BA21" s="472"/>
      <c r="BB21" s="472"/>
      <c r="BC21" s="472"/>
      <c r="BD21" s="472"/>
      <c r="BE21" s="472"/>
      <c r="BF21" s="472"/>
      <c r="BG21" s="472"/>
      <c r="BH21" s="472"/>
      <c r="BI21" s="472"/>
      <c r="BJ21" s="473"/>
    </row>
    <row r="22" spans="1:62" ht="21" customHeight="1" x14ac:dyDescent="0.15">
      <c r="A22" s="215" t="s">
        <v>101</v>
      </c>
      <c r="B22" s="455"/>
      <c r="C22" s="455"/>
      <c r="D22" s="455"/>
      <c r="E22" s="455"/>
      <c r="F22" s="455"/>
      <c r="G22" s="455"/>
      <c r="H22" s="455"/>
      <c r="I22" s="455"/>
      <c r="J22" s="455"/>
      <c r="K22" s="456" t="s">
        <v>150</v>
      </c>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6"/>
      <c r="AP22" s="456"/>
      <c r="AQ22" s="456"/>
      <c r="AR22" s="456"/>
      <c r="AS22" s="456"/>
      <c r="AT22" s="456"/>
      <c r="AU22" s="456"/>
      <c r="AV22" s="456"/>
      <c r="AW22" s="456"/>
      <c r="AX22" s="456"/>
      <c r="AY22" s="456"/>
      <c r="AZ22" s="456"/>
      <c r="BA22" s="456"/>
      <c r="BB22" s="456"/>
      <c r="BC22" s="456"/>
      <c r="BD22" s="456"/>
      <c r="BE22" s="456"/>
      <c r="BF22" s="456"/>
      <c r="BG22" s="456"/>
      <c r="BH22" s="456"/>
      <c r="BI22" s="456"/>
      <c r="BJ22" s="457"/>
    </row>
    <row r="23" spans="1:62" ht="21" customHeight="1" x14ac:dyDescent="0.15">
      <c r="A23" s="458" t="s">
        <v>102</v>
      </c>
      <c r="B23" s="459"/>
      <c r="C23" s="459"/>
      <c r="D23" s="459"/>
      <c r="E23" s="459"/>
      <c r="F23" s="459"/>
      <c r="G23" s="459"/>
      <c r="H23" s="459"/>
      <c r="I23" s="459"/>
      <c r="J23" s="459"/>
      <c r="K23" s="460" t="s">
        <v>151</v>
      </c>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0"/>
      <c r="AP23" s="460"/>
      <c r="AQ23" s="460"/>
      <c r="AR23" s="460"/>
      <c r="AS23" s="460"/>
      <c r="AT23" s="460"/>
      <c r="AU23" s="460"/>
      <c r="AV23" s="460"/>
      <c r="AW23" s="460"/>
      <c r="AX23" s="460"/>
      <c r="AY23" s="460"/>
      <c r="AZ23" s="460"/>
      <c r="BA23" s="460"/>
      <c r="BB23" s="460"/>
      <c r="BC23" s="460"/>
      <c r="BD23" s="460"/>
      <c r="BE23" s="460"/>
      <c r="BF23" s="460"/>
      <c r="BG23" s="460"/>
      <c r="BH23" s="460"/>
      <c r="BI23" s="460"/>
      <c r="BJ23" s="461"/>
    </row>
    <row r="24" spans="1:62" ht="21" customHeight="1" x14ac:dyDescent="0.15">
      <c r="A24" s="458" t="s">
        <v>103</v>
      </c>
      <c r="B24" s="459"/>
      <c r="C24" s="459"/>
      <c r="D24" s="459"/>
      <c r="E24" s="459"/>
      <c r="F24" s="459"/>
      <c r="G24" s="459"/>
      <c r="H24" s="459"/>
      <c r="I24" s="459"/>
      <c r="J24" s="459"/>
      <c r="K24" s="460" t="s">
        <v>152</v>
      </c>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0"/>
      <c r="AM24" s="460"/>
      <c r="AN24" s="460"/>
      <c r="AO24" s="460"/>
      <c r="AP24" s="460"/>
      <c r="AQ24" s="460"/>
      <c r="AR24" s="460"/>
      <c r="AS24" s="460"/>
      <c r="AT24" s="460"/>
      <c r="AU24" s="460"/>
      <c r="AV24" s="460"/>
      <c r="AW24" s="460"/>
      <c r="AX24" s="460"/>
      <c r="AY24" s="460"/>
      <c r="AZ24" s="460"/>
      <c r="BA24" s="460"/>
      <c r="BB24" s="460"/>
      <c r="BC24" s="460"/>
      <c r="BD24" s="460"/>
      <c r="BE24" s="460"/>
      <c r="BF24" s="460"/>
      <c r="BG24" s="460"/>
      <c r="BH24" s="460"/>
      <c r="BI24" s="460"/>
      <c r="BJ24" s="461"/>
    </row>
    <row r="25" spans="1:62" ht="21" customHeight="1" x14ac:dyDescent="0.15">
      <c r="A25" s="458" t="s">
        <v>104</v>
      </c>
      <c r="B25" s="459"/>
      <c r="C25" s="459"/>
      <c r="D25" s="459"/>
      <c r="E25" s="459"/>
      <c r="F25" s="459"/>
      <c r="G25" s="459"/>
      <c r="H25" s="459"/>
      <c r="I25" s="459"/>
      <c r="J25" s="459"/>
      <c r="K25" s="460" t="s">
        <v>153</v>
      </c>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0"/>
      <c r="AO25" s="460"/>
      <c r="AP25" s="460"/>
      <c r="AQ25" s="460"/>
      <c r="AR25" s="460"/>
      <c r="AS25" s="460"/>
      <c r="AT25" s="460"/>
      <c r="AU25" s="460"/>
      <c r="AV25" s="460"/>
      <c r="AW25" s="460"/>
      <c r="AX25" s="460"/>
      <c r="AY25" s="460"/>
      <c r="AZ25" s="460"/>
      <c r="BA25" s="460"/>
      <c r="BB25" s="460"/>
      <c r="BC25" s="460"/>
      <c r="BD25" s="460"/>
      <c r="BE25" s="460"/>
      <c r="BF25" s="460"/>
      <c r="BG25" s="460"/>
      <c r="BH25" s="460"/>
      <c r="BI25" s="460"/>
      <c r="BJ25" s="461"/>
    </row>
    <row r="26" spans="1:62" ht="18" customHeight="1" x14ac:dyDescent="0.15">
      <c r="A26" s="458" t="s">
        <v>105</v>
      </c>
      <c r="B26" s="459"/>
      <c r="C26" s="459"/>
      <c r="D26" s="459"/>
      <c r="E26" s="459"/>
      <c r="F26" s="459"/>
      <c r="G26" s="459"/>
      <c r="H26" s="459"/>
      <c r="I26" s="459"/>
      <c r="J26" s="459"/>
      <c r="K26" s="460" t="s">
        <v>154</v>
      </c>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0"/>
      <c r="AT26" s="460"/>
      <c r="AU26" s="460"/>
      <c r="AV26" s="460"/>
      <c r="AW26" s="460"/>
      <c r="AX26" s="460"/>
      <c r="AY26" s="460"/>
      <c r="AZ26" s="460"/>
      <c r="BA26" s="460"/>
      <c r="BB26" s="460"/>
      <c r="BC26" s="460"/>
      <c r="BD26" s="460"/>
      <c r="BE26" s="460"/>
      <c r="BF26" s="460"/>
      <c r="BG26" s="460"/>
      <c r="BH26" s="460"/>
      <c r="BI26" s="460"/>
      <c r="BJ26" s="461"/>
    </row>
    <row r="27" spans="1:62" ht="20.100000000000001" customHeight="1" x14ac:dyDescent="0.15">
      <c r="A27" s="451" t="s">
        <v>148</v>
      </c>
      <c r="B27" s="452"/>
      <c r="C27" s="452"/>
      <c r="D27" s="452"/>
      <c r="E27" s="452"/>
      <c r="F27" s="452"/>
      <c r="G27" s="452"/>
      <c r="H27" s="452"/>
      <c r="I27" s="452"/>
      <c r="J27" s="452"/>
      <c r="K27" s="453" t="s">
        <v>155</v>
      </c>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c r="AL27" s="453"/>
      <c r="AM27" s="453"/>
      <c r="AN27" s="453"/>
      <c r="AO27" s="453"/>
      <c r="AP27" s="453"/>
      <c r="AQ27" s="453"/>
      <c r="AR27" s="453"/>
      <c r="AS27" s="453"/>
      <c r="AT27" s="453"/>
      <c r="AU27" s="453"/>
      <c r="AV27" s="453"/>
      <c r="AW27" s="453"/>
      <c r="AX27" s="453"/>
      <c r="AY27" s="453"/>
      <c r="AZ27" s="453"/>
      <c r="BA27" s="453"/>
      <c r="BB27" s="453"/>
      <c r="BC27" s="453"/>
      <c r="BD27" s="453"/>
      <c r="BE27" s="453"/>
      <c r="BF27" s="453"/>
      <c r="BG27" s="453"/>
      <c r="BH27" s="453"/>
      <c r="BI27" s="453"/>
      <c r="BJ27" s="454"/>
    </row>
    <row r="28" spans="1:62" ht="20.100000000000001" customHeight="1" x14ac:dyDescent="0.15">
      <c r="A28" s="442" t="s">
        <v>283</v>
      </c>
      <c r="B28" s="443"/>
      <c r="C28" s="443"/>
      <c r="D28" s="443"/>
      <c r="E28" s="443"/>
      <c r="F28" s="443"/>
      <c r="G28" s="443"/>
      <c r="H28" s="443"/>
      <c r="I28" s="443"/>
      <c r="J28" s="443"/>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3"/>
      <c r="AY28" s="443"/>
      <c r="AZ28" s="443"/>
      <c r="BA28" s="443"/>
      <c r="BB28" s="443"/>
      <c r="BC28" s="443"/>
      <c r="BD28" s="443"/>
      <c r="BE28" s="443"/>
      <c r="BF28" s="443"/>
      <c r="BG28" s="443"/>
      <c r="BH28" s="443"/>
      <c r="BI28" s="443"/>
      <c r="BJ28" s="443"/>
    </row>
    <row r="32" spans="1:62" ht="20.100000000000001" customHeight="1" x14ac:dyDescent="0.15">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row>
    <row r="33" spans="7:56" ht="20.100000000000001" customHeight="1" x14ac:dyDescent="0.15">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row>
  </sheetData>
  <mergeCells count="164">
    <mergeCell ref="BF11:BJ11"/>
    <mergeCell ref="BF10:BJ10"/>
    <mergeCell ref="E11:H11"/>
    <mergeCell ref="I11:M11"/>
    <mergeCell ref="N11:Q11"/>
    <mergeCell ref="R11:V11"/>
    <mergeCell ref="W11:AA11"/>
    <mergeCell ref="AB11:AF11"/>
    <mergeCell ref="AG10:AK10"/>
    <mergeCell ref="AL10:AP10"/>
    <mergeCell ref="A1:BJ1"/>
    <mergeCell ref="AB3:AF3"/>
    <mergeCell ref="BF3:BJ3"/>
    <mergeCell ref="BA3:BE3"/>
    <mergeCell ref="AV3:AZ3"/>
    <mergeCell ref="A10:D11"/>
    <mergeCell ref="E10:H10"/>
    <mergeCell ref="I10:M10"/>
    <mergeCell ref="N10:Q10"/>
    <mergeCell ref="R10:V10"/>
    <mergeCell ref="E3:H3"/>
    <mergeCell ref="I3:M3"/>
    <mergeCell ref="N3:Q3"/>
    <mergeCell ref="R3:V3"/>
    <mergeCell ref="W3:AA3"/>
    <mergeCell ref="A3:D3"/>
    <mergeCell ref="I4:M4"/>
    <mergeCell ref="AV10:AZ10"/>
    <mergeCell ref="BA10:BE10"/>
    <mergeCell ref="AQ3:AU3"/>
    <mergeCell ref="AL3:AP3"/>
    <mergeCell ref="AG3:AK3"/>
    <mergeCell ref="W10:AA10"/>
    <mergeCell ref="AB10:AF10"/>
    <mergeCell ref="A21:J21"/>
    <mergeCell ref="K21:BJ21"/>
    <mergeCell ref="R4:V4"/>
    <mergeCell ref="AV5:AZ5"/>
    <mergeCell ref="AV4:AZ4"/>
    <mergeCell ref="BA5:BE5"/>
    <mergeCell ref="W7:AA7"/>
    <mergeCell ref="A18:J18"/>
    <mergeCell ref="K18:BJ18"/>
    <mergeCell ref="K19:BJ19"/>
    <mergeCell ref="A20:J20"/>
    <mergeCell ref="A4:D5"/>
    <mergeCell ref="AB5:AF5"/>
    <mergeCell ref="N7:Q7"/>
    <mergeCell ref="R7:V7"/>
    <mergeCell ref="A16:J16"/>
    <mergeCell ref="K16:BJ16"/>
    <mergeCell ref="AG5:AK5"/>
    <mergeCell ref="AL5:AP5"/>
    <mergeCell ref="AG11:AK11"/>
    <mergeCell ref="AL11:AP11"/>
    <mergeCell ref="AQ11:AU11"/>
    <mergeCell ref="AQ10:AU10"/>
    <mergeCell ref="BF7:BJ7"/>
    <mergeCell ref="AB7:AF7"/>
    <mergeCell ref="BA4:BE4"/>
    <mergeCell ref="A19:J19"/>
    <mergeCell ref="N4:Q4"/>
    <mergeCell ref="A17:J17"/>
    <mergeCell ref="K17:BJ17"/>
    <mergeCell ref="AG4:AK4"/>
    <mergeCell ref="AG6:AK6"/>
    <mergeCell ref="K20:BJ20"/>
    <mergeCell ref="A6:D7"/>
    <mergeCell ref="E7:H7"/>
    <mergeCell ref="I7:M7"/>
    <mergeCell ref="AV7:AZ7"/>
    <mergeCell ref="BA7:BE7"/>
    <mergeCell ref="AQ7:AU7"/>
    <mergeCell ref="AG7:AK7"/>
    <mergeCell ref="AL7:AP7"/>
    <mergeCell ref="BA9:BE9"/>
    <mergeCell ref="BA8:BE8"/>
    <mergeCell ref="AG9:AK9"/>
    <mergeCell ref="AL9:AP9"/>
    <mergeCell ref="A8:D9"/>
    <mergeCell ref="AV11:AZ11"/>
    <mergeCell ref="BA11:BE11"/>
    <mergeCell ref="A27:J27"/>
    <mergeCell ref="K27:BJ27"/>
    <mergeCell ref="A22:J22"/>
    <mergeCell ref="K22:BJ22"/>
    <mergeCell ref="A23:J23"/>
    <mergeCell ref="K23:BJ23"/>
    <mergeCell ref="A26:J26"/>
    <mergeCell ref="K26:BJ26"/>
    <mergeCell ref="A25:J25"/>
    <mergeCell ref="K25:BJ25"/>
    <mergeCell ref="A24:J24"/>
    <mergeCell ref="K24:BJ24"/>
    <mergeCell ref="AL4:AP4"/>
    <mergeCell ref="AQ4:AU4"/>
    <mergeCell ref="AB6:AF6"/>
    <mergeCell ref="AL6:AP6"/>
    <mergeCell ref="AQ6:AU6"/>
    <mergeCell ref="AQ5:AU5"/>
    <mergeCell ref="BF5:BJ5"/>
    <mergeCell ref="BF4:BJ4"/>
    <mergeCell ref="E5:H5"/>
    <mergeCell ref="I5:M5"/>
    <mergeCell ref="N5:Q5"/>
    <mergeCell ref="R5:V5"/>
    <mergeCell ref="W5:AA5"/>
    <mergeCell ref="W4:AA4"/>
    <mergeCell ref="AB4:AF4"/>
    <mergeCell ref="E4:H4"/>
    <mergeCell ref="BF6:BJ6"/>
    <mergeCell ref="E6:H6"/>
    <mergeCell ref="I6:M6"/>
    <mergeCell ref="N6:Q6"/>
    <mergeCell ref="R6:V6"/>
    <mergeCell ref="W6:AA6"/>
    <mergeCell ref="AV6:AZ6"/>
    <mergeCell ref="BA6:BE6"/>
    <mergeCell ref="E8:H8"/>
    <mergeCell ref="I8:M8"/>
    <mergeCell ref="N8:Q8"/>
    <mergeCell ref="R8:V8"/>
    <mergeCell ref="W8:AA8"/>
    <mergeCell ref="W9:AA9"/>
    <mergeCell ref="AB9:AF9"/>
    <mergeCell ref="AQ9:AU9"/>
    <mergeCell ref="AQ8:AU8"/>
    <mergeCell ref="AV9:AZ9"/>
    <mergeCell ref="AV8:AZ8"/>
    <mergeCell ref="AB8:AF8"/>
    <mergeCell ref="AG8:AK8"/>
    <mergeCell ref="AL8:AP8"/>
    <mergeCell ref="AG13:AK13"/>
    <mergeCell ref="AL13:AP13"/>
    <mergeCell ref="AB12:AF12"/>
    <mergeCell ref="A28:BJ28"/>
    <mergeCell ref="BF9:BJ9"/>
    <mergeCell ref="BF8:BJ8"/>
    <mergeCell ref="E9:H9"/>
    <mergeCell ref="I9:M9"/>
    <mergeCell ref="N9:Q9"/>
    <mergeCell ref="R9:V9"/>
    <mergeCell ref="A12:D13"/>
    <mergeCell ref="E12:H12"/>
    <mergeCell ref="I12:M12"/>
    <mergeCell ref="N12:Q12"/>
    <mergeCell ref="R12:V12"/>
    <mergeCell ref="W12:AA12"/>
    <mergeCell ref="AL12:AP12"/>
    <mergeCell ref="AQ12:AU12"/>
    <mergeCell ref="AV13:AZ13"/>
    <mergeCell ref="AV12:AZ12"/>
    <mergeCell ref="BA13:BE13"/>
    <mergeCell ref="BA12:BE12"/>
    <mergeCell ref="BF13:BJ13"/>
    <mergeCell ref="BF12:BJ12"/>
    <mergeCell ref="E13:H13"/>
    <mergeCell ref="I13:M13"/>
    <mergeCell ref="N13:Q13"/>
    <mergeCell ref="R13:V13"/>
    <mergeCell ref="W13:AA13"/>
    <mergeCell ref="AB13:AF13"/>
    <mergeCell ref="AQ13:AU13"/>
    <mergeCell ref="AG12:AK12"/>
  </mergeCells>
  <phoneticPr fontId="2"/>
  <printOptions horizontalCentered="1"/>
  <pageMargins left="0.23622047244094491" right="0.59055118110236227" top="0.74803149606299213" bottom="0.74803149606299213" header="0.31496062992125984" footer="0.31496062992125984"/>
  <pageSetup paperSize="9" scale="98" firstPageNumber="12" orientation="portrait" useFirstPageNumber="1" r:id="rId1"/>
  <headerFooter scaleWithDoc="0"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9"/>
  <sheetViews>
    <sheetView showGridLines="0" view="pageBreakPreview" zoomScaleNormal="100" zoomScaleSheetLayoutView="100" workbookViewId="0"/>
  </sheetViews>
  <sheetFormatPr defaultColWidth="1.625" defaultRowHeight="20.100000000000001" customHeight="1" x14ac:dyDescent="0.15"/>
  <cols>
    <col min="1" max="8" width="1.75" style="1" customWidth="1"/>
    <col min="9" max="13" width="1.5" style="1" customWidth="1"/>
    <col min="14" max="17" width="1.875" style="1" customWidth="1"/>
    <col min="18" max="62" width="1.5" style="1" customWidth="1"/>
    <col min="63" max="16384" width="1.625" style="1"/>
  </cols>
  <sheetData>
    <row r="1" spans="1:62" ht="21" customHeight="1" x14ac:dyDescent="0.15">
      <c r="A1" s="50" t="s">
        <v>109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row>
    <row r="2" spans="1:62" ht="21" customHeight="1" x14ac:dyDescent="0.15">
      <c r="A2" s="182" t="s">
        <v>233</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row>
    <row r="3" spans="1:62" ht="21" customHeight="1" x14ac:dyDescent="0.15">
      <c r="A3" s="1" t="s">
        <v>110</v>
      </c>
    </row>
    <row r="4" spans="1:62" ht="15" customHeight="1" x14ac:dyDescent="0.15">
      <c r="A4" s="1" t="s">
        <v>111</v>
      </c>
      <c r="Z4" s="157" t="s">
        <v>291</v>
      </c>
      <c r="AA4" s="527"/>
      <c r="AB4" s="527"/>
      <c r="AC4" s="527"/>
      <c r="AD4" s="527"/>
      <c r="AE4" s="527"/>
      <c r="AF4" s="527"/>
      <c r="AG4" s="527"/>
      <c r="AH4" s="527"/>
      <c r="AI4" s="527"/>
      <c r="AJ4" s="527"/>
      <c r="AK4" s="527"/>
      <c r="AL4" s="527"/>
      <c r="AM4" s="527"/>
      <c r="AN4" s="527"/>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21" customHeight="1" x14ac:dyDescent="0.15">
      <c r="A5" s="160"/>
      <c r="B5" s="523"/>
      <c r="C5" s="523"/>
      <c r="D5" s="523"/>
      <c r="E5" s="523"/>
      <c r="F5" s="524"/>
      <c r="G5" s="524"/>
      <c r="H5" s="524"/>
      <c r="I5" s="524"/>
      <c r="J5" s="524"/>
      <c r="K5" s="524"/>
      <c r="L5" s="524"/>
      <c r="M5" s="524"/>
      <c r="N5" s="525" t="s">
        <v>112</v>
      </c>
      <c r="O5" s="525"/>
      <c r="P5" s="525"/>
      <c r="Q5" s="525"/>
      <c r="R5" s="525"/>
      <c r="S5" s="525"/>
      <c r="T5" s="525"/>
      <c r="U5" s="525"/>
      <c r="V5" s="525"/>
      <c r="W5" s="525"/>
      <c r="X5" s="525"/>
      <c r="Y5" s="525" t="s">
        <v>113</v>
      </c>
      <c r="Z5" s="525"/>
      <c r="AA5" s="525"/>
      <c r="AB5" s="525"/>
      <c r="AC5" s="525"/>
      <c r="AD5" s="525"/>
      <c r="AE5" s="525"/>
      <c r="AF5" s="525"/>
      <c r="AG5" s="525"/>
      <c r="AH5" s="525"/>
      <c r="AI5" s="525"/>
      <c r="AJ5" s="525" t="s">
        <v>95</v>
      </c>
      <c r="AK5" s="525"/>
      <c r="AL5" s="525"/>
      <c r="AM5" s="525"/>
      <c r="AN5" s="525"/>
      <c r="AO5" s="525"/>
      <c r="AP5" s="525"/>
      <c r="AQ5" s="525"/>
      <c r="AR5" s="525"/>
      <c r="AS5" s="525"/>
      <c r="AT5" s="525"/>
      <c r="AU5" s="525" t="s">
        <v>114</v>
      </c>
      <c r="AV5" s="525"/>
      <c r="AW5" s="525"/>
      <c r="AX5" s="525"/>
      <c r="AY5" s="525"/>
      <c r="AZ5" s="525"/>
      <c r="BA5" s="525"/>
      <c r="BB5" s="525"/>
      <c r="BC5" s="525"/>
      <c r="BD5" s="525"/>
      <c r="BE5" s="525"/>
      <c r="BF5" s="525"/>
      <c r="BG5" s="525"/>
      <c r="BH5" s="525"/>
      <c r="BI5" s="525"/>
      <c r="BJ5" s="526"/>
    </row>
    <row r="6" spans="1:62" ht="21" customHeight="1" x14ac:dyDescent="0.15">
      <c r="A6" s="521" t="s">
        <v>287</v>
      </c>
      <c r="B6" s="522"/>
      <c r="C6" s="522"/>
      <c r="D6" s="522"/>
      <c r="E6" s="522"/>
      <c r="F6" s="484" t="s">
        <v>115</v>
      </c>
      <c r="G6" s="484"/>
      <c r="H6" s="484"/>
      <c r="I6" s="484"/>
      <c r="J6" s="484"/>
      <c r="K6" s="484"/>
      <c r="L6" s="484"/>
      <c r="M6" s="484"/>
      <c r="N6" s="514">
        <v>7932822308</v>
      </c>
      <c r="O6" s="514"/>
      <c r="P6" s="514"/>
      <c r="Q6" s="514"/>
      <c r="R6" s="514"/>
      <c r="S6" s="514"/>
      <c r="T6" s="514"/>
      <c r="U6" s="514"/>
      <c r="V6" s="514"/>
      <c r="W6" s="514"/>
      <c r="X6" s="514"/>
      <c r="Y6" s="514">
        <v>38597576500</v>
      </c>
      <c r="Z6" s="514"/>
      <c r="AA6" s="514"/>
      <c r="AB6" s="514"/>
      <c r="AC6" s="514"/>
      <c r="AD6" s="514"/>
      <c r="AE6" s="514"/>
      <c r="AF6" s="514"/>
      <c r="AG6" s="514"/>
      <c r="AH6" s="514"/>
      <c r="AI6" s="514"/>
      <c r="AJ6" s="514">
        <v>46530398808</v>
      </c>
      <c r="AK6" s="514"/>
      <c r="AL6" s="514"/>
      <c r="AM6" s="514"/>
      <c r="AN6" s="514"/>
      <c r="AO6" s="514"/>
      <c r="AP6" s="514"/>
      <c r="AQ6" s="514"/>
      <c r="AR6" s="514"/>
      <c r="AS6" s="514"/>
      <c r="AT6" s="514"/>
      <c r="AU6" s="514"/>
      <c r="AV6" s="514"/>
      <c r="AW6" s="514"/>
      <c r="AX6" s="514"/>
      <c r="AY6" s="514"/>
      <c r="AZ6" s="514"/>
      <c r="BA6" s="514"/>
      <c r="BB6" s="514"/>
      <c r="BC6" s="514"/>
      <c r="BD6" s="514"/>
      <c r="BE6" s="514"/>
      <c r="BF6" s="514"/>
      <c r="BG6" s="514"/>
      <c r="BH6" s="514"/>
      <c r="BI6" s="514"/>
      <c r="BJ6" s="515"/>
    </row>
    <row r="7" spans="1:62" ht="21" customHeight="1" x14ac:dyDescent="0.15">
      <c r="A7" s="511"/>
      <c r="B7" s="512"/>
      <c r="C7" s="512"/>
      <c r="D7" s="512"/>
      <c r="E7" s="512"/>
      <c r="F7" s="485" t="s">
        <v>116</v>
      </c>
      <c r="G7" s="485"/>
      <c r="H7" s="485"/>
      <c r="I7" s="485"/>
      <c r="J7" s="485"/>
      <c r="K7" s="485"/>
      <c r="L7" s="485"/>
      <c r="M7" s="485"/>
      <c r="N7" s="499">
        <v>6796234328</v>
      </c>
      <c r="O7" s="499"/>
      <c r="P7" s="499"/>
      <c r="Q7" s="499"/>
      <c r="R7" s="499"/>
      <c r="S7" s="499"/>
      <c r="T7" s="499"/>
      <c r="U7" s="499"/>
      <c r="V7" s="499"/>
      <c r="W7" s="499"/>
      <c r="X7" s="499"/>
      <c r="Y7" s="499">
        <v>38597576500</v>
      </c>
      <c r="Z7" s="499"/>
      <c r="AA7" s="499"/>
      <c r="AB7" s="499"/>
      <c r="AC7" s="499"/>
      <c r="AD7" s="499"/>
      <c r="AE7" s="499"/>
      <c r="AF7" s="499"/>
      <c r="AG7" s="499"/>
      <c r="AH7" s="499"/>
      <c r="AI7" s="499"/>
      <c r="AJ7" s="499">
        <v>45393810828</v>
      </c>
      <c r="AK7" s="499"/>
      <c r="AL7" s="499"/>
      <c r="AM7" s="499"/>
      <c r="AN7" s="499"/>
      <c r="AO7" s="499"/>
      <c r="AP7" s="499"/>
      <c r="AQ7" s="499"/>
      <c r="AR7" s="499"/>
      <c r="AS7" s="499"/>
      <c r="AT7" s="499"/>
      <c r="AU7" s="499">
        <v>112217503</v>
      </c>
      <c r="AV7" s="499"/>
      <c r="AW7" s="499"/>
      <c r="AX7" s="499"/>
      <c r="AY7" s="499"/>
      <c r="AZ7" s="499"/>
      <c r="BA7" s="499"/>
      <c r="BB7" s="499"/>
      <c r="BC7" s="499"/>
      <c r="BD7" s="499"/>
      <c r="BE7" s="499"/>
      <c r="BF7" s="499"/>
      <c r="BG7" s="499"/>
      <c r="BH7" s="499"/>
      <c r="BI7" s="499"/>
      <c r="BJ7" s="500"/>
    </row>
    <row r="8" spans="1:62" ht="21" customHeight="1" x14ac:dyDescent="0.15">
      <c r="A8" s="482"/>
      <c r="B8" s="524"/>
      <c r="C8" s="524"/>
      <c r="D8" s="524"/>
      <c r="E8" s="524"/>
      <c r="F8" s="490" t="s">
        <v>117</v>
      </c>
      <c r="G8" s="490"/>
      <c r="H8" s="490"/>
      <c r="I8" s="490"/>
      <c r="J8" s="490"/>
      <c r="K8" s="490"/>
      <c r="L8" s="490"/>
      <c r="M8" s="490"/>
      <c r="N8" s="530">
        <f>N7/N6*100</f>
        <v>85.672337840546518</v>
      </c>
      <c r="O8" s="531"/>
      <c r="P8" s="531"/>
      <c r="Q8" s="531"/>
      <c r="R8" s="531"/>
      <c r="S8" s="531"/>
      <c r="T8" s="531"/>
      <c r="U8" s="531"/>
      <c r="V8" s="531"/>
      <c r="W8" s="531"/>
      <c r="X8" s="532"/>
      <c r="Y8" s="530">
        <f>Y7/Y6*100</f>
        <v>100</v>
      </c>
      <c r="Z8" s="531"/>
      <c r="AA8" s="531"/>
      <c r="AB8" s="531"/>
      <c r="AC8" s="531"/>
      <c r="AD8" s="531"/>
      <c r="AE8" s="531"/>
      <c r="AF8" s="531"/>
      <c r="AG8" s="531"/>
      <c r="AH8" s="531"/>
      <c r="AI8" s="532"/>
      <c r="AJ8" s="530">
        <f>AJ7/AJ6*100</f>
        <v>97.55732164538297</v>
      </c>
      <c r="AK8" s="531"/>
      <c r="AL8" s="531"/>
      <c r="AM8" s="531"/>
      <c r="AN8" s="531"/>
      <c r="AO8" s="531"/>
      <c r="AP8" s="531"/>
      <c r="AQ8" s="531"/>
      <c r="AR8" s="531"/>
      <c r="AS8" s="531"/>
      <c r="AT8" s="532"/>
      <c r="AU8" s="533"/>
      <c r="AV8" s="533"/>
      <c r="AW8" s="533"/>
      <c r="AX8" s="533"/>
      <c r="AY8" s="533"/>
      <c r="AZ8" s="533"/>
      <c r="BA8" s="533"/>
      <c r="BB8" s="533"/>
      <c r="BC8" s="533"/>
      <c r="BD8" s="533"/>
      <c r="BE8" s="533"/>
      <c r="BF8" s="533"/>
      <c r="BG8" s="533"/>
      <c r="BH8" s="533"/>
      <c r="BI8" s="533"/>
      <c r="BJ8" s="534"/>
    </row>
    <row r="9" spans="1:62" ht="21" customHeight="1" x14ac:dyDescent="0.15">
      <c r="A9" s="509" t="s">
        <v>216</v>
      </c>
      <c r="B9" s="510"/>
      <c r="C9" s="510"/>
      <c r="D9" s="510"/>
      <c r="E9" s="510"/>
      <c r="F9" s="485" t="s">
        <v>115</v>
      </c>
      <c r="G9" s="485"/>
      <c r="H9" s="485"/>
      <c r="I9" s="485"/>
      <c r="J9" s="485"/>
      <c r="K9" s="485"/>
      <c r="L9" s="485"/>
      <c r="M9" s="485"/>
      <c r="N9" s="499">
        <v>7925913321</v>
      </c>
      <c r="O9" s="499"/>
      <c r="P9" s="499"/>
      <c r="Q9" s="499"/>
      <c r="R9" s="499"/>
      <c r="S9" s="499"/>
      <c r="T9" s="499"/>
      <c r="U9" s="499"/>
      <c r="V9" s="499"/>
      <c r="W9" s="499"/>
      <c r="X9" s="499"/>
      <c r="Y9" s="499">
        <v>39591120175</v>
      </c>
      <c r="Z9" s="499"/>
      <c r="AA9" s="499"/>
      <c r="AB9" s="499"/>
      <c r="AC9" s="499"/>
      <c r="AD9" s="499"/>
      <c r="AE9" s="499"/>
      <c r="AF9" s="499"/>
      <c r="AG9" s="499"/>
      <c r="AH9" s="499"/>
      <c r="AI9" s="499"/>
      <c r="AJ9" s="499">
        <v>47517033496</v>
      </c>
      <c r="AK9" s="499"/>
      <c r="AL9" s="499"/>
      <c r="AM9" s="499"/>
      <c r="AN9" s="499"/>
      <c r="AO9" s="499"/>
      <c r="AP9" s="499"/>
      <c r="AQ9" s="499"/>
      <c r="AR9" s="499"/>
      <c r="AS9" s="499"/>
      <c r="AT9" s="499"/>
      <c r="AU9" s="499"/>
      <c r="AV9" s="499"/>
      <c r="AW9" s="499"/>
      <c r="AX9" s="499"/>
      <c r="AY9" s="499"/>
      <c r="AZ9" s="499"/>
      <c r="BA9" s="499"/>
      <c r="BB9" s="499"/>
      <c r="BC9" s="499"/>
      <c r="BD9" s="499"/>
      <c r="BE9" s="499"/>
      <c r="BF9" s="499"/>
      <c r="BG9" s="499"/>
      <c r="BH9" s="499"/>
      <c r="BI9" s="499"/>
      <c r="BJ9" s="500"/>
    </row>
    <row r="10" spans="1:62" ht="21" customHeight="1" x14ac:dyDescent="0.15">
      <c r="A10" s="511"/>
      <c r="B10" s="512"/>
      <c r="C10" s="512"/>
      <c r="D10" s="512"/>
      <c r="E10" s="512"/>
      <c r="F10" s="485" t="s">
        <v>116</v>
      </c>
      <c r="G10" s="485"/>
      <c r="H10" s="485"/>
      <c r="I10" s="485"/>
      <c r="J10" s="485"/>
      <c r="K10" s="485"/>
      <c r="L10" s="485"/>
      <c r="M10" s="485"/>
      <c r="N10" s="499">
        <v>6857273490</v>
      </c>
      <c r="O10" s="499"/>
      <c r="P10" s="499"/>
      <c r="Q10" s="499"/>
      <c r="R10" s="499"/>
      <c r="S10" s="499"/>
      <c r="T10" s="499"/>
      <c r="U10" s="499"/>
      <c r="V10" s="499"/>
      <c r="W10" s="499"/>
      <c r="X10" s="499"/>
      <c r="Y10" s="499">
        <v>39591120175</v>
      </c>
      <c r="Z10" s="499"/>
      <c r="AA10" s="499"/>
      <c r="AB10" s="499"/>
      <c r="AC10" s="499"/>
      <c r="AD10" s="499"/>
      <c r="AE10" s="499"/>
      <c r="AF10" s="499"/>
      <c r="AG10" s="499"/>
      <c r="AH10" s="499"/>
      <c r="AI10" s="499"/>
      <c r="AJ10" s="499">
        <v>46448393665</v>
      </c>
      <c r="AK10" s="499"/>
      <c r="AL10" s="499"/>
      <c r="AM10" s="499"/>
      <c r="AN10" s="499"/>
      <c r="AO10" s="499"/>
      <c r="AP10" s="499"/>
      <c r="AQ10" s="499"/>
      <c r="AR10" s="499"/>
      <c r="AS10" s="499"/>
      <c r="AT10" s="499"/>
      <c r="AU10" s="499">
        <v>117816956</v>
      </c>
      <c r="AV10" s="499"/>
      <c r="AW10" s="499"/>
      <c r="AX10" s="499"/>
      <c r="AY10" s="499"/>
      <c r="AZ10" s="499"/>
      <c r="BA10" s="499"/>
      <c r="BB10" s="499"/>
      <c r="BC10" s="499"/>
      <c r="BD10" s="499"/>
      <c r="BE10" s="499"/>
      <c r="BF10" s="499"/>
      <c r="BG10" s="499"/>
      <c r="BH10" s="499"/>
      <c r="BI10" s="499"/>
      <c r="BJ10" s="500"/>
    </row>
    <row r="11" spans="1:62" ht="21" customHeight="1" x14ac:dyDescent="0.15">
      <c r="A11" s="168"/>
      <c r="B11" s="506"/>
      <c r="C11" s="506"/>
      <c r="D11" s="506"/>
      <c r="E11" s="506"/>
      <c r="F11" s="485" t="s">
        <v>117</v>
      </c>
      <c r="G11" s="485"/>
      <c r="H11" s="485"/>
      <c r="I11" s="485"/>
      <c r="J11" s="485"/>
      <c r="K11" s="485"/>
      <c r="L11" s="485"/>
      <c r="M11" s="485"/>
      <c r="N11" s="502">
        <f>N10/N9*100</f>
        <v>86.517139568400282</v>
      </c>
      <c r="O11" s="503"/>
      <c r="P11" s="503"/>
      <c r="Q11" s="503"/>
      <c r="R11" s="503"/>
      <c r="S11" s="503"/>
      <c r="T11" s="503"/>
      <c r="U11" s="503"/>
      <c r="V11" s="503"/>
      <c r="W11" s="503"/>
      <c r="X11" s="504"/>
      <c r="Y11" s="502">
        <f>Y10/Y9*100</f>
        <v>100</v>
      </c>
      <c r="Z11" s="503"/>
      <c r="AA11" s="503"/>
      <c r="AB11" s="503"/>
      <c r="AC11" s="503"/>
      <c r="AD11" s="503"/>
      <c r="AE11" s="503"/>
      <c r="AF11" s="503"/>
      <c r="AG11" s="503"/>
      <c r="AH11" s="503"/>
      <c r="AI11" s="504"/>
      <c r="AJ11" s="502">
        <f>AJ10/AJ9*100</f>
        <v>97.751038412172846</v>
      </c>
      <c r="AK11" s="503"/>
      <c r="AL11" s="503"/>
      <c r="AM11" s="503"/>
      <c r="AN11" s="503"/>
      <c r="AO11" s="503"/>
      <c r="AP11" s="503"/>
      <c r="AQ11" s="503"/>
      <c r="AR11" s="503"/>
      <c r="AS11" s="503"/>
      <c r="AT11" s="504"/>
      <c r="AU11" s="528"/>
      <c r="AV11" s="528"/>
      <c r="AW11" s="528"/>
      <c r="AX11" s="528"/>
      <c r="AY11" s="528"/>
      <c r="AZ11" s="528"/>
      <c r="BA11" s="528"/>
      <c r="BB11" s="528"/>
      <c r="BC11" s="528"/>
      <c r="BD11" s="528"/>
      <c r="BE11" s="528"/>
      <c r="BF11" s="528"/>
      <c r="BG11" s="528"/>
      <c r="BH11" s="528"/>
      <c r="BI11" s="528"/>
      <c r="BJ11" s="529"/>
    </row>
    <row r="12" spans="1:62" ht="21" customHeight="1" x14ac:dyDescent="0.15">
      <c r="A12" s="521" t="s">
        <v>240</v>
      </c>
      <c r="B12" s="522"/>
      <c r="C12" s="522"/>
      <c r="D12" s="522"/>
      <c r="E12" s="522"/>
      <c r="F12" s="484" t="s">
        <v>115</v>
      </c>
      <c r="G12" s="484"/>
      <c r="H12" s="484"/>
      <c r="I12" s="484"/>
      <c r="J12" s="484"/>
      <c r="K12" s="484"/>
      <c r="L12" s="484"/>
      <c r="M12" s="484"/>
      <c r="N12" s="514">
        <v>7880631841</v>
      </c>
      <c r="O12" s="514"/>
      <c r="P12" s="514"/>
      <c r="Q12" s="514"/>
      <c r="R12" s="514"/>
      <c r="S12" s="514"/>
      <c r="T12" s="514"/>
      <c r="U12" s="514"/>
      <c r="V12" s="514"/>
      <c r="W12" s="514"/>
      <c r="X12" s="514"/>
      <c r="Y12" s="514">
        <v>40214802775</v>
      </c>
      <c r="Z12" s="514"/>
      <c r="AA12" s="514"/>
      <c r="AB12" s="514"/>
      <c r="AC12" s="514"/>
      <c r="AD12" s="514"/>
      <c r="AE12" s="514"/>
      <c r="AF12" s="514"/>
      <c r="AG12" s="514"/>
      <c r="AH12" s="514"/>
      <c r="AI12" s="514"/>
      <c r="AJ12" s="514">
        <v>48095434616</v>
      </c>
      <c r="AK12" s="514"/>
      <c r="AL12" s="514"/>
      <c r="AM12" s="514"/>
      <c r="AN12" s="514"/>
      <c r="AO12" s="514"/>
      <c r="AP12" s="514"/>
      <c r="AQ12" s="514"/>
      <c r="AR12" s="514"/>
      <c r="AS12" s="514"/>
      <c r="AT12" s="514"/>
      <c r="AU12" s="514"/>
      <c r="AV12" s="514"/>
      <c r="AW12" s="514"/>
      <c r="AX12" s="514"/>
      <c r="AY12" s="514"/>
      <c r="AZ12" s="514"/>
      <c r="BA12" s="514"/>
      <c r="BB12" s="514"/>
      <c r="BC12" s="514"/>
      <c r="BD12" s="514"/>
      <c r="BE12" s="514"/>
      <c r="BF12" s="514"/>
      <c r="BG12" s="514"/>
      <c r="BH12" s="514"/>
      <c r="BI12" s="514"/>
      <c r="BJ12" s="515"/>
    </row>
    <row r="13" spans="1:62" ht="21" customHeight="1" x14ac:dyDescent="0.15">
      <c r="A13" s="511"/>
      <c r="B13" s="512"/>
      <c r="C13" s="512"/>
      <c r="D13" s="512"/>
      <c r="E13" s="512"/>
      <c r="F13" s="485" t="s">
        <v>116</v>
      </c>
      <c r="G13" s="485"/>
      <c r="H13" s="485"/>
      <c r="I13" s="485"/>
      <c r="J13" s="485"/>
      <c r="K13" s="485"/>
      <c r="L13" s="485"/>
      <c r="M13" s="485"/>
      <c r="N13" s="499">
        <v>6926593950</v>
      </c>
      <c r="O13" s="499"/>
      <c r="P13" s="499"/>
      <c r="Q13" s="499"/>
      <c r="R13" s="499"/>
      <c r="S13" s="499"/>
      <c r="T13" s="499"/>
      <c r="U13" s="499"/>
      <c r="V13" s="499"/>
      <c r="W13" s="499"/>
      <c r="X13" s="499"/>
      <c r="Y13" s="499">
        <v>40214802775</v>
      </c>
      <c r="Z13" s="499"/>
      <c r="AA13" s="499"/>
      <c r="AB13" s="499"/>
      <c r="AC13" s="499"/>
      <c r="AD13" s="499"/>
      <c r="AE13" s="499"/>
      <c r="AF13" s="499"/>
      <c r="AG13" s="499"/>
      <c r="AH13" s="499"/>
      <c r="AI13" s="499"/>
      <c r="AJ13" s="499">
        <v>47141396725</v>
      </c>
      <c r="AK13" s="499"/>
      <c r="AL13" s="499"/>
      <c r="AM13" s="499"/>
      <c r="AN13" s="499"/>
      <c r="AO13" s="499"/>
      <c r="AP13" s="499"/>
      <c r="AQ13" s="499"/>
      <c r="AR13" s="499"/>
      <c r="AS13" s="499"/>
      <c r="AT13" s="499"/>
      <c r="AU13" s="499">
        <v>121124932</v>
      </c>
      <c r="AV13" s="499"/>
      <c r="AW13" s="499"/>
      <c r="AX13" s="499"/>
      <c r="AY13" s="499"/>
      <c r="AZ13" s="499"/>
      <c r="BA13" s="499"/>
      <c r="BB13" s="499"/>
      <c r="BC13" s="499"/>
      <c r="BD13" s="499"/>
      <c r="BE13" s="499"/>
      <c r="BF13" s="499"/>
      <c r="BG13" s="499"/>
      <c r="BH13" s="499"/>
      <c r="BI13" s="499"/>
      <c r="BJ13" s="500"/>
    </row>
    <row r="14" spans="1:62" ht="21" customHeight="1" x14ac:dyDescent="0.15">
      <c r="A14" s="168"/>
      <c r="B14" s="506"/>
      <c r="C14" s="506"/>
      <c r="D14" s="506"/>
      <c r="E14" s="506"/>
      <c r="F14" s="485" t="s">
        <v>117</v>
      </c>
      <c r="G14" s="485"/>
      <c r="H14" s="485"/>
      <c r="I14" s="485"/>
      <c r="J14" s="485"/>
      <c r="K14" s="485"/>
      <c r="L14" s="485"/>
      <c r="M14" s="485"/>
      <c r="N14" s="530">
        <v>87.893890867525428</v>
      </c>
      <c r="O14" s="531"/>
      <c r="P14" s="531"/>
      <c r="Q14" s="531"/>
      <c r="R14" s="531"/>
      <c r="S14" s="531"/>
      <c r="T14" s="531"/>
      <c r="U14" s="531"/>
      <c r="V14" s="531"/>
      <c r="W14" s="531"/>
      <c r="X14" s="532"/>
      <c r="Y14" s="530">
        <v>100</v>
      </c>
      <c r="Z14" s="531"/>
      <c r="AA14" s="531"/>
      <c r="AB14" s="531"/>
      <c r="AC14" s="531"/>
      <c r="AD14" s="531"/>
      <c r="AE14" s="531"/>
      <c r="AF14" s="531"/>
      <c r="AG14" s="531"/>
      <c r="AH14" s="531"/>
      <c r="AI14" s="532"/>
      <c r="AJ14" s="530">
        <v>98.016364965579044</v>
      </c>
      <c r="AK14" s="531"/>
      <c r="AL14" s="531"/>
      <c r="AM14" s="531"/>
      <c r="AN14" s="531"/>
      <c r="AO14" s="531"/>
      <c r="AP14" s="531"/>
      <c r="AQ14" s="531"/>
      <c r="AR14" s="531"/>
      <c r="AS14" s="531"/>
      <c r="AT14" s="532"/>
      <c r="AU14" s="533"/>
      <c r="AV14" s="533"/>
      <c r="AW14" s="533"/>
      <c r="AX14" s="533"/>
      <c r="AY14" s="533"/>
      <c r="AZ14" s="533"/>
      <c r="BA14" s="533"/>
      <c r="BB14" s="533"/>
      <c r="BC14" s="533"/>
      <c r="BD14" s="533"/>
      <c r="BE14" s="533"/>
      <c r="BF14" s="533"/>
      <c r="BG14" s="533"/>
      <c r="BH14" s="533"/>
      <c r="BI14" s="533"/>
      <c r="BJ14" s="534"/>
    </row>
    <row r="15" spans="1:62" ht="21" customHeight="1" x14ac:dyDescent="0.15">
      <c r="A15" s="521" t="s">
        <v>257</v>
      </c>
      <c r="B15" s="522"/>
      <c r="C15" s="522"/>
      <c r="D15" s="522"/>
      <c r="E15" s="522"/>
      <c r="F15" s="484" t="s">
        <v>115</v>
      </c>
      <c r="G15" s="484"/>
      <c r="H15" s="484"/>
      <c r="I15" s="484"/>
      <c r="J15" s="484"/>
      <c r="K15" s="484"/>
      <c r="L15" s="484"/>
      <c r="M15" s="484"/>
      <c r="N15" s="514">
        <v>8447357300</v>
      </c>
      <c r="O15" s="514"/>
      <c r="P15" s="514"/>
      <c r="Q15" s="514"/>
      <c r="R15" s="514"/>
      <c r="S15" s="514"/>
      <c r="T15" s="514"/>
      <c r="U15" s="514"/>
      <c r="V15" s="514"/>
      <c r="W15" s="514"/>
      <c r="X15" s="514"/>
      <c r="Y15" s="514">
        <v>48417742648</v>
      </c>
      <c r="Z15" s="514"/>
      <c r="AA15" s="514"/>
      <c r="AB15" s="514"/>
      <c r="AC15" s="514"/>
      <c r="AD15" s="514"/>
      <c r="AE15" s="514"/>
      <c r="AF15" s="514"/>
      <c r="AG15" s="514"/>
      <c r="AH15" s="514"/>
      <c r="AI15" s="514"/>
      <c r="AJ15" s="514">
        <v>56865099948</v>
      </c>
      <c r="AK15" s="514"/>
      <c r="AL15" s="514"/>
      <c r="AM15" s="514"/>
      <c r="AN15" s="514"/>
      <c r="AO15" s="514"/>
      <c r="AP15" s="514"/>
      <c r="AQ15" s="514"/>
      <c r="AR15" s="514"/>
      <c r="AS15" s="514"/>
      <c r="AT15" s="514"/>
      <c r="AU15" s="514"/>
      <c r="AV15" s="514"/>
      <c r="AW15" s="514"/>
      <c r="AX15" s="514"/>
      <c r="AY15" s="514"/>
      <c r="AZ15" s="514"/>
      <c r="BA15" s="514"/>
      <c r="BB15" s="514"/>
      <c r="BC15" s="514"/>
      <c r="BD15" s="514"/>
      <c r="BE15" s="514"/>
      <c r="BF15" s="514"/>
      <c r="BG15" s="514"/>
      <c r="BH15" s="514"/>
      <c r="BI15" s="514"/>
      <c r="BJ15" s="515"/>
    </row>
    <row r="16" spans="1:62" ht="21" customHeight="1" x14ac:dyDescent="0.15">
      <c r="A16" s="511"/>
      <c r="B16" s="512"/>
      <c r="C16" s="512"/>
      <c r="D16" s="512"/>
      <c r="E16" s="512"/>
      <c r="F16" s="485" t="s">
        <v>116</v>
      </c>
      <c r="G16" s="485"/>
      <c r="H16" s="485"/>
      <c r="I16" s="485"/>
      <c r="J16" s="485"/>
      <c r="K16" s="485"/>
      <c r="L16" s="485"/>
      <c r="M16" s="485"/>
      <c r="N16" s="499">
        <v>7476852949</v>
      </c>
      <c r="O16" s="499"/>
      <c r="P16" s="499"/>
      <c r="Q16" s="499"/>
      <c r="R16" s="499"/>
      <c r="S16" s="499"/>
      <c r="T16" s="499"/>
      <c r="U16" s="499"/>
      <c r="V16" s="499"/>
      <c r="W16" s="499"/>
      <c r="X16" s="499"/>
      <c r="Y16" s="499">
        <v>48417742648</v>
      </c>
      <c r="Z16" s="499"/>
      <c r="AA16" s="499"/>
      <c r="AB16" s="499"/>
      <c r="AC16" s="499"/>
      <c r="AD16" s="499"/>
      <c r="AE16" s="499"/>
      <c r="AF16" s="499"/>
      <c r="AG16" s="499"/>
      <c r="AH16" s="499"/>
      <c r="AI16" s="499"/>
      <c r="AJ16" s="499">
        <v>55894595597</v>
      </c>
      <c r="AK16" s="499"/>
      <c r="AL16" s="499"/>
      <c r="AM16" s="499"/>
      <c r="AN16" s="499"/>
      <c r="AO16" s="499"/>
      <c r="AP16" s="499"/>
      <c r="AQ16" s="499"/>
      <c r="AR16" s="499"/>
      <c r="AS16" s="499"/>
      <c r="AT16" s="499"/>
      <c r="AU16" s="499">
        <v>135628241</v>
      </c>
      <c r="AV16" s="499"/>
      <c r="AW16" s="499"/>
      <c r="AX16" s="499"/>
      <c r="AY16" s="499"/>
      <c r="AZ16" s="499"/>
      <c r="BA16" s="499"/>
      <c r="BB16" s="499"/>
      <c r="BC16" s="499"/>
      <c r="BD16" s="499"/>
      <c r="BE16" s="499"/>
      <c r="BF16" s="499"/>
      <c r="BG16" s="499"/>
      <c r="BH16" s="499"/>
      <c r="BI16" s="499"/>
      <c r="BJ16" s="500"/>
    </row>
    <row r="17" spans="1:62" ht="21" customHeight="1" x14ac:dyDescent="0.15">
      <c r="A17" s="482"/>
      <c r="B17" s="524"/>
      <c r="C17" s="524"/>
      <c r="D17" s="524"/>
      <c r="E17" s="524"/>
      <c r="F17" s="490" t="s">
        <v>117</v>
      </c>
      <c r="G17" s="490"/>
      <c r="H17" s="490"/>
      <c r="I17" s="490"/>
      <c r="J17" s="490"/>
      <c r="K17" s="490"/>
      <c r="L17" s="490"/>
      <c r="M17" s="490"/>
      <c r="N17" s="530">
        <f>N16/N15*100</f>
        <v>88.511148320907424</v>
      </c>
      <c r="O17" s="531"/>
      <c r="P17" s="531"/>
      <c r="Q17" s="531"/>
      <c r="R17" s="531"/>
      <c r="S17" s="531"/>
      <c r="T17" s="531"/>
      <c r="U17" s="531"/>
      <c r="V17" s="531"/>
      <c r="W17" s="531"/>
      <c r="X17" s="532"/>
      <c r="Y17" s="530">
        <f>Y16/Y15*100</f>
        <v>100</v>
      </c>
      <c r="Z17" s="531"/>
      <c r="AA17" s="531"/>
      <c r="AB17" s="531"/>
      <c r="AC17" s="531"/>
      <c r="AD17" s="531"/>
      <c r="AE17" s="531"/>
      <c r="AF17" s="531"/>
      <c r="AG17" s="531"/>
      <c r="AH17" s="531"/>
      <c r="AI17" s="532"/>
      <c r="AJ17" s="530">
        <f>AJ16/AJ15*100</f>
        <v>98.293321647394492</v>
      </c>
      <c r="AK17" s="531"/>
      <c r="AL17" s="531"/>
      <c r="AM17" s="531"/>
      <c r="AN17" s="531"/>
      <c r="AO17" s="531"/>
      <c r="AP17" s="531"/>
      <c r="AQ17" s="531"/>
      <c r="AR17" s="531"/>
      <c r="AS17" s="531"/>
      <c r="AT17" s="532"/>
      <c r="AU17" s="533"/>
      <c r="AV17" s="533"/>
      <c r="AW17" s="533"/>
      <c r="AX17" s="533"/>
      <c r="AY17" s="533"/>
      <c r="AZ17" s="533"/>
      <c r="BA17" s="533"/>
      <c r="BB17" s="533"/>
      <c r="BC17" s="533"/>
      <c r="BD17" s="533"/>
      <c r="BE17" s="533"/>
      <c r="BF17" s="533"/>
      <c r="BG17" s="533"/>
      <c r="BH17" s="533"/>
      <c r="BI17" s="533"/>
      <c r="BJ17" s="534"/>
    </row>
    <row r="18" spans="1:62" ht="21" customHeight="1" x14ac:dyDescent="0.15">
      <c r="A18" s="509" t="s">
        <v>271</v>
      </c>
      <c r="B18" s="510"/>
      <c r="C18" s="510"/>
      <c r="D18" s="510"/>
      <c r="E18" s="510"/>
      <c r="F18" s="485" t="s">
        <v>115</v>
      </c>
      <c r="G18" s="485"/>
      <c r="H18" s="485"/>
      <c r="I18" s="485"/>
      <c r="J18" s="485"/>
      <c r="K18" s="485"/>
      <c r="L18" s="485"/>
      <c r="M18" s="485"/>
      <c r="N18" s="499">
        <v>7832247822</v>
      </c>
      <c r="O18" s="499"/>
      <c r="P18" s="499"/>
      <c r="Q18" s="499"/>
      <c r="R18" s="499"/>
      <c r="S18" s="499"/>
      <c r="T18" s="499"/>
      <c r="U18" s="499"/>
      <c r="V18" s="499"/>
      <c r="W18" s="499"/>
      <c r="X18" s="499"/>
      <c r="Y18" s="499">
        <v>47304123110</v>
      </c>
      <c r="Z18" s="499"/>
      <c r="AA18" s="499"/>
      <c r="AB18" s="499"/>
      <c r="AC18" s="499"/>
      <c r="AD18" s="499"/>
      <c r="AE18" s="499"/>
      <c r="AF18" s="499"/>
      <c r="AG18" s="499"/>
      <c r="AH18" s="499"/>
      <c r="AI18" s="499"/>
      <c r="AJ18" s="499">
        <v>55136370932</v>
      </c>
      <c r="AK18" s="499"/>
      <c r="AL18" s="499"/>
      <c r="AM18" s="499"/>
      <c r="AN18" s="499"/>
      <c r="AO18" s="499"/>
      <c r="AP18" s="499"/>
      <c r="AQ18" s="499"/>
      <c r="AR18" s="499"/>
      <c r="AS18" s="499"/>
      <c r="AT18" s="499"/>
      <c r="AU18" s="499"/>
      <c r="AV18" s="499"/>
      <c r="AW18" s="499"/>
      <c r="AX18" s="499"/>
      <c r="AY18" s="499"/>
      <c r="AZ18" s="499"/>
      <c r="BA18" s="499"/>
      <c r="BB18" s="499"/>
      <c r="BC18" s="499"/>
      <c r="BD18" s="499"/>
      <c r="BE18" s="499"/>
      <c r="BF18" s="499"/>
      <c r="BG18" s="499"/>
      <c r="BH18" s="499"/>
      <c r="BI18" s="499"/>
      <c r="BJ18" s="500"/>
    </row>
    <row r="19" spans="1:62" ht="21" customHeight="1" x14ac:dyDescent="0.15">
      <c r="A19" s="511"/>
      <c r="B19" s="512"/>
      <c r="C19" s="512"/>
      <c r="D19" s="512"/>
      <c r="E19" s="512"/>
      <c r="F19" s="485" t="s">
        <v>116</v>
      </c>
      <c r="G19" s="485"/>
      <c r="H19" s="485"/>
      <c r="I19" s="485"/>
      <c r="J19" s="485"/>
      <c r="K19" s="485"/>
      <c r="L19" s="485"/>
      <c r="M19" s="485"/>
      <c r="N19" s="499">
        <v>6949853626</v>
      </c>
      <c r="O19" s="499"/>
      <c r="P19" s="499"/>
      <c r="Q19" s="499"/>
      <c r="R19" s="499"/>
      <c r="S19" s="499"/>
      <c r="T19" s="499"/>
      <c r="U19" s="499"/>
      <c r="V19" s="499"/>
      <c r="W19" s="499"/>
      <c r="X19" s="499"/>
      <c r="Y19" s="499">
        <v>47304123110</v>
      </c>
      <c r="Z19" s="499"/>
      <c r="AA19" s="499"/>
      <c r="AB19" s="499"/>
      <c r="AC19" s="499"/>
      <c r="AD19" s="499"/>
      <c r="AE19" s="499"/>
      <c r="AF19" s="499"/>
      <c r="AG19" s="499"/>
      <c r="AH19" s="499"/>
      <c r="AI19" s="499"/>
      <c r="AJ19" s="499">
        <v>54253976736</v>
      </c>
      <c r="AK19" s="499"/>
      <c r="AL19" s="499"/>
      <c r="AM19" s="499"/>
      <c r="AN19" s="499"/>
      <c r="AO19" s="499"/>
      <c r="AP19" s="499"/>
      <c r="AQ19" s="499"/>
      <c r="AR19" s="499"/>
      <c r="AS19" s="499"/>
      <c r="AT19" s="499"/>
      <c r="AU19" s="499">
        <v>147661876</v>
      </c>
      <c r="AV19" s="499"/>
      <c r="AW19" s="499"/>
      <c r="AX19" s="499"/>
      <c r="AY19" s="499"/>
      <c r="AZ19" s="499"/>
      <c r="BA19" s="499"/>
      <c r="BB19" s="499"/>
      <c r="BC19" s="499"/>
      <c r="BD19" s="499"/>
      <c r="BE19" s="499"/>
      <c r="BF19" s="499"/>
      <c r="BG19" s="499"/>
      <c r="BH19" s="499"/>
      <c r="BI19" s="499"/>
      <c r="BJ19" s="500"/>
    </row>
    <row r="20" spans="1:62" ht="21" customHeight="1" x14ac:dyDescent="0.15">
      <c r="A20" s="511"/>
      <c r="B20" s="512"/>
      <c r="C20" s="512"/>
      <c r="D20" s="512"/>
      <c r="E20" s="512"/>
      <c r="F20" s="364" t="s">
        <v>117</v>
      </c>
      <c r="G20" s="364"/>
      <c r="H20" s="364"/>
      <c r="I20" s="364"/>
      <c r="J20" s="364"/>
      <c r="K20" s="364"/>
      <c r="L20" s="364"/>
      <c r="M20" s="364"/>
      <c r="N20" s="516">
        <f>N19/N18*100</f>
        <v>88.733832023018437</v>
      </c>
      <c r="O20" s="517"/>
      <c r="P20" s="517"/>
      <c r="Q20" s="517"/>
      <c r="R20" s="517"/>
      <c r="S20" s="517"/>
      <c r="T20" s="517"/>
      <c r="U20" s="517"/>
      <c r="V20" s="517"/>
      <c r="W20" s="517"/>
      <c r="X20" s="518"/>
      <c r="Y20" s="516">
        <f>Y19/Y18*100</f>
        <v>100</v>
      </c>
      <c r="Z20" s="517"/>
      <c r="AA20" s="517"/>
      <c r="AB20" s="517"/>
      <c r="AC20" s="517"/>
      <c r="AD20" s="517"/>
      <c r="AE20" s="517"/>
      <c r="AF20" s="517"/>
      <c r="AG20" s="517"/>
      <c r="AH20" s="517"/>
      <c r="AI20" s="518"/>
      <c r="AJ20" s="516">
        <f>AJ19/AJ18*100</f>
        <v>98.399615025282927</v>
      </c>
      <c r="AK20" s="517"/>
      <c r="AL20" s="517"/>
      <c r="AM20" s="517"/>
      <c r="AN20" s="517"/>
      <c r="AO20" s="517"/>
      <c r="AP20" s="517"/>
      <c r="AQ20" s="517"/>
      <c r="AR20" s="517"/>
      <c r="AS20" s="517"/>
      <c r="AT20" s="518"/>
      <c r="AU20" s="519"/>
      <c r="AV20" s="519"/>
      <c r="AW20" s="519"/>
      <c r="AX20" s="519"/>
      <c r="AY20" s="519"/>
      <c r="AZ20" s="519"/>
      <c r="BA20" s="519"/>
      <c r="BB20" s="519"/>
      <c r="BC20" s="519"/>
      <c r="BD20" s="519"/>
      <c r="BE20" s="519"/>
      <c r="BF20" s="519"/>
      <c r="BG20" s="519"/>
      <c r="BH20" s="519"/>
      <c r="BI20" s="519"/>
      <c r="BJ20" s="520"/>
    </row>
    <row r="21" spans="1:62" ht="15" customHeight="1" x14ac:dyDescent="0.15">
      <c r="A21" s="513" t="s">
        <v>290</v>
      </c>
      <c r="B21" s="513"/>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3"/>
      <c r="AY21" s="513"/>
      <c r="AZ21" s="513"/>
      <c r="BA21" s="513"/>
      <c r="BB21" s="513"/>
      <c r="BC21" s="513"/>
      <c r="BD21" s="513"/>
      <c r="BE21" s="513"/>
      <c r="BF21" s="513"/>
      <c r="BG21" s="513"/>
      <c r="BH21" s="513"/>
      <c r="BI21" s="513"/>
      <c r="BJ21" s="513"/>
    </row>
    <row r="22" spans="1:62" ht="15" customHeight="1" x14ac:dyDescent="0.1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row>
    <row r="23" spans="1:62" ht="21" customHeight="1" x14ac:dyDescent="0.15">
      <c r="A23" s="501" t="s">
        <v>118</v>
      </c>
      <c r="B23" s="501"/>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1"/>
      <c r="AV23" s="501"/>
      <c r="AW23" s="501"/>
      <c r="AX23" s="501"/>
      <c r="AY23" s="501"/>
      <c r="AZ23" s="501"/>
      <c r="BA23" s="501"/>
      <c r="BB23" s="501"/>
      <c r="BC23" s="501"/>
      <c r="BD23" s="501"/>
      <c r="BE23" s="501"/>
      <c r="BF23" s="501"/>
      <c r="BG23" s="501"/>
      <c r="BH23" s="501"/>
      <c r="BI23" s="501"/>
      <c r="BJ23" s="501"/>
    </row>
    <row r="24" spans="1:62" ht="21" customHeight="1" x14ac:dyDescent="0.15">
      <c r="A24" s="184"/>
      <c r="B24" s="505"/>
      <c r="C24" s="505"/>
      <c r="D24" s="505"/>
      <c r="E24" s="505"/>
      <c r="F24" s="505"/>
      <c r="G24" s="505"/>
      <c r="H24" s="505"/>
      <c r="I24" s="505"/>
      <c r="J24" s="505"/>
      <c r="K24" s="505"/>
      <c r="L24" s="505"/>
      <c r="M24" s="505"/>
      <c r="N24" s="505"/>
      <c r="O24" s="505"/>
      <c r="P24" s="506"/>
      <c r="Q24" s="506"/>
      <c r="R24" s="506"/>
      <c r="S24" s="506"/>
      <c r="T24" s="506"/>
      <c r="U24" s="506"/>
      <c r="V24" s="506"/>
      <c r="W24" s="506"/>
      <c r="X24" s="507" t="s">
        <v>112</v>
      </c>
      <c r="Y24" s="507"/>
      <c r="Z24" s="507"/>
      <c r="AA24" s="507"/>
      <c r="AB24" s="507"/>
      <c r="AC24" s="507"/>
      <c r="AD24" s="507"/>
      <c r="AE24" s="507"/>
      <c r="AF24" s="507"/>
      <c r="AG24" s="507"/>
      <c r="AH24" s="507"/>
      <c r="AI24" s="507"/>
      <c r="AJ24" s="507"/>
      <c r="AK24" s="507"/>
      <c r="AL24" s="507"/>
      <c r="AM24" s="507"/>
      <c r="AN24" s="507"/>
      <c r="AO24" s="507" t="s">
        <v>114</v>
      </c>
      <c r="AP24" s="507"/>
      <c r="AQ24" s="507"/>
      <c r="AR24" s="507"/>
      <c r="AS24" s="507"/>
      <c r="AT24" s="507"/>
      <c r="AU24" s="507"/>
      <c r="AV24" s="507"/>
      <c r="AW24" s="507"/>
      <c r="AX24" s="507"/>
      <c r="AY24" s="507"/>
      <c r="AZ24" s="507"/>
      <c r="BA24" s="507"/>
      <c r="BB24" s="507"/>
      <c r="BC24" s="507"/>
      <c r="BD24" s="507"/>
      <c r="BE24" s="507"/>
      <c r="BF24" s="507"/>
      <c r="BG24" s="507"/>
      <c r="BH24" s="507"/>
      <c r="BI24" s="507"/>
      <c r="BJ24" s="508"/>
    </row>
    <row r="25" spans="1:62" ht="21" customHeight="1" x14ac:dyDescent="0.15">
      <c r="A25" s="483" t="s">
        <v>289</v>
      </c>
      <c r="B25" s="484"/>
      <c r="C25" s="484"/>
      <c r="D25" s="484"/>
      <c r="E25" s="484"/>
      <c r="F25" s="484"/>
      <c r="G25" s="484"/>
      <c r="H25" s="484"/>
      <c r="I25" s="484"/>
      <c r="J25" s="484"/>
      <c r="K25" s="484"/>
      <c r="L25" s="484"/>
      <c r="M25" s="484"/>
      <c r="N25" s="484"/>
      <c r="O25" s="484"/>
      <c r="P25" s="484" t="s">
        <v>119</v>
      </c>
      <c r="Q25" s="484"/>
      <c r="R25" s="484"/>
      <c r="S25" s="484"/>
      <c r="T25" s="484"/>
      <c r="U25" s="484"/>
      <c r="V25" s="484"/>
      <c r="W25" s="484"/>
      <c r="X25" s="494">
        <v>2145132186</v>
      </c>
      <c r="Y25" s="494"/>
      <c r="Z25" s="494"/>
      <c r="AA25" s="494"/>
      <c r="AB25" s="494"/>
      <c r="AC25" s="494"/>
      <c r="AD25" s="494"/>
      <c r="AE25" s="494"/>
      <c r="AF25" s="494"/>
      <c r="AG25" s="494"/>
      <c r="AH25" s="494"/>
      <c r="AI25" s="494"/>
      <c r="AJ25" s="494"/>
      <c r="AK25" s="494"/>
      <c r="AL25" s="494"/>
      <c r="AM25" s="494"/>
      <c r="AN25" s="494"/>
      <c r="AO25" s="494"/>
      <c r="AP25" s="494"/>
      <c r="AQ25" s="494"/>
      <c r="AR25" s="494"/>
      <c r="AS25" s="494"/>
      <c r="AT25" s="494"/>
      <c r="AU25" s="494"/>
      <c r="AV25" s="494"/>
      <c r="AW25" s="494"/>
      <c r="AX25" s="494"/>
      <c r="AY25" s="494"/>
      <c r="AZ25" s="494"/>
      <c r="BA25" s="494"/>
      <c r="BB25" s="494"/>
      <c r="BC25" s="494"/>
      <c r="BD25" s="494"/>
      <c r="BE25" s="494"/>
      <c r="BF25" s="494"/>
      <c r="BG25" s="494"/>
      <c r="BH25" s="494"/>
      <c r="BI25" s="494"/>
      <c r="BJ25" s="495"/>
    </row>
    <row r="26" spans="1:62" ht="21" customHeight="1" x14ac:dyDescent="0.15">
      <c r="A26" s="254"/>
      <c r="B26" s="485"/>
      <c r="C26" s="485"/>
      <c r="D26" s="485"/>
      <c r="E26" s="485"/>
      <c r="F26" s="485"/>
      <c r="G26" s="485"/>
      <c r="H26" s="485"/>
      <c r="I26" s="485"/>
      <c r="J26" s="485"/>
      <c r="K26" s="485"/>
      <c r="L26" s="485"/>
      <c r="M26" s="485"/>
      <c r="N26" s="485"/>
      <c r="O26" s="485"/>
      <c r="P26" s="485" t="s">
        <v>116</v>
      </c>
      <c r="Q26" s="485"/>
      <c r="R26" s="485"/>
      <c r="S26" s="485"/>
      <c r="T26" s="485"/>
      <c r="U26" s="485"/>
      <c r="V26" s="485"/>
      <c r="W26" s="485"/>
      <c r="X26" s="486">
        <v>351265281</v>
      </c>
      <c r="Y26" s="486"/>
      <c r="Z26" s="486"/>
      <c r="AA26" s="486"/>
      <c r="AB26" s="486"/>
      <c r="AC26" s="486"/>
      <c r="AD26" s="486"/>
      <c r="AE26" s="486"/>
      <c r="AF26" s="486"/>
      <c r="AG26" s="486"/>
      <c r="AH26" s="486"/>
      <c r="AI26" s="486"/>
      <c r="AJ26" s="486"/>
      <c r="AK26" s="486"/>
      <c r="AL26" s="486"/>
      <c r="AM26" s="486"/>
      <c r="AN26" s="486"/>
      <c r="AO26" s="486">
        <v>908543</v>
      </c>
      <c r="AP26" s="486"/>
      <c r="AQ26" s="486"/>
      <c r="AR26" s="486"/>
      <c r="AS26" s="486"/>
      <c r="AT26" s="486"/>
      <c r="AU26" s="486"/>
      <c r="AV26" s="486"/>
      <c r="AW26" s="486"/>
      <c r="AX26" s="486"/>
      <c r="AY26" s="486"/>
      <c r="AZ26" s="486"/>
      <c r="BA26" s="486"/>
      <c r="BB26" s="486"/>
      <c r="BC26" s="486"/>
      <c r="BD26" s="486"/>
      <c r="BE26" s="486"/>
      <c r="BF26" s="486"/>
      <c r="BG26" s="486"/>
      <c r="BH26" s="486"/>
      <c r="BI26" s="486"/>
      <c r="BJ26" s="148"/>
    </row>
    <row r="27" spans="1:62" ht="21" customHeight="1" x14ac:dyDescent="0.15">
      <c r="A27" s="254"/>
      <c r="B27" s="485"/>
      <c r="C27" s="485"/>
      <c r="D27" s="485"/>
      <c r="E27" s="485"/>
      <c r="F27" s="485"/>
      <c r="G27" s="485"/>
      <c r="H27" s="485"/>
      <c r="I27" s="485"/>
      <c r="J27" s="485"/>
      <c r="K27" s="485"/>
      <c r="L27" s="485"/>
      <c r="M27" s="485"/>
      <c r="N27" s="485"/>
      <c r="O27" s="485"/>
      <c r="P27" s="485" t="s">
        <v>117</v>
      </c>
      <c r="Q27" s="485"/>
      <c r="R27" s="485"/>
      <c r="S27" s="485"/>
      <c r="T27" s="485"/>
      <c r="U27" s="485"/>
      <c r="V27" s="485"/>
      <c r="W27" s="485"/>
      <c r="X27" s="496">
        <f>X26/X25*100</f>
        <v>16.374994664314826</v>
      </c>
      <c r="Y27" s="496"/>
      <c r="Z27" s="496"/>
      <c r="AA27" s="496"/>
      <c r="AB27" s="496"/>
      <c r="AC27" s="496"/>
      <c r="AD27" s="496"/>
      <c r="AE27" s="496"/>
      <c r="AF27" s="496"/>
      <c r="AG27" s="496"/>
      <c r="AH27" s="496"/>
      <c r="AI27" s="496"/>
      <c r="AJ27" s="496"/>
      <c r="AK27" s="496"/>
      <c r="AL27" s="496"/>
      <c r="AM27" s="496"/>
      <c r="AN27" s="496"/>
      <c r="AO27" s="497"/>
      <c r="AP27" s="497"/>
      <c r="AQ27" s="497"/>
      <c r="AR27" s="497"/>
      <c r="AS27" s="497"/>
      <c r="AT27" s="497"/>
      <c r="AU27" s="497"/>
      <c r="AV27" s="497"/>
      <c r="AW27" s="497"/>
      <c r="AX27" s="497"/>
      <c r="AY27" s="497"/>
      <c r="AZ27" s="497"/>
      <c r="BA27" s="497"/>
      <c r="BB27" s="497"/>
      <c r="BC27" s="497"/>
      <c r="BD27" s="497"/>
      <c r="BE27" s="497"/>
      <c r="BF27" s="497"/>
      <c r="BG27" s="497"/>
      <c r="BH27" s="497"/>
      <c r="BI27" s="497"/>
      <c r="BJ27" s="498"/>
    </row>
    <row r="28" spans="1:62" ht="21" customHeight="1" x14ac:dyDescent="0.15">
      <c r="A28" s="483" t="s">
        <v>218</v>
      </c>
      <c r="B28" s="484"/>
      <c r="C28" s="484"/>
      <c r="D28" s="484"/>
      <c r="E28" s="484"/>
      <c r="F28" s="484"/>
      <c r="G28" s="484"/>
      <c r="H28" s="484"/>
      <c r="I28" s="484"/>
      <c r="J28" s="484"/>
      <c r="K28" s="484"/>
      <c r="L28" s="484"/>
      <c r="M28" s="484"/>
      <c r="N28" s="484"/>
      <c r="O28" s="484"/>
      <c r="P28" s="484" t="s">
        <v>119</v>
      </c>
      <c r="Q28" s="484"/>
      <c r="R28" s="484"/>
      <c r="S28" s="484"/>
      <c r="T28" s="484"/>
      <c r="U28" s="484"/>
      <c r="V28" s="484"/>
      <c r="W28" s="484"/>
      <c r="X28" s="494">
        <v>2174238689</v>
      </c>
      <c r="Y28" s="494"/>
      <c r="Z28" s="494"/>
      <c r="AA28" s="494"/>
      <c r="AB28" s="494"/>
      <c r="AC28" s="494"/>
      <c r="AD28" s="494"/>
      <c r="AE28" s="494"/>
      <c r="AF28" s="494"/>
      <c r="AG28" s="494"/>
      <c r="AH28" s="494"/>
      <c r="AI28" s="494"/>
      <c r="AJ28" s="494"/>
      <c r="AK28" s="494"/>
      <c r="AL28" s="494"/>
      <c r="AM28" s="494"/>
      <c r="AN28" s="494"/>
      <c r="AO28" s="494"/>
      <c r="AP28" s="494"/>
      <c r="AQ28" s="494"/>
      <c r="AR28" s="494"/>
      <c r="AS28" s="494"/>
      <c r="AT28" s="494"/>
      <c r="AU28" s="494"/>
      <c r="AV28" s="494"/>
      <c r="AW28" s="494"/>
      <c r="AX28" s="494"/>
      <c r="AY28" s="494"/>
      <c r="AZ28" s="494"/>
      <c r="BA28" s="494"/>
      <c r="BB28" s="494"/>
      <c r="BC28" s="494"/>
      <c r="BD28" s="494"/>
      <c r="BE28" s="494"/>
      <c r="BF28" s="494"/>
      <c r="BG28" s="494"/>
      <c r="BH28" s="494"/>
      <c r="BI28" s="494"/>
      <c r="BJ28" s="495"/>
    </row>
    <row r="29" spans="1:62" ht="21" customHeight="1" x14ac:dyDescent="0.15">
      <c r="A29" s="254"/>
      <c r="B29" s="485"/>
      <c r="C29" s="485"/>
      <c r="D29" s="485"/>
      <c r="E29" s="485"/>
      <c r="F29" s="485"/>
      <c r="G29" s="485"/>
      <c r="H29" s="485"/>
      <c r="I29" s="485"/>
      <c r="J29" s="485"/>
      <c r="K29" s="485"/>
      <c r="L29" s="485"/>
      <c r="M29" s="485"/>
      <c r="N29" s="485"/>
      <c r="O29" s="485"/>
      <c r="P29" s="485" t="s">
        <v>116</v>
      </c>
      <c r="Q29" s="485"/>
      <c r="R29" s="485"/>
      <c r="S29" s="485"/>
      <c r="T29" s="485"/>
      <c r="U29" s="485"/>
      <c r="V29" s="485"/>
      <c r="W29" s="485"/>
      <c r="X29" s="486">
        <v>355212774</v>
      </c>
      <c r="Y29" s="486"/>
      <c r="Z29" s="486"/>
      <c r="AA29" s="486"/>
      <c r="AB29" s="486"/>
      <c r="AC29" s="486"/>
      <c r="AD29" s="486"/>
      <c r="AE29" s="486"/>
      <c r="AF29" s="486"/>
      <c r="AG29" s="486"/>
      <c r="AH29" s="486"/>
      <c r="AI29" s="486"/>
      <c r="AJ29" s="486"/>
      <c r="AK29" s="486"/>
      <c r="AL29" s="486"/>
      <c r="AM29" s="486"/>
      <c r="AN29" s="486"/>
      <c r="AO29" s="486">
        <v>775696</v>
      </c>
      <c r="AP29" s="486"/>
      <c r="AQ29" s="486"/>
      <c r="AR29" s="486"/>
      <c r="AS29" s="486"/>
      <c r="AT29" s="486"/>
      <c r="AU29" s="486"/>
      <c r="AV29" s="486"/>
      <c r="AW29" s="486"/>
      <c r="AX29" s="486"/>
      <c r="AY29" s="486"/>
      <c r="AZ29" s="486"/>
      <c r="BA29" s="486"/>
      <c r="BB29" s="486"/>
      <c r="BC29" s="486"/>
      <c r="BD29" s="486"/>
      <c r="BE29" s="486"/>
      <c r="BF29" s="486"/>
      <c r="BG29" s="486"/>
      <c r="BH29" s="486"/>
      <c r="BI29" s="486"/>
      <c r="BJ29" s="148"/>
    </row>
    <row r="30" spans="1:62" ht="21" customHeight="1" x14ac:dyDescent="0.15">
      <c r="A30" s="226"/>
      <c r="B30" s="490"/>
      <c r="C30" s="490"/>
      <c r="D30" s="490"/>
      <c r="E30" s="490"/>
      <c r="F30" s="490"/>
      <c r="G30" s="490"/>
      <c r="H30" s="490"/>
      <c r="I30" s="490"/>
      <c r="J30" s="490"/>
      <c r="K30" s="490"/>
      <c r="L30" s="490"/>
      <c r="M30" s="490"/>
      <c r="N30" s="490"/>
      <c r="O30" s="490"/>
      <c r="P30" s="490" t="s">
        <v>117</v>
      </c>
      <c r="Q30" s="490"/>
      <c r="R30" s="490"/>
      <c r="S30" s="490"/>
      <c r="T30" s="490"/>
      <c r="U30" s="490"/>
      <c r="V30" s="490"/>
      <c r="W30" s="490"/>
      <c r="X30" s="491">
        <f>X29/X28*100</f>
        <v>16.337340320412263</v>
      </c>
      <c r="Y30" s="491"/>
      <c r="Z30" s="491"/>
      <c r="AA30" s="491"/>
      <c r="AB30" s="491"/>
      <c r="AC30" s="491"/>
      <c r="AD30" s="491"/>
      <c r="AE30" s="491"/>
      <c r="AF30" s="491"/>
      <c r="AG30" s="491"/>
      <c r="AH30" s="491"/>
      <c r="AI30" s="491"/>
      <c r="AJ30" s="491"/>
      <c r="AK30" s="491"/>
      <c r="AL30" s="491"/>
      <c r="AM30" s="491"/>
      <c r="AN30" s="491"/>
      <c r="AO30" s="492"/>
      <c r="AP30" s="492"/>
      <c r="AQ30" s="492"/>
      <c r="AR30" s="492"/>
      <c r="AS30" s="492"/>
      <c r="AT30" s="492"/>
      <c r="AU30" s="492"/>
      <c r="AV30" s="492"/>
      <c r="AW30" s="492"/>
      <c r="AX30" s="492"/>
      <c r="AY30" s="492"/>
      <c r="AZ30" s="492"/>
      <c r="BA30" s="492"/>
      <c r="BB30" s="492"/>
      <c r="BC30" s="492"/>
      <c r="BD30" s="492"/>
      <c r="BE30" s="492"/>
      <c r="BF30" s="492"/>
      <c r="BG30" s="492"/>
      <c r="BH30" s="492"/>
      <c r="BI30" s="492"/>
      <c r="BJ30" s="493"/>
    </row>
    <row r="31" spans="1:62" ht="21" customHeight="1" x14ac:dyDescent="0.15">
      <c r="A31" s="535" t="s">
        <v>259</v>
      </c>
      <c r="B31" s="485"/>
      <c r="C31" s="485"/>
      <c r="D31" s="485"/>
      <c r="E31" s="485"/>
      <c r="F31" s="485"/>
      <c r="G31" s="485"/>
      <c r="H31" s="485"/>
      <c r="I31" s="485"/>
      <c r="J31" s="485"/>
      <c r="K31" s="485"/>
      <c r="L31" s="485"/>
      <c r="M31" s="485"/>
      <c r="N31" s="485"/>
      <c r="O31" s="485"/>
      <c r="P31" s="485" t="s">
        <v>119</v>
      </c>
      <c r="Q31" s="485"/>
      <c r="R31" s="485"/>
      <c r="S31" s="485"/>
      <c r="T31" s="485"/>
      <c r="U31" s="485"/>
      <c r="V31" s="485"/>
      <c r="W31" s="485"/>
      <c r="X31" s="486">
        <v>2150931748</v>
      </c>
      <c r="Y31" s="486"/>
      <c r="Z31" s="486"/>
      <c r="AA31" s="486"/>
      <c r="AB31" s="486"/>
      <c r="AC31" s="486"/>
      <c r="AD31" s="486"/>
      <c r="AE31" s="486"/>
      <c r="AF31" s="486"/>
      <c r="AG31" s="486"/>
      <c r="AH31" s="486"/>
      <c r="AI31" s="486"/>
      <c r="AJ31" s="486"/>
      <c r="AK31" s="486"/>
      <c r="AL31" s="486"/>
      <c r="AM31" s="486"/>
      <c r="AN31" s="486"/>
      <c r="AO31" s="486"/>
      <c r="AP31" s="486"/>
      <c r="AQ31" s="486"/>
      <c r="AR31" s="486"/>
      <c r="AS31" s="486"/>
      <c r="AT31" s="486"/>
      <c r="AU31" s="486"/>
      <c r="AV31" s="486"/>
      <c r="AW31" s="486"/>
      <c r="AX31" s="486"/>
      <c r="AY31" s="486"/>
      <c r="AZ31" s="486"/>
      <c r="BA31" s="486"/>
      <c r="BB31" s="486"/>
      <c r="BC31" s="486"/>
      <c r="BD31" s="486"/>
      <c r="BE31" s="486"/>
      <c r="BF31" s="486"/>
      <c r="BG31" s="486"/>
      <c r="BH31" s="486"/>
      <c r="BI31" s="486"/>
      <c r="BJ31" s="148"/>
    </row>
    <row r="32" spans="1:62" ht="21" customHeight="1" x14ac:dyDescent="0.15">
      <c r="A32" s="254"/>
      <c r="B32" s="485"/>
      <c r="C32" s="485"/>
      <c r="D32" s="485"/>
      <c r="E32" s="485"/>
      <c r="F32" s="485"/>
      <c r="G32" s="485"/>
      <c r="H32" s="485"/>
      <c r="I32" s="485"/>
      <c r="J32" s="485"/>
      <c r="K32" s="485"/>
      <c r="L32" s="485"/>
      <c r="M32" s="485"/>
      <c r="N32" s="485"/>
      <c r="O32" s="485"/>
      <c r="P32" s="485" t="s">
        <v>116</v>
      </c>
      <c r="Q32" s="485"/>
      <c r="R32" s="485"/>
      <c r="S32" s="485"/>
      <c r="T32" s="485"/>
      <c r="U32" s="485"/>
      <c r="V32" s="485"/>
      <c r="W32" s="485"/>
      <c r="X32" s="486">
        <v>377582742</v>
      </c>
      <c r="Y32" s="486"/>
      <c r="Z32" s="486"/>
      <c r="AA32" s="486"/>
      <c r="AB32" s="486"/>
      <c r="AC32" s="486"/>
      <c r="AD32" s="486"/>
      <c r="AE32" s="486"/>
      <c r="AF32" s="486"/>
      <c r="AG32" s="486"/>
      <c r="AH32" s="486"/>
      <c r="AI32" s="486"/>
      <c r="AJ32" s="486"/>
      <c r="AK32" s="486"/>
      <c r="AL32" s="486"/>
      <c r="AM32" s="486"/>
      <c r="AN32" s="486"/>
      <c r="AO32" s="486">
        <v>999547</v>
      </c>
      <c r="AP32" s="486"/>
      <c r="AQ32" s="486"/>
      <c r="AR32" s="486"/>
      <c r="AS32" s="486"/>
      <c r="AT32" s="486"/>
      <c r="AU32" s="486"/>
      <c r="AV32" s="486"/>
      <c r="AW32" s="486"/>
      <c r="AX32" s="486"/>
      <c r="AY32" s="486"/>
      <c r="AZ32" s="486"/>
      <c r="BA32" s="486"/>
      <c r="BB32" s="486"/>
      <c r="BC32" s="486"/>
      <c r="BD32" s="486"/>
      <c r="BE32" s="486"/>
      <c r="BF32" s="486"/>
      <c r="BG32" s="486"/>
      <c r="BH32" s="486"/>
      <c r="BI32" s="486"/>
      <c r="BJ32" s="148"/>
    </row>
    <row r="33" spans="1:62" ht="21" customHeight="1" x14ac:dyDescent="0.15">
      <c r="A33" s="254"/>
      <c r="B33" s="485"/>
      <c r="C33" s="485"/>
      <c r="D33" s="485"/>
      <c r="E33" s="485"/>
      <c r="F33" s="485"/>
      <c r="G33" s="485"/>
      <c r="H33" s="485"/>
      <c r="I33" s="485"/>
      <c r="J33" s="485"/>
      <c r="K33" s="485"/>
      <c r="L33" s="485"/>
      <c r="M33" s="485"/>
      <c r="N33" s="485"/>
      <c r="O33" s="485"/>
      <c r="P33" s="490" t="s">
        <v>117</v>
      </c>
      <c r="Q33" s="490"/>
      <c r="R33" s="490"/>
      <c r="S33" s="490"/>
      <c r="T33" s="490"/>
      <c r="U33" s="490"/>
      <c r="V33" s="490"/>
      <c r="W33" s="490"/>
      <c r="X33" s="491">
        <f>X32/X31*100</f>
        <v>17.554380437737628</v>
      </c>
      <c r="Y33" s="491"/>
      <c r="Z33" s="491"/>
      <c r="AA33" s="491"/>
      <c r="AB33" s="491"/>
      <c r="AC33" s="491"/>
      <c r="AD33" s="491"/>
      <c r="AE33" s="491"/>
      <c r="AF33" s="491"/>
      <c r="AG33" s="491"/>
      <c r="AH33" s="491"/>
      <c r="AI33" s="491"/>
      <c r="AJ33" s="491"/>
      <c r="AK33" s="491"/>
      <c r="AL33" s="491"/>
      <c r="AM33" s="491"/>
      <c r="AN33" s="491"/>
      <c r="AO33" s="492"/>
      <c r="AP33" s="492"/>
      <c r="AQ33" s="492"/>
      <c r="AR33" s="492"/>
      <c r="AS33" s="492"/>
      <c r="AT33" s="492"/>
      <c r="AU33" s="492"/>
      <c r="AV33" s="492"/>
      <c r="AW33" s="492"/>
      <c r="AX33" s="492"/>
      <c r="AY33" s="492"/>
      <c r="AZ33" s="492"/>
      <c r="BA33" s="492"/>
      <c r="BB33" s="492"/>
      <c r="BC33" s="492"/>
      <c r="BD33" s="492"/>
      <c r="BE33" s="492"/>
      <c r="BF33" s="492"/>
      <c r="BG33" s="492"/>
      <c r="BH33" s="492"/>
      <c r="BI33" s="492"/>
      <c r="BJ33" s="493"/>
    </row>
    <row r="34" spans="1:62" ht="21" customHeight="1" x14ac:dyDescent="0.15">
      <c r="A34" s="483" t="s">
        <v>260</v>
      </c>
      <c r="B34" s="484"/>
      <c r="C34" s="484"/>
      <c r="D34" s="484"/>
      <c r="E34" s="484"/>
      <c r="F34" s="484"/>
      <c r="G34" s="484"/>
      <c r="H34" s="484"/>
      <c r="I34" s="484"/>
      <c r="J34" s="484"/>
      <c r="K34" s="484"/>
      <c r="L34" s="484"/>
      <c r="M34" s="484"/>
      <c r="N34" s="484"/>
      <c r="O34" s="484"/>
      <c r="P34" s="485" t="s">
        <v>119</v>
      </c>
      <c r="Q34" s="485"/>
      <c r="R34" s="485"/>
      <c r="S34" s="485"/>
      <c r="T34" s="485"/>
      <c r="U34" s="485"/>
      <c r="V34" s="485"/>
      <c r="W34" s="485"/>
      <c r="X34" s="486">
        <v>1978756510</v>
      </c>
      <c r="Y34" s="486"/>
      <c r="Z34" s="486"/>
      <c r="AA34" s="486"/>
      <c r="AB34" s="486"/>
      <c r="AC34" s="486"/>
      <c r="AD34" s="486"/>
      <c r="AE34" s="486"/>
      <c r="AF34" s="486"/>
      <c r="AG34" s="486"/>
      <c r="AH34" s="486"/>
      <c r="AI34" s="486"/>
      <c r="AJ34" s="486"/>
      <c r="AK34" s="486"/>
      <c r="AL34" s="486"/>
      <c r="AM34" s="486"/>
      <c r="AN34" s="486"/>
      <c r="AO34" s="486"/>
      <c r="AP34" s="486"/>
      <c r="AQ34" s="486"/>
      <c r="AR34" s="486"/>
      <c r="AS34" s="486"/>
      <c r="AT34" s="486"/>
      <c r="AU34" s="486"/>
      <c r="AV34" s="486"/>
      <c r="AW34" s="486"/>
      <c r="AX34" s="486"/>
      <c r="AY34" s="486"/>
      <c r="AZ34" s="486"/>
      <c r="BA34" s="486"/>
      <c r="BB34" s="486"/>
      <c r="BC34" s="486"/>
      <c r="BD34" s="486"/>
      <c r="BE34" s="486"/>
      <c r="BF34" s="486"/>
      <c r="BG34" s="486"/>
      <c r="BH34" s="486"/>
      <c r="BI34" s="486"/>
      <c r="BJ34" s="148"/>
    </row>
    <row r="35" spans="1:62" ht="21" customHeight="1" x14ac:dyDescent="0.15">
      <c r="A35" s="254"/>
      <c r="B35" s="485"/>
      <c r="C35" s="485"/>
      <c r="D35" s="485"/>
      <c r="E35" s="485"/>
      <c r="F35" s="485"/>
      <c r="G35" s="485"/>
      <c r="H35" s="485"/>
      <c r="I35" s="485"/>
      <c r="J35" s="485"/>
      <c r="K35" s="485"/>
      <c r="L35" s="485"/>
      <c r="M35" s="485"/>
      <c r="N35" s="485"/>
      <c r="O35" s="485"/>
      <c r="P35" s="485" t="s">
        <v>116</v>
      </c>
      <c r="Q35" s="485"/>
      <c r="R35" s="485"/>
      <c r="S35" s="485"/>
      <c r="T35" s="485"/>
      <c r="U35" s="485"/>
      <c r="V35" s="485"/>
      <c r="W35" s="485"/>
      <c r="X35" s="486">
        <v>319831505</v>
      </c>
      <c r="Y35" s="486"/>
      <c r="Z35" s="486"/>
      <c r="AA35" s="486"/>
      <c r="AB35" s="486"/>
      <c r="AC35" s="486"/>
      <c r="AD35" s="486"/>
      <c r="AE35" s="486"/>
      <c r="AF35" s="486"/>
      <c r="AG35" s="486"/>
      <c r="AH35" s="486"/>
      <c r="AI35" s="486"/>
      <c r="AJ35" s="486"/>
      <c r="AK35" s="486"/>
      <c r="AL35" s="486"/>
      <c r="AM35" s="486"/>
      <c r="AN35" s="486"/>
      <c r="AO35" s="486">
        <v>1062943</v>
      </c>
      <c r="AP35" s="486"/>
      <c r="AQ35" s="486"/>
      <c r="AR35" s="486"/>
      <c r="AS35" s="486"/>
      <c r="AT35" s="486"/>
      <c r="AU35" s="486"/>
      <c r="AV35" s="486"/>
      <c r="AW35" s="486"/>
      <c r="AX35" s="486"/>
      <c r="AY35" s="486"/>
      <c r="AZ35" s="486"/>
      <c r="BA35" s="486"/>
      <c r="BB35" s="486"/>
      <c r="BC35" s="486"/>
      <c r="BD35" s="486"/>
      <c r="BE35" s="486"/>
      <c r="BF35" s="486"/>
      <c r="BG35" s="486"/>
      <c r="BH35" s="486"/>
      <c r="BI35" s="486"/>
      <c r="BJ35" s="148"/>
    </row>
    <row r="36" spans="1:62" ht="21" customHeight="1" x14ac:dyDescent="0.15">
      <c r="A36" s="316"/>
      <c r="B36" s="364"/>
      <c r="C36" s="364"/>
      <c r="D36" s="364"/>
      <c r="E36" s="364"/>
      <c r="F36" s="364"/>
      <c r="G36" s="364"/>
      <c r="H36" s="364"/>
      <c r="I36" s="364"/>
      <c r="J36" s="364"/>
      <c r="K36" s="364"/>
      <c r="L36" s="364"/>
      <c r="M36" s="364"/>
      <c r="N36" s="364"/>
      <c r="O36" s="364"/>
      <c r="P36" s="364" t="s">
        <v>117</v>
      </c>
      <c r="Q36" s="364"/>
      <c r="R36" s="364"/>
      <c r="S36" s="364"/>
      <c r="T36" s="364"/>
      <c r="U36" s="364"/>
      <c r="V36" s="364"/>
      <c r="W36" s="364"/>
      <c r="X36" s="487">
        <f>X35/X34*100</f>
        <v>16.163257246845394</v>
      </c>
      <c r="Y36" s="487"/>
      <c r="Z36" s="487"/>
      <c r="AA36" s="487"/>
      <c r="AB36" s="487"/>
      <c r="AC36" s="487"/>
      <c r="AD36" s="487"/>
      <c r="AE36" s="487"/>
      <c r="AF36" s="487"/>
      <c r="AG36" s="487"/>
      <c r="AH36" s="487"/>
      <c r="AI36" s="487"/>
      <c r="AJ36" s="487"/>
      <c r="AK36" s="487"/>
      <c r="AL36" s="487"/>
      <c r="AM36" s="487"/>
      <c r="AN36" s="487"/>
      <c r="AO36" s="488"/>
      <c r="AP36" s="488"/>
      <c r="AQ36" s="488"/>
      <c r="AR36" s="488"/>
      <c r="AS36" s="488"/>
      <c r="AT36" s="488"/>
      <c r="AU36" s="488"/>
      <c r="AV36" s="488"/>
      <c r="AW36" s="488"/>
      <c r="AX36" s="488"/>
      <c r="AY36" s="488"/>
      <c r="AZ36" s="488"/>
      <c r="BA36" s="488"/>
      <c r="BB36" s="488"/>
      <c r="BC36" s="488"/>
      <c r="BD36" s="488"/>
      <c r="BE36" s="488"/>
      <c r="BF36" s="488"/>
      <c r="BG36" s="488"/>
      <c r="BH36" s="488"/>
      <c r="BI36" s="488"/>
      <c r="BJ36" s="489"/>
    </row>
    <row r="37" spans="1:62" ht="21" customHeight="1" x14ac:dyDescent="0.15">
      <c r="A37" s="483" t="s">
        <v>276</v>
      </c>
      <c r="B37" s="484"/>
      <c r="C37" s="484"/>
      <c r="D37" s="484"/>
      <c r="E37" s="484"/>
      <c r="F37" s="484"/>
      <c r="G37" s="484"/>
      <c r="H37" s="484"/>
      <c r="I37" s="484"/>
      <c r="J37" s="484"/>
      <c r="K37" s="484"/>
      <c r="L37" s="484"/>
      <c r="M37" s="484"/>
      <c r="N37" s="484"/>
      <c r="O37" s="484"/>
      <c r="P37" s="485" t="s">
        <v>119</v>
      </c>
      <c r="Q37" s="485"/>
      <c r="R37" s="485"/>
      <c r="S37" s="485"/>
      <c r="T37" s="485"/>
      <c r="U37" s="485"/>
      <c r="V37" s="485"/>
      <c r="W37" s="485"/>
      <c r="X37" s="486">
        <v>1906070529</v>
      </c>
      <c r="Y37" s="486"/>
      <c r="Z37" s="486"/>
      <c r="AA37" s="486"/>
      <c r="AB37" s="486"/>
      <c r="AC37" s="486"/>
      <c r="AD37" s="486"/>
      <c r="AE37" s="486"/>
      <c r="AF37" s="486"/>
      <c r="AG37" s="486"/>
      <c r="AH37" s="486"/>
      <c r="AI37" s="486"/>
      <c r="AJ37" s="486"/>
      <c r="AK37" s="486"/>
      <c r="AL37" s="486"/>
      <c r="AM37" s="486"/>
      <c r="AN37" s="486"/>
      <c r="AO37" s="486"/>
      <c r="AP37" s="486"/>
      <c r="AQ37" s="486"/>
      <c r="AR37" s="486"/>
      <c r="AS37" s="486"/>
      <c r="AT37" s="486"/>
      <c r="AU37" s="486"/>
      <c r="AV37" s="486"/>
      <c r="AW37" s="486"/>
      <c r="AX37" s="486"/>
      <c r="AY37" s="486"/>
      <c r="AZ37" s="486"/>
      <c r="BA37" s="486"/>
      <c r="BB37" s="486"/>
      <c r="BC37" s="486"/>
      <c r="BD37" s="486"/>
      <c r="BE37" s="486"/>
      <c r="BF37" s="486"/>
      <c r="BG37" s="486"/>
      <c r="BH37" s="486"/>
      <c r="BI37" s="486"/>
      <c r="BJ37" s="148"/>
    </row>
    <row r="38" spans="1:62" ht="21" customHeight="1" x14ac:dyDescent="0.15">
      <c r="A38" s="254"/>
      <c r="B38" s="485"/>
      <c r="C38" s="485"/>
      <c r="D38" s="485"/>
      <c r="E38" s="485"/>
      <c r="F38" s="485"/>
      <c r="G38" s="485"/>
      <c r="H38" s="485"/>
      <c r="I38" s="485"/>
      <c r="J38" s="485"/>
      <c r="K38" s="485"/>
      <c r="L38" s="485"/>
      <c r="M38" s="485"/>
      <c r="N38" s="485"/>
      <c r="O38" s="485"/>
      <c r="P38" s="485" t="s">
        <v>116</v>
      </c>
      <c r="Q38" s="485"/>
      <c r="R38" s="485"/>
      <c r="S38" s="485"/>
      <c r="T38" s="485"/>
      <c r="U38" s="485"/>
      <c r="V38" s="485"/>
      <c r="W38" s="485"/>
      <c r="X38" s="486">
        <v>319490388</v>
      </c>
      <c r="Y38" s="486"/>
      <c r="Z38" s="486"/>
      <c r="AA38" s="486"/>
      <c r="AB38" s="486"/>
      <c r="AC38" s="486"/>
      <c r="AD38" s="486"/>
      <c r="AE38" s="486"/>
      <c r="AF38" s="486"/>
      <c r="AG38" s="486"/>
      <c r="AH38" s="486"/>
      <c r="AI38" s="486"/>
      <c r="AJ38" s="486"/>
      <c r="AK38" s="486"/>
      <c r="AL38" s="486"/>
      <c r="AM38" s="486"/>
      <c r="AN38" s="486"/>
      <c r="AO38" s="486">
        <v>1111136</v>
      </c>
      <c r="AP38" s="486"/>
      <c r="AQ38" s="486"/>
      <c r="AR38" s="486"/>
      <c r="AS38" s="486"/>
      <c r="AT38" s="486"/>
      <c r="AU38" s="486"/>
      <c r="AV38" s="486"/>
      <c r="AW38" s="486"/>
      <c r="AX38" s="486"/>
      <c r="AY38" s="486"/>
      <c r="AZ38" s="486"/>
      <c r="BA38" s="486"/>
      <c r="BB38" s="486"/>
      <c r="BC38" s="486"/>
      <c r="BD38" s="486"/>
      <c r="BE38" s="486"/>
      <c r="BF38" s="486"/>
      <c r="BG38" s="486"/>
      <c r="BH38" s="486"/>
      <c r="BI38" s="486"/>
      <c r="BJ38" s="148"/>
    </row>
    <row r="39" spans="1:62" ht="21" customHeight="1" x14ac:dyDescent="0.15">
      <c r="A39" s="316"/>
      <c r="B39" s="364"/>
      <c r="C39" s="364"/>
      <c r="D39" s="364"/>
      <c r="E39" s="364"/>
      <c r="F39" s="364"/>
      <c r="G39" s="364"/>
      <c r="H39" s="364"/>
      <c r="I39" s="364"/>
      <c r="J39" s="364"/>
      <c r="K39" s="364"/>
      <c r="L39" s="364"/>
      <c r="M39" s="364"/>
      <c r="N39" s="364"/>
      <c r="O39" s="364"/>
      <c r="P39" s="364" t="s">
        <v>117</v>
      </c>
      <c r="Q39" s="364"/>
      <c r="R39" s="364"/>
      <c r="S39" s="364"/>
      <c r="T39" s="364"/>
      <c r="U39" s="364"/>
      <c r="V39" s="364"/>
      <c r="W39" s="364"/>
      <c r="X39" s="487">
        <f>X38/X37*100</f>
        <v>16.761729597047875</v>
      </c>
      <c r="Y39" s="487"/>
      <c r="Z39" s="487"/>
      <c r="AA39" s="487"/>
      <c r="AB39" s="487"/>
      <c r="AC39" s="487"/>
      <c r="AD39" s="487"/>
      <c r="AE39" s="487"/>
      <c r="AF39" s="487"/>
      <c r="AG39" s="487"/>
      <c r="AH39" s="487"/>
      <c r="AI39" s="487"/>
      <c r="AJ39" s="487"/>
      <c r="AK39" s="487"/>
      <c r="AL39" s="487"/>
      <c r="AM39" s="487"/>
      <c r="AN39" s="487"/>
      <c r="AO39" s="488"/>
      <c r="AP39" s="488"/>
      <c r="AQ39" s="488"/>
      <c r="AR39" s="488"/>
      <c r="AS39" s="488"/>
      <c r="AT39" s="488"/>
      <c r="AU39" s="488"/>
      <c r="AV39" s="488"/>
      <c r="AW39" s="488"/>
      <c r="AX39" s="488"/>
      <c r="AY39" s="488"/>
      <c r="AZ39" s="488"/>
      <c r="BA39" s="488"/>
      <c r="BB39" s="488"/>
      <c r="BC39" s="488"/>
      <c r="BD39" s="488"/>
      <c r="BE39" s="488"/>
      <c r="BF39" s="488"/>
      <c r="BG39" s="488"/>
      <c r="BH39" s="488"/>
      <c r="BI39" s="488"/>
      <c r="BJ39" s="489"/>
    </row>
  </sheetData>
  <mergeCells count="144">
    <mergeCell ref="A34:O36"/>
    <mergeCell ref="P34:W34"/>
    <mergeCell ref="X34:AN34"/>
    <mergeCell ref="AO34:BJ34"/>
    <mergeCell ref="P35:W35"/>
    <mergeCell ref="X35:AN35"/>
    <mergeCell ref="AO35:BJ35"/>
    <mergeCell ref="P36:W36"/>
    <mergeCell ref="X36:AN36"/>
    <mergeCell ref="AO36:BJ36"/>
    <mergeCell ref="AU16:BJ16"/>
    <mergeCell ref="F17:M17"/>
    <mergeCell ref="N17:X17"/>
    <mergeCell ref="Y17:AI17"/>
    <mergeCell ref="AJ17:AT17"/>
    <mergeCell ref="AU17:BJ17"/>
    <mergeCell ref="A15:E17"/>
    <mergeCell ref="F15:M15"/>
    <mergeCell ref="N15:X15"/>
    <mergeCell ref="Y15:AI15"/>
    <mergeCell ref="AJ15:AT15"/>
    <mergeCell ref="AU15:BJ15"/>
    <mergeCell ref="F16:M16"/>
    <mergeCell ref="N16:X16"/>
    <mergeCell ref="Y16:AI16"/>
    <mergeCell ref="AJ16:AT16"/>
    <mergeCell ref="A31:O33"/>
    <mergeCell ref="P31:W31"/>
    <mergeCell ref="X31:AN31"/>
    <mergeCell ref="AO31:BJ31"/>
    <mergeCell ref="P32:W32"/>
    <mergeCell ref="X32:AN32"/>
    <mergeCell ref="AO32:BJ32"/>
    <mergeCell ref="P33:W33"/>
    <mergeCell ref="X33:AN33"/>
    <mergeCell ref="AO33:BJ33"/>
    <mergeCell ref="N12:X12"/>
    <mergeCell ref="Y12:AI12"/>
    <mergeCell ref="AJ12:AT12"/>
    <mergeCell ref="F14:M14"/>
    <mergeCell ref="AU7:BJ7"/>
    <mergeCell ref="F8:M8"/>
    <mergeCell ref="N8:X8"/>
    <mergeCell ref="Y8:AI8"/>
    <mergeCell ref="AJ8:AT8"/>
    <mergeCell ref="AU8:BJ8"/>
    <mergeCell ref="F7:M7"/>
    <mergeCell ref="N7:X7"/>
    <mergeCell ref="Y7:AI7"/>
    <mergeCell ref="AJ7:AT7"/>
    <mergeCell ref="AU13:BJ13"/>
    <mergeCell ref="N14:X14"/>
    <mergeCell ref="Y14:AI14"/>
    <mergeCell ref="AJ14:AT14"/>
    <mergeCell ref="AU14:BJ14"/>
    <mergeCell ref="N13:X13"/>
    <mergeCell ref="Y13:AI13"/>
    <mergeCell ref="AJ13:AT13"/>
    <mergeCell ref="Y10:AI10"/>
    <mergeCell ref="AJ10:AT10"/>
    <mergeCell ref="A2:BJ2"/>
    <mergeCell ref="A5:E5"/>
    <mergeCell ref="F5:M5"/>
    <mergeCell ref="N5:X5"/>
    <mergeCell ref="Y5:AI5"/>
    <mergeCell ref="AJ5:AT5"/>
    <mergeCell ref="AU5:BJ5"/>
    <mergeCell ref="Z4:BJ4"/>
    <mergeCell ref="AU11:BJ11"/>
    <mergeCell ref="AJ9:AT9"/>
    <mergeCell ref="A6:E8"/>
    <mergeCell ref="F6:M6"/>
    <mergeCell ref="N6:X6"/>
    <mergeCell ref="Y6:AI6"/>
    <mergeCell ref="AJ6:AT6"/>
    <mergeCell ref="AU6:BJ6"/>
    <mergeCell ref="A21:BJ21"/>
    <mergeCell ref="A9:E11"/>
    <mergeCell ref="F9:M9"/>
    <mergeCell ref="N9:X9"/>
    <mergeCell ref="Y9:AI9"/>
    <mergeCell ref="AU9:BJ9"/>
    <mergeCell ref="F10:M10"/>
    <mergeCell ref="N10:X10"/>
    <mergeCell ref="AU12:BJ12"/>
    <mergeCell ref="AJ18:AT18"/>
    <mergeCell ref="AU18:BJ18"/>
    <mergeCell ref="F19:M19"/>
    <mergeCell ref="N19:X19"/>
    <mergeCell ref="Y19:AI19"/>
    <mergeCell ref="AJ19:AT19"/>
    <mergeCell ref="AU19:BJ19"/>
    <mergeCell ref="F20:M20"/>
    <mergeCell ref="N20:X20"/>
    <mergeCell ref="Y20:AI20"/>
    <mergeCell ref="AJ20:AT20"/>
    <mergeCell ref="AU20:BJ20"/>
    <mergeCell ref="A12:E14"/>
    <mergeCell ref="F12:M12"/>
    <mergeCell ref="F13:M13"/>
    <mergeCell ref="AO26:BJ26"/>
    <mergeCell ref="P27:W27"/>
    <mergeCell ref="X27:AN27"/>
    <mergeCell ref="AO27:BJ27"/>
    <mergeCell ref="AU10:BJ10"/>
    <mergeCell ref="A23:BJ23"/>
    <mergeCell ref="F11:M11"/>
    <mergeCell ref="N11:X11"/>
    <mergeCell ref="Y11:AI11"/>
    <mergeCell ref="AJ11:AT11"/>
    <mergeCell ref="A24:O24"/>
    <mergeCell ref="P24:W24"/>
    <mergeCell ref="X24:AN24"/>
    <mergeCell ref="AO24:BJ24"/>
    <mergeCell ref="A25:O27"/>
    <mergeCell ref="P25:W25"/>
    <mergeCell ref="X25:AN25"/>
    <mergeCell ref="AO25:BJ25"/>
    <mergeCell ref="P26:W26"/>
    <mergeCell ref="X26:AN26"/>
    <mergeCell ref="A18:E20"/>
    <mergeCell ref="F18:M18"/>
    <mergeCell ref="N18:X18"/>
    <mergeCell ref="Y18:AI18"/>
    <mergeCell ref="AO29:BJ29"/>
    <mergeCell ref="P30:W30"/>
    <mergeCell ref="X30:AN30"/>
    <mergeCell ref="AO30:BJ30"/>
    <mergeCell ref="A28:O30"/>
    <mergeCell ref="P28:W28"/>
    <mergeCell ref="X28:AN28"/>
    <mergeCell ref="AO28:BJ28"/>
    <mergeCell ref="P29:W29"/>
    <mergeCell ref="X29:AN29"/>
    <mergeCell ref="A37:O39"/>
    <mergeCell ref="P37:W37"/>
    <mergeCell ref="X37:AN37"/>
    <mergeCell ref="AO37:BJ37"/>
    <mergeCell ref="P38:W38"/>
    <mergeCell ref="X38:AN38"/>
    <mergeCell ref="AO38:BJ38"/>
    <mergeCell ref="P39:W39"/>
    <mergeCell ref="X39:AN39"/>
    <mergeCell ref="AO39:BJ39"/>
  </mergeCells>
  <phoneticPr fontId="2"/>
  <printOptions horizontalCentered="1"/>
  <pageMargins left="0.23622047244094491" right="0.59055118110236227" top="0.74803149606299213" bottom="0.74803149606299213" header="0.31496062992125984" footer="0.31496062992125984"/>
  <pageSetup paperSize="9" scale="93" firstPageNumber="13" orientation="portrait" useFirstPageNumber="1"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22"/>
  <sheetViews>
    <sheetView showGridLines="0" view="pageBreakPreview" zoomScaleNormal="100" zoomScaleSheetLayoutView="100" workbookViewId="0">
      <selection sqref="A1:BF1"/>
    </sheetView>
  </sheetViews>
  <sheetFormatPr defaultColWidth="1.625" defaultRowHeight="21.95" customHeight="1" x14ac:dyDescent="0.15"/>
  <cols>
    <col min="1" max="58" width="1.5" style="1" customWidth="1"/>
    <col min="59" max="16384" width="1.625" style="1"/>
  </cols>
  <sheetData>
    <row r="1" spans="1:78" ht="21.95" customHeight="1" x14ac:dyDescent="0.15">
      <c r="A1" s="154" t="s">
        <v>120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203"/>
      <c r="BD1" s="203"/>
      <c r="BE1" s="203"/>
      <c r="BF1" s="203"/>
      <c r="BG1" s="13"/>
    </row>
    <row r="2" spans="1:78" ht="21" customHeight="1" x14ac:dyDescent="0.15">
      <c r="A2" s="13"/>
      <c r="B2" s="14"/>
      <c r="C2" s="14"/>
      <c r="D2" s="14"/>
      <c r="E2" s="14"/>
      <c r="F2" s="14"/>
      <c r="G2" s="14"/>
      <c r="H2" s="14"/>
      <c r="I2" s="14"/>
      <c r="J2" s="14"/>
      <c r="K2" s="14"/>
      <c r="L2" s="14"/>
      <c r="M2" s="14"/>
      <c r="N2" s="14"/>
    </row>
    <row r="3" spans="1:78" ht="17.25" customHeight="1" x14ac:dyDescent="0.15">
      <c r="A3" s="182" t="s">
        <v>234</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6"/>
      <c r="BH3" s="16"/>
      <c r="BI3" s="16"/>
      <c r="BJ3" s="16"/>
      <c r="BK3" s="16"/>
      <c r="BL3" s="16"/>
      <c r="BM3" s="16"/>
      <c r="BN3" s="16"/>
    </row>
    <row r="4" spans="1:78" ht="15" customHeight="1" x14ac:dyDescent="0.15">
      <c r="A4" s="566" t="s">
        <v>274</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566"/>
      <c r="AJ4" s="566"/>
      <c r="AK4" s="566"/>
      <c r="AL4" s="566"/>
      <c r="AM4" s="566"/>
      <c r="AN4" s="566"/>
      <c r="AO4" s="566"/>
      <c r="AP4" s="566"/>
      <c r="AQ4" s="566"/>
      <c r="AR4" s="566"/>
      <c r="AS4" s="566"/>
      <c r="AT4" s="566"/>
      <c r="AU4" s="566"/>
      <c r="AV4" s="566"/>
      <c r="AW4" s="566"/>
      <c r="AX4" s="566"/>
      <c r="AY4" s="566"/>
      <c r="AZ4" s="566"/>
      <c r="BA4" s="566"/>
      <c r="BB4" s="566"/>
      <c r="BC4" s="566"/>
      <c r="BD4" s="566"/>
      <c r="BE4" s="566"/>
      <c r="BF4" s="566"/>
      <c r="BG4" s="94"/>
      <c r="BH4" s="94"/>
      <c r="BI4" s="94"/>
      <c r="BJ4" s="94"/>
    </row>
    <row r="5" spans="1:78" ht="21" customHeight="1" x14ac:dyDescent="0.15">
      <c r="A5" s="163" t="s">
        <v>121</v>
      </c>
      <c r="B5" s="163"/>
      <c r="C5" s="163"/>
      <c r="D5" s="163"/>
      <c r="E5" s="163"/>
      <c r="F5" s="163"/>
      <c r="G5" s="163"/>
      <c r="H5" s="163"/>
      <c r="I5" s="163"/>
      <c r="J5" s="163"/>
      <c r="K5" s="163"/>
      <c r="L5" s="163"/>
      <c r="M5" s="163"/>
      <c r="N5" s="163"/>
      <c r="O5" s="163"/>
      <c r="P5" s="163"/>
      <c r="Q5" s="163"/>
      <c r="R5" s="163"/>
      <c r="S5" s="163"/>
      <c r="T5" s="54"/>
      <c r="U5" s="564" t="s">
        <v>122</v>
      </c>
      <c r="V5" s="565"/>
      <c r="W5" s="565"/>
      <c r="X5" s="565"/>
      <c r="Y5" s="565"/>
      <c r="Z5" s="565"/>
      <c r="AA5" s="565"/>
      <c r="AB5" s="565"/>
      <c r="AC5" s="4"/>
      <c r="AD5" s="163" t="s">
        <v>121</v>
      </c>
      <c r="AE5" s="163"/>
      <c r="AF5" s="163"/>
      <c r="AG5" s="163"/>
      <c r="AH5" s="163"/>
      <c r="AI5" s="163"/>
      <c r="AJ5" s="163"/>
      <c r="AK5" s="163"/>
      <c r="AL5" s="163"/>
      <c r="AM5" s="163"/>
      <c r="AN5" s="163"/>
      <c r="AO5" s="163"/>
      <c r="AP5" s="163"/>
      <c r="AQ5" s="163"/>
      <c r="AR5" s="163"/>
      <c r="AS5" s="163"/>
      <c r="AT5" s="163"/>
      <c r="AU5" s="163"/>
      <c r="AV5" s="163"/>
      <c r="AW5" s="163"/>
      <c r="AX5" s="165"/>
      <c r="AY5" s="564" t="s">
        <v>122</v>
      </c>
      <c r="AZ5" s="565"/>
      <c r="BA5" s="565"/>
      <c r="BB5" s="565"/>
      <c r="BC5" s="565"/>
      <c r="BD5" s="565"/>
      <c r="BE5" s="565"/>
      <c r="BF5" s="565"/>
    </row>
    <row r="6" spans="1:78" ht="21" customHeight="1" x14ac:dyDescent="0.15">
      <c r="A6" s="561" t="s">
        <v>123</v>
      </c>
      <c r="B6" s="561"/>
      <c r="C6" s="561"/>
      <c r="D6" s="561"/>
      <c r="E6" s="561"/>
      <c r="F6" s="561"/>
      <c r="G6" s="561"/>
      <c r="H6" s="561"/>
      <c r="I6" s="561"/>
      <c r="J6" s="561"/>
      <c r="K6" s="561"/>
      <c r="L6" s="561"/>
      <c r="M6" s="561"/>
      <c r="N6" s="561"/>
      <c r="O6" s="561"/>
      <c r="P6" s="561"/>
      <c r="Q6" s="561"/>
      <c r="R6" s="4"/>
      <c r="S6" s="6"/>
      <c r="T6" s="26"/>
      <c r="U6" s="148">
        <f>SUM(U7:AB11)</f>
        <v>69606722</v>
      </c>
      <c r="V6" s="149"/>
      <c r="W6" s="149"/>
      <c r="X6" s="149"/>
      <c r="Y6" s="149"/>
      <c r="Z6" s="149"/>
      <c r="AA6" s="149"/>
      <c r="AB6" s="149"/>
      <c r="AC6" s="106"/>
      <c r="AD6" s="106" t="s">
        <v>201</v>
      </c>
      <c r="AE6" s="106"/>
      <c r="AF6" s="106"/>
      <c r="AG6" s="106"/>
      <c r="AH6" s="106"/>
      <c r="AI6" s="106"/>
      <c r="AJ6" s="106"/>
      <c r="AK6" s="106"/>
      <c r="AL6" s="106"/>
      <c r="AM6" s="106"/>
      <c r="AN6" s="106"/>
      <c r="AO6" s="106"/>
      <c r="AP6" s="106"/>
      <c r="AQ6" s="106"/>
      <c r="AR6" s="106"/>
      <c r="AS6" s="106"/>
      <c r="AT6" s="106"/>
      <c r="AU6" s="106"/>
      <c r="AV6" s="106"/>
      <c r="AW6" s="106"/>
      <c r="AX6" s="19"/>
      <c r="AY6" s="148">
        <f>SUM(AY7:BF15)</f>
        <v>30285193</v>
      </c>
      <c r="AZ6" s="149"/>
      <c r="BA6" s="149"/>
      <c r="BB6" s="149"/>
      <c r="BC6" s="149"/>
      <c r="BD6" s="149"/>
      <c r="BE6" s="149"/>
      <c r="BF6" s="149"/>
    </row>
    <row r="7" spans="1:78" ht="21" customHeight="1" x14ac:dyDescent="0.15">
      <c r="A7" s="4"/>
      <c r="B7" s="4"/>
      <c r="C7" s="24" t="s">
        <v>204</v>
      </c>
      <c r="D7" s="4" t="s">
        <v>156</v>
      </c>
      <c r="E7" s="4"/>
      <c r="F7" s="4"/>
      <c r="G7" s="4"/>
      <c r="H7" s="29"/>
      <c r="I7" s="4"/>
      <c r="J7" s="4"/>
      <c r="K7" s="4"/>
      <c r="L7" s="4"/>
      <c r="M7" s="4"/>
      <c r="N7" s="4"/>
      <c r="O7" s="4"/>
      <c r="P7" s="4"/>
      <c r="Q7" s="4"/>
      <c r="R7" s="4"/>
      <c r="S7" s="6"/>
      <c r="T7" s="26"/>
      <c r="U7" s="149">
        <v>51817113</v>
      </c>
      <c r="V7" s="149"/>
      <c r="W7" s="149"/>
      <c r="X7" s="149"/>
      <c r="Y7" s="149"/>
      <c r="Z7" s="149"/>
      <c r="AA7" s="149"/>
      <c r="AB7" s="149"/>
      <c r="AC7" s="106"/>
      <c r="AD7" s="106"/>
      <c r="AE7" s="106"/>
      <c r="AF7" s="27" t="s">
        <v>220</v>
      </c>
      <c r="AG7" s="551" t="s">
        <v>157</v>
      </c>
      <c r="AH7" s="551"/>
      <c r="AI7" s="551"/>
      <c r="AJ7" s="551"/>
      <c r="AK7" s="551"/>
      <c r="AL7" s="551"/>
      <c r="AM7" s="551"/>
      <c r="AN7" s="551"/>
      <c r="AO7" s="551"/>
      <c r="AP7" s="551"/>
      <c r="AQ7" s="551"/>
      <c r="AR7" s="551"/>
      <c r="AS7" s="551"/>
      <c r="AT7" s="551"/>
      <c r="AU7" s="551"/>
      <c r="AV7" s="551"/>
      <c r="AW7" s="551"/>
      <c r="AX7" s="552"/>
      <c r="AY7" s="149">
        <v>1256512</v>
      </c>
      <c r="AZ7" s="149"/>
      <c r="BA7" s="149"/>
      <c r="BB7" s="149"/>
      <c r="BC7" s="149"/>
      <c r="BD7" s="149"/>
      <c r="BE7" s="149"/>
      <c r="BF7" s="149"/>
      <c r="BH7" s="4"/>
      <c r="BI7" s="4"/>
      <c r="BJ7" s="550"/>
      <c r="BK7" s="550"/>
      <c r="BL7" s="550"/>
      <c r="BM7" s="550"/>
      <c r="BN7" s="550"/>
      <c r="BO7" s="550"/>
      <c r="BP7" s="550"/>
      <c r="BQ7" s="550"/>
      <c r="BR7" s="550"/>
      <c r="BS7" s="550"/>
      <c r="BT7" s="550"/>
      <c r="BU7" s="550"/>
      <c r="BV7" s="550"/>
      <c r="BW7" s="550"/>
      <c r="BX7" s="550"/>
      <c r="BY7" s="550"/>
      <c r="BZ7" s="550"/>
    </row>
    <row r="8" spans="1:78" ht="21" customHeight="1" x14ac:dyDescent="0.15">
      <c r="A8" s="4"/>
      <c r="B8" s="4"/>
      <c r="C8" s="24" t="s">
        <v>205</v>
      </c>
      <c r="D8" s="4" t="s">
        <v>158</v>
      </c>
      <c r="E8" s="4"/>
      <c r="F8" s="4"/>
      <c r="G8" s="4"/>
      <c r="H8" s="29"/>
      <c r="I8" s="4"/>
      <c r="J8" s="4"/>
      <c r="K8" s="4"/>
      <c r="L8" s="4"/>
      <c r="M8" s="4"/>
      <c r="N8" s="4"/>
      <c r="O8" s="4"/>
      <c r="P8" s="4"/>
      <c r="Q8" s="4"/>
      <c r="R8" s="4"/>
      <c r="S8" s="6"/>
      <c r="T8" s="26"/>
      <c r="U8" s="149">
        <v>1198374</v>
      </c>
      <c r="V8" s="149"/>
      <c r="W8" s="149"/>
      <c r="X8" s="149"/>
      <c r="Y8" s="149"/>
      <c r="Z8" s="149"/>
      <c r="AA8" s="149"/>
      <c r="AB8" s="149"/>
      <c r="AC8" s="106"/>
      <c r="AD8" s="106"/>
      <c r="AE8" s="106"/>
      <c r="AF8" s="99" t="s">
        <v>221</v>
      </c>
      <c r="AG8" s="106" t="s">
        <v>159</v>
      </c>
      <c r="AH8" s="106"/>
      <c r="AI8" s="106"/>
      <c r="AJ8" s="106"/>
      <c r="AK8" s="106"/>
      <c r="AL8" s="106"/>
      <c r="AM8" s="106"/>
      <c r="AN8" s="106"/>
      <c r="AO8" s="106"/>
      <c r="AP8" s="106"/>
      <c r="AQ8" s="106"/>
      <c r="AR8" s="106"/>
      <c r="AS8" s="106"/>
      <c r="AT8" s="106"/>
      <c r="AU8" s="11"/>
      <c r="AV8" s="11"/>
      <c r="AW8" s="106"/>
      <c r="AX8" s="19"/>
      <c r="AY8" s="149">
        <v>48957</v>
      </c>
      <c r="AZ8" s="149"/>
      <c r="BA8" s="149"/>
      <c r="BB8" s="149"/>
      <c r="BC8" s="149"/>
      <c r="BD8" s="149"/>
      <c r="BE8" s="149"/>
      <c r="BF8" s="149"/>
      <c r="BH8" s="4"/>
      <c r="BI8" s="4"/>
      <c r="BJ8" s="4"/>
      <c r="BK8" s="4"/>
      <c r="BL8" s="4"/>
      <c r="BM8" s="4"/>
      <c r="BN8" s="4"/>
      <c r="BO8" s="4"/>
      <c r="BP8" s="4"/>
      <c r="BQ8" s="4"/>
      <c r="BR8" s="4"/>
      <c r="BS8" s="4"/>
      <c r="BT8" s="4"/>
      <c r="BU8" s="4"/>
      <c r="BV8" s="4"/>
      <c r="BW8" s="4"/>
      <c r="BX8" s="4"/>
      <c r="BY8" s="4"/>
      <c r="BZ8" s="4"/>
    </row>
    <row r="9" spans="1:78" ht="21" customHeight="1" x14ac:dyDescent="0.15">
      <c r="A9" s="4"/>
      <c r="B9" s="4"/>
      <c r="C9" s="24" t="s">
        <v>206</v>
      </c>
      <c r="D9" s="4" t="s">
        <v>160</v>
      </c>
      <c r="E9" s="4"/>
      <c r="F9" s="4"/>
      <c r="G9" s="4"/>
      <c r="H9" s="29"/>
      <c r="I9" s="4"/>
      <c r="J9" s="4"/>
      <c r="K9" s="4"/>
      <c r="L9" s="4"/>
      <c r="M9" s="4"/>
      <c r="N9" s="4"/>
      <c r="O9" s="4"/>
      <c r="P9" s="4"/>
      <c r="Q9" s="4"/>
      <c r="R9" s="4"/>
      <c r="S9" s="6"/>
      <c r="T9" s="26"/>
      <c r="U9" s="149">
        <v>9429415</v>
      </c>
      <c r="V9" s="149"/>
      <c r="W9" s="149"/>
      <c r="X9" s="149"/>
      <c r="Y9" s="149"/>
      <c r="Z9" s="149"/>
      <c r="AA9" s="149"/>
      <c r="AB9" s="149"/>
      <c r="AC9" s="106"/>
      <c r="AD9" s="106"/>
      <c r="AE9" s="106"/>
      <c r="AF9" s="99" t="s">
        <v>222</v>
      </c>
      <c r="AG9" s="106" t="s">
        <v>223</v>
      </c>
      <c r="AH9" s="106"/>
      <c r="AI9" s="106"/>
      <c r="AJ9" s="106"/>
      <c r="AK9" s="106"/>
      <c r="AL9" s="106"/>
      <c r="AM9" s="106"/>
      <c r="AN9" s="106"/>
      <c r="AO9" s="106"/>
      <c r="AP9" s="106"/>
      <c r="AQ9" s="106"/>
      <c r="AR9" s="106"/>
      <c r="AS9" s="106"/>
      <c r="AT9" s="106"/>
      <c r="AU9" s="11"/>
      <c r="AV9" s="11"/>
      <c r="AW9" s="106"/>
      <c r="AX9" s="19"/>
      <c r="AY9" s="149">
        <v>9898039</v>
      </c>
      <c r="AZ9" s="149"/>
      <c r="BA9" s="149"/>
      <c r="BB9" s="149"/>
      <c r="BC9" s="149"/>
      <c r="BD9" s="149"/>
      <c r="BE9" s="149"/>
      <c r="BF9" s="149"/>
      <c r="BH9" s="4"/>
      <c r="BI9" s="4"/>
      <c r="BJ9" s="4"/>
      <c r="BK9" s="4"/>
      <c r="BL9" s="4"/>
      <c r="BM9" s="4"/>
      <c r="BN9" s="4"/>
      <c r="BO9" s="4"/>
      <c r="BP9" s="4"/>
      <c r="BQ9" s="4"/>
      <c r="BR9" s="4"/>
      <c r="BS9" s="4"/>
      <c r="BT9" s="4"/>
      <c r="BU9" s="4"/>
      <c r="BV9" s="4"/>
      <c r="BW9" s="4"/>
      <c r="BX9" s="4"/>
      <c r="BY9" s="4"/>
      <c r="BZ9" s="4"/>
    </row>
    <row r="10" spans="1:78" ht="21" customHeight="1" x14ac:dyDescent="0.15">
      <c r="A10" s="4"/>
      <c r="B10" s="4"/>
      <c r="C10" s="24" t="s">
        <v>207</v>
      </c>
      <c r="D10" s="4" t="s">
        <v>162</v>
      </c>
      <c r="E10" s="4"/>
      <c r="F10" s="4"/>
      <c r="G10" s="4"/>
      <c r="H10" s="4"/>
      <c r="I10" s="4"/>
      <c r="J10" s="4"/>
      <c r="K10" s="4"/>
      <c r="L10" s="4"/>
      <c r="M10" s="4"/>
      <c r="N10" s="4"/>
      <c r="O10" s="4"/>
      <c r="P10" s="4"/>
      <c r="Q10" s="4"/>
      <c r="R10" s="4"/>
      <c r="S10" s="6"/>
      <c r="T10" s="26"/>
      <c r="U10" s="149">
        <v>1384180</v>
      </c>
      <c r="V10" s="149"/>
      <c r="W10" s="149"/>
      <c r="X10" s="149"/>
      <c r="Y10" s="149"/>
      <c r="Z10" s="149"/>
      <c r="AA10" s="149"/>
      <c r="AB10" s="149"/>
      <c r="AC10" s="106"/>
      <c r="AD10" s="106"/>
      <c r="AE10" s="106"/>
      <c r="AF10" s="99" t="s">
        <v>224</v>
      </c>
      <c r="AG10" s="106" t="s">
        <v>161</v>
      </c>
      <c r="AH10" s="106"/>
      <c r="AI10" s="106"/>
      <c r="AJ10" s="106"/>
      <c r="AK10" s="106"/>
      <c r="AL10" s="106"/>
      <c r="AM10" s="106"/>
      <c r="AN10" s="106"/>
      <c r="AO10" s="106"/>
      <c r="AP10" s="106"/>
      <c r="AQ10" s="106"/>
      <c r="AR10" s="106"/>
      <c r="AS10" s="106"/>
      <c r="AT10" s="106"/>
      <c r="AU10" s="106"/>
      <c r="AV10" s="104"/>
      <c r="AW10" s="106"/>
      <c r="AX10" s="19"/>
      <c r="AY10" s="149">
        <v>1395073</v>
      </c>
      <c r="AZ10" s="149"/>
      <c r="BA10" s="149"/>
      <c r="BB10" s="149"/>
      <c r="BC10" s="149"/>
      <c r="BD10" s="149"/>
      <c r="BE10" s="149"/>
      <c r="BF10" s="149"/>
      <c r="BH10" s="4"/>
      <c r="BI10" s="4"/>
      <c r="BJ10" s="4"/>
      <c r="BK10" s="4"/>
      <c r="BL10" s="4"/>
      <c r="BM10" s="4"/>
      <c r="BN10" s="4"/>
      <c r="BO10" s="4"/>
      <c r="BP10" s="4"/>
      <c r="BQ10" s="4"/>
      <c r="BR10" s="4"/>
      <c r="BS10" s="4"/>
      <c r="BT10" s="4"/>
      <c r="BU10" s="4"/>
      <c r="BV10" s="4"/>
      <c r="BW10" s="4"/>
      <c r="BX10" s="4"/>
      <c r="BY10" s="4"/>
      <c r="BZ10" s="4"/>
    </row>
    <row r="11" spans="1:78" ht="21" customHeight="1" x14ac:dyDescent="0.15">
      <c r="A11" s="4"/>
      <c r="B11" s="4"/>
      <c r="C11" s="24" t="s">
        <v>208</v>
      </c>
      <c r="D11" s="4" t="s">
        <v>164</v>
      </c>
      <c r="E11" s="4"/>
      <c r="F11" s="4"/>
      <c r="G11" s="4"/>
      <c r="H11" s="4"/>
      <c r="I11" s="4"/>
      <c r="J11" s="4"/>
      <c r="K11" s="4"/>
      <c r="L11" s="4"/>
      <c r="M11" s="4"/>
      <c r="N11" s="4"/>
      <c r="O11" s="4"/>
      <c r="P11" s="4"/>
      <c r="Q11" s="4"/>
      <c r="R11" s="21"/>
      <c r="S11" s="18"/>
      <c r="T11" s="22"/>
      <c r="U11" s="256">
        <v>5777640</v>
      </c>
      <c r="V11" s="256"/>
      <c r="W11" s="256"/>
      <c r="X11" s="256"/>
      <c r="Y11" s="256"/>
      <c r="Z11" s="256"/>
      <c r="AA11" s="256"/>
      <c r="AB11" s="256"/>
      <c r="AC11" s="106"/>
      <c r="AD11" s="106"/>
      <c r="AE11" s="106"/>
      <c r="AF11" s="99" t="s">
        <v>225</v>
      </c>
      <c r="AG11" s="106" t="s">
        <v>163</v>
      </c>
      <c r="AH11" s="106"/>
      <c r="AI11" s="106"/>
      <c r="AJ11" s="106"/>
      <c r="AK11" s="106"/>
      <c r="AL11" s="106"/>
      <c r="AM11" s="106"/>
      <c r="AN11" s="106"/>
      <c r="AO11" s="106"/>
      <c r="AP11" s="106"/>
      <c r="AQ11" s="106"/>
      <c r="AR11" s="106"/>
      <c r="AS11" s="106"/>
      <c r="AT11" s="106"/>
      <c r="AU11" s="106"/>
      <c r="AV11" s="104"/>
      <c r="AW11" s="106"/>
      <c r="AX11" s="19"/>
      <c r="AY11" s="149">
        <v>2617031</v>
      </c>
      <c r="AZ11" s="149"/>
      <c r="BA11" s="149"/>
      <c r="BB11" s="149"/>
      <c r="BC11" s="149"/>
      <c r="BD11" s="149"/>
      <c r="BE11" s="149"/>
      <c r="BF11" s="149"/>
      <c r="BG11" s="6"/>
      <c r="BH11" s="4"/>
      <c r="BI11" s="4"/>
      <c r="BJ11" s="4"/>
      <c r="BK11" s="554"/>
      <c r="BL11" s="554"/>
      <c r="BM11" s="554"/>
      <c r="BN11" s="554"/>
      <c r="BO11" s="554"/>
      <c r="BP11" s="554"/>
      <c r="BQ11" s="554"/>
      <c r="BR11" s="554"/>
      <c r="BS11" s="554"/>
      <c r="BT11" s="554"/>
      <c r="BU11" s="554"/>
      <c r="BV11" s="554"/>
      <c r="BW11" s="554"/>
      <c r="BX11" s="554"/>
      <c r="BY11" s="554"/>
      <c r="BZ11" s="4"/>
    </row>
    <row r="12" spans="1:78" ht="21" customHeight="1" x14ac:dyDescent="0.15">
      <c r="A12" s="561" t="s">
        <v>124</v>
      </c>
      <c r="B12" s="561"/>
      <c r="C12" s="561"/>
      <c r="D12" s="561"/>
      <c r="E12" s="561"/>
      <c r="F12" s="561"/>
      <c r="G12" s="561"/>
      <c r="H12" s="561"/>
      <c r="I12" s="561"/>
      <c r="J12" s="561"/>
      <c r="K12" s="561"/>
      <c r="L12" s="561"/>
      <c r="M12" s="561"/>
      <c r="N12" s="561"/>
      <c r="O12" s="561"/>
      <c r="P12" s="561"/>
      <c r="Q12" s="561"/>
      <c r="R12" s="4"/>
      <c r="S12" s="6"/>
      <c r="T12" s="17"/>
      <c r="U12" s="149">
        <f>SUM(U13:AB14)</f>
        <v>27000937</v>
      </c>
      <c r="V12" s="149"/>
      <c r="W12" s="149"/>
      <c r="X12" s="149"/>
      <c r="Y12" s="149"/>
      <c r="Z12" s="149"/>
      <c r="AA12" s="149"/>
      <c r="AB12" s="149"/>
      <c r="AC12" s="106"/>
      <c r="AD12" s="106"/>
      <c r="AE12" s="106"/>
      <c r="AF12" s="99" t="s">
        <v>226</v>
      </c>
      <c r="AG12" s="106" t="s">
        <v>165</v>
      </c>
      <c r="AH12" s="106"/>
      <c r="AI12" s="106"/>
      <c r="AJ12" s="106"/>
      <c r="AK12" s="106"/>
      <c r="AL12" s="106"/>
      <c r="AM12" s="106"/>
      <c r="AN12" s="106"/>
      <c r="AO12" s="106"/>
      <c r="AP12" s="106"/>
      <c r="AQ12" s="106"/>
      <c r="AR12" s="106"/>
      <c r="AS12" s="106"/>
      <c r="AT12" s="106"/>
      <c r="AU12" s="106"/>
      <c r="AV12" s="104"/>
      <c r="AW12" s="106"/>
      <c r="AX12" s="19"/>
      <c r="AY12" s="149">
        <v>12760449</v>
      </c>
      <c r="AZ12" s="149"/>
      <c r="BA12" s="149"/>
      <c r="BB12" s="149"/>
      <c r="BC12" s="149"/>
      <c r="BD12" s="149"/>
      <c r="BE12" s="149"/>
      <c r="BF12" s="149"/>
      <c r="BH12" s="4"/>
      <c r="BI12" s="4"/>
      <c r="BJ12" s="4"/>
      <c r="BK12" s="8"/>
      <c r="BL12" s="8"/>
      <c r="BM12" s="8"/>
      <c r="BN12" s="8"/>
      <c r="BO12" s="8"/>
      <c r="BP12" s="8"/>
      <c r="BQ12" s="8"/>
      <c r="BR12" s="8"/>
      <c r="BS12" s="8"/>
      <c r="BT12" s="8"/>
      <c r="BU12" s="8"/>
      <c r="BV12" s="8"/>
      <c r="BW12" s="8"/>
      <c r="BX12" s="8"/>
      <c r="BY12" s="8"/>
      <c r="BZ12" s="4"/>
    </row>
    <row r="13" spans="1:78" ht="21" customHeight="1" x14ac:dyDescent="0.15">
      <c r="A13" s="4"/>
      <c r="B13" s="4"/>
      <c r="C13" s="24" t="s">
        <v>209</v>
      </c>
      <c r="D13" s="4" t="s">
        <v>167</v>
      </c>
      <c r="E13" s="4"/>
      <c r="F13" s="4"/>
      <c r="G13" s="4"/>
      <c r="H13" s="4"/>
      <c r="I13" s="4"/>
      <c r="J13" s="4"/>
      <c r="K13" s="4"/>
      <c r="L13" s="4"/>
      <c r="M13" s="4"/>
      <c r="N13" s="4"/>
      <c r="O13" s="4"/>
      <c r="P13" s="4"/>
      <c r="Q13" s="4"/>
      <c r="R13" s="4"/>
      <c r="S13" s="6"/>
      <c r="T13" s="19"/>
      <c r="U13" s="149">
        <v>18514677</v>
      </c>
      <c r="V13" s="149"/>
      <c r="W13" s="149"/>
      <c r="X13" s="149"/>
      <c r="Y13" s="149"/>
      <c r="Z13" s="149"/>
      <c r="AA13" s="149"/>
      <c r="AB13" s="149"/>
      <c r="AC13" s="106"/>
      <c r="AD13" s="106"/>
      <c r="AE13" s="106"/>
      <c r="AF13" s="99" t="s">
        <v>227</v>
      </c>
      <c r="AG13" s="556" t="s">
        <v>166</v>
      </c>
      <c r="AH13" s="556"/>
      <c r="AI13" s="556"/>
      <c r="AJ13" s="556"/>
      <c r="AK13" s="556"/>
      <c r="AL13" s="556"/>
      <c r="AM13" s="556"/>
      <c r="AN13" s="556"/>
      <c r="AO13" s="556"/>
      <c r="AP13" s="556"/>
      <c r="AQ13" s="556"/>
      <c r="AR13" s="556"/>
      <c r="AS13" s="556"/>
      <c r="AT13" s="556"/>
      <c r="AU13" s="556"/>
      <c r="AV13" s="556"/>
      <c r="AW13" s="556"/>
      <c r="AX13" s="557"/>
      <c r="AY13" s="149">
        <v>332328</v>
      </c>
      <c r="AZ13" s="149"/>
      <c r="BA13" s="149"/>
      <c r="BB13" s="149"/>
      <c r="BC13" s="149"/>
      <c r="BD13" s="149"/>
      <c r="BE13" s="149"/>
      <c r="BF13" s="149"/>
      <c r="BH13" s="555"/>
      <c r="BI13" s="555"/>
      <c r="BJ13" s="555"/>
      <c r="BK13" s="555"/>
      <c r="BL13" s="555"/>
      <c r="BM13" s="555"/>
      <c r="BN13" s="555"/>
      <c r="BO13" s="555"/>
      <c r="BP13" s="555"/>
      <c r="BQ13" s="555"/>
      <c r="BR13" s="555"/>
      <c r="BS13" s="555"/>
      <c r="BT13" s="555"/>
      <c r="BU13" s="555"/>
      <c r="BV13" s="555"/>
      <c r="BW13" s="555"/>
      <c r="BX13" s="555"/>
      <c r="BY13" s="4"/>
      <c r="BZ13" s="4"/>
    </row>
    <row r="14" spans="1:78" ht="21" customHeight="1" x14ac:dyDescent="0.15">
      <c r="A14" s="21"/>
      <c r="B14" s="21"/>
      <c r="C14" s="23" t="s">
        <v>210</v>
      </c>
      <c r="D14" s="21" t="s">
        <v>169</v>
      </c>
      <c r="E14" s="21"/>
      <c r="F14" s="21"/>
      <c r="G14" s="21"/>
      <c r="H14" s="21"/>
      <c r="I14" s="21"/>
      <c r="J14" s="21"/>
      <c r="K14" s="21"/>
      <c r="L14" s="21"/>
      <c r="M14" s="21"/>
      <c r="N14" s="21"/>
      <c r="O14" s="21"/>
      <c r="P14" s="21"/>
      <c r="Q14" s="21"/>
      <c r="R14" s="21"/>
      <c r="S14" s="18"/>
      <c r="T14" s="22"/>
      <c r="U14" s="256">
        <v>8486260</v>
      </c>
      <c r="V14" s="256"/>
      <c r="W14" s="256"/>
      <c r="X14" s="256"/>
      <c r="Y14" s="256"/>
      <c r="Z14" s="256"/>
      <c r="AA14" s="256"/>
      <c r="AB14" s="256"/>
      <c r="AC14" s="106"/>
      <c r="AD14" s="106"/>
      <c r="AE14" s="106"/>
      <c r="AF14" s="99" t="s">
        <v>228</v>
      </c>
      <c r="AG14" s="556" t="s">
        <v>168</v>
      </c>
      <c r="AH14" s="556"/>
      <c r="AI14" s="556"/>
      <c r="AJ14" s="556"/>
      <c r="AK14" s="556"/>
      <c r="AL14" s="556"/>
      <c r="AM14" s="556"/>
      <c r="AN14" s="556"/>
      <c r="AO14" s="556"/>
      <c r="AP14" s="556"/>
      <c r="AQ14" s="556"/>
      <c r="AR14" s="556"/>
      <c r="AS14" s="556"/>
      <c r="AT14" s="556"/>
      <c r="AU14" s="556"/>
      <c r="AV14" s="556"/>
      <c r="AW14" s="556"/>
      <c r="AX14" s="557"/>
      <c r="AY14" s="149">
        <v>1092604</v>
      </c>
      <c r="AZ14" s="149"/>
      <c r="BA14" s="149"/>
      <c r="BB14" s="149"/>
      <c r="BC14" s="149"/>
      <c r="BD14" s="149"/>
      <c r="BE14" s="149"/>
      <c r="BF14" s="149"/>
      <c r="BH14" s="555"/>
      <c r="BI14" s="555"/>
      <c r="BJ14" s="555"/>
      <c r="BK14" s="555"/>
      <c r="BL14" s="555"/>
      <c r="BM14" s="555"/>
      <c r="BN14" s="555"/>
      <c r="BO14" s="555"/>
      <c r="BP14" s="555"/>
      <c r="BQ14" s="555"/>
      <c r="BR14" s="555"/>
      <c r="BS14" s="555"/>
      <c r="BT14" s="555"/>
      <c r="BU14" s="555"/>
      <c r="BV14" s="555"/>
      <c r="BW14" s="555"/>
      <c r="BX14" s="555"/>
      <c r="BY14" s="4"/>
      <c r="BZ14" s="4"/>
    </row>
    <row r="15" spans="1:78" ht="21" customHeight="1" x14ac:dyDescent="0.15">
      <c r="A15" s="553" t="s">
        <v>125</v>
      </c>
      <c r="B15" s="553"/>
      <c r="C15" s="553"/>
      <c r="D15" s="553"/>
      <c r="E15" s="553"/>
      <c r="F15" s="553"/>
      <c r="G15" s="553"/>
      <c r="H15" s="553"/>
      <c r="I15" s="553"/>
      <c r="J15" s="553"/>
      <c r="K15" s="553"/>
      <c r="L15" s="553"/>
      <c r="M15" s="553"/>
      <c r="N15" s="553"/>
      <c r="O15" s="553"/>
      <c r="P15" s="553"/>
      <c r="Q15" s="553"/>
      <c r="R15" s="4"/>
      <c r="S15" s="6"/>
      <c r="T15" s="26"/>
      <c r="U15" s="149">
        <f>SUM(U16:AB17)</f>
        <v>6180868</v>
      </c>
      <c r="V15" s="149"/>
      <c r="W15" s="149"/>
      <c r="X15" s="149"/>
      <c r="Y15" s="149"/>
      <c r="Z15" s="149"/>
      <c r="AA15" s="149"/>
      <c r="AB15" s="149"/>
      <c r="AC15" s="106"/>
      <c r="AD15" s="21"/>
      <c r="AE15" s="21"/>
      <c r="AF15" s="23" t="s">
        <v>229</v>
      </c>
      <c r="AG15" s="558" t="s">
        <v>170</v>
      </c>
      <c r="AH15" s="558"/>
      <c r="AI15" s="558"/>
      <c r="AJ15" s="558"/>
      <c r="AK15" s="558"/>
      <c r="AL15" s="558"/>
      <c r="AM15" s="558"/>
      <c r="AN15" s="558"/>
      <c r="AO15" s="558"/>
      <c r="AP15" s="558"/>
      <c r="AQ15" s="558"/>
      <c r="AR15" s="558"/>
      <c r="AS15" s="558"/>
      <c r="AT15" s="558"/>
      <c r="AU15" s="558"/>
      <c r="AV15" s="558"/>
      <c r="AW15" s="558"/>
      <c r="AX15" s="559"/>
      <c r="AY15" s="256">
        <v>884200</v>
      </c>
      <c r="AZ15" s="256"/>
      <c r="BA15" s="256"/>
      <c r="BB15" s="256"/>
      <c r="BC15" s="256"/>
      <c r="BD15" s="256"/>
      <c r="BE15" s="256"/>
      <c r="BF15" s="256"/>
    </row>
    <row r="16" spans="1:78" ht="21" customHeight="1" x14ac:dyDescent="0.15">
      <c r="A16" s="4"/>
      <c r="B16" s="4"/>
      <c r="C16" s="24" t="s">
        <v>211</v>
      </c>
      <c r="D16" s="4" t="s">
        <v>171</v>
      </c>
      <c r="E16" s="4"/>
      <c r="F16" s="4"/>
      <c r="G16" s="4"/>
      <c r="H16" s="4"/>
      <c r="I16" s="4"/>
      <c r="J16" s="4"/>
      <c r="K16" s="4"/>
      <c r="L16" s="4"/>
      <c r="M16" s="4"/>
      <c r="N16" s="4"/>
      <c r="O16" s="4"/>
      <c r="P16" s="4"/>
      <c r="Q16" s="4"/>
      <c r="R16" s="4"/>
      <c r="S16" s="6"/>
      <c r="T16" s="26"/>
      <c r="U16" s="149">
        <v>5103790</v>
      </c>
      <c r="V16" s="149"/>
      <c r="W16" s="149"/>
      <c r="X16" s="149"/>
      <c r="Y16" s="149"/>
      <c r="Z16" s="149"/>
      <c r="AA16" s="149"/>
      <c r="AB16" s="149"/>
      <c r="AC16" s="106"/>
      <c r="AD16" s="553" t="s">
        <v>202</v>
      </c>
      <c r="AE16" s="553"/>
      <c r="AF16" s="553"/>
      <c r="AG16" s="553"/>
      <c r="AH16" s="553"/>
      <c r="AI16" s="553"/>
      <c r="AJ16" s="553"/>
      <c r="AK16" s="553"/>
      <c r="AL16" s="553"/>
      <c r="AM16" s="553"/>
      <c r="AN16" s="553"/>
      <c r="AO16" s="553"/>
      <c r="AP16" s="553"/>
      <c r="AQ16" s="553"/>
      <c r="AR16" s="553"/>
      <c r="AS16" s="553"/>
      <c r="AT16" s="553"/>
      <c r="AU16" s="106"/>
      <c r="AV16" s="104"/>
      <c r="AW16" s="106"/>
      <c r="AX16" s="19"/>
      <c r="AY16" s="495">
        <f>SUM(AV17:BF20)</f>
        <v>62336126</v>
      </c>
      <c r="AZ16" s="560"/>
      <c r="BA16" s="560"/>
      <c r="BB16" s="560"/>
      <c r="BC16" s="560"/>
      <c r="BD16" s="560"/>
      <c r="BE16" s="560"/>
      <c r="BF16" s="560"/>
    </row>
    <row r="17" spans="1:66" ht="21" customHeight="1" x14ac:dyDescent="0.15">
      <c r="A17" s="21"/>
      <c r="B17" s="21"/>
      <c r="C17" s="23" t="s">
        <v>212</v>
      </c>
      <c r="D17" s="21" t="s">
        <v>173</v>
      </c>
      <c r="E17" s="21"/>
      <c r="F17" s="21"/>
      <c r="G17" s="21"/>
      <c r="H17" s="21"/>
      <c r="I17" s="21"/>
      <c r="J17" s="21"/>
      <c r="K17" s="21"/>
      <c r="L17" s="21"/>
      <c r="M17" s="21"/>
      <c r="N17" s="21"/>
      <c r="O17" s="21"/>
      <c r="P17" s="21"/>
      <c r="Q17" s="21"/>
      <c r="R17" s="21"/>
      <c r="S17" s="18"/>
      <c r="T17" s="22"/>
      <c r="U17" s="256">
        <v>1077078</v>
      </c>
      <c r="V17" s="256"/>
      <c r="W17" s="256"/>
      <c r="X17" s="256"/>
      <c r="Y17" s="256"/>
      <c r="Z17" s="256"/>
      <c r="AA17" s="256"/>
      <c r="AB17" s="256"/>
      <c r="AC17" s="106"/>
      <c r="AD17" s="106"/>
      <c r="AE17" s="106"/>
      <c r="AF17" s="99" t="s">
        <v>220</v>
      </c>
      <c r="AG17" s="106" t="s">
        <v>172</v>
      </c>
      <c r="AH17" s="106"/>
      <c r="AI17" s="106"/>
      <c r="AJ17" s="106"/>
      <c r="AK17" s="106"/>
      <c r="AL17" s="106"/>
      <c r="AM17" s="106"/>
      <c r="AN17" s="106"/>
      <c r="AO17" s="106"/>
      <c r="AP17" s="106"/>
      <c r="AQ17" s="106"/>
      <c r="AR17" s="106"/>
      <c r="AS17" s="106"/>
      <c r="AT17" s="106"/>
      <c r="AU17" s="106"/>
      <c r="AV17" s="104"/>
      <c r="AW17" s="106"/>
      <c r="AX17" s="19"/>
      <c r="AY17" s="148">
        <v>36518401</v>
      </c>
      <c r="AZ17" s="149"/>
      <c r="BA17" s="149"/>
      <c r="BB17" s="149"/>
      <c r="BC17" s="149"/>
      <c r="BD17" s="149"/>
      <c r="BE17" s="149"/>
      <c r="BF17" s="149"/>
    </row>
    <row r="18" spans="1:66" ht="21" customHeight="1" x14ac:dyDescent="0.15">
      <c r="A18" s="550" t="s">
        <v>197</v>
      </c>
      <c r="B18" s="550"/>
      <c r="C18" s="550"/>
      <c r="D18" s="550"/>
      <c r="E18" s="550"/>
      <c r="F18" s="550"/>
      <c r="G18" s="550"/>
      <c r="H18" s="550"/>
      <c r="I18" s="550"/>
      <c r="J18" s="550"/>
      <c r="K18" s="550"/>
      <c r="L18" s="550"/>
      <c r="M18" s="550"/>
      <c r="N18" s="550"/>
      <c r="O18" s="550"/>
      <c r="P18" s="550"/>
      <c r="Q18" s="550"/>
      <c r="R18" s="550"/>
      <c r="S18" s="550"/>
      <c r="T18" s="26"/>
      <c r="U18" s="149">
        <f>SUM(U19:AB21)</f>
        <v>11322674</v>
      </c>
      <c r="V18" s="149"/>
      <c r="W18" s="149"/>
      <c r="X18" s="149"/>
      <c r="Y18" s="149"/>
      <c r="Z18" s="149"/>
      <c r="AA18" s="149"/>
      <c r="AB18" s="149"/>
      <c r="AC18" s="106"/>
      <c r="AD18" s="106"/>
      <c r="AE18" s="106"/>
      <c r="AF18" s="99" t="s">
        <v>221</v>
      </c>
      <c r="AG18" s="106" t="s">
        <v>174</v>
      </c>
      <c r="AH18" s="106"/>
      <c r="AI18" s="106"/>
      <c r="AJ18" s="106"/>
      <c r="AK18" s="106"/>
      <c r="AL18" s="106"/>
      <c r="AM18" s="106"/>
      <c r="AN18" s="106"/>
      <c r="AO18" s="106"/>
      <c r="AP18" s="106"/>
      <c r="AQ18" s="106"/>
      <c r="AR18" s="106"/>
      <c r="AS18" s="106"/>
      <c r="AT18" s="106"/>
      <c r="AU18" s="106"/>
      <c r="AV18" s="104"/>
      <c r="AW18" s="106"/>
      <c r="AX18" s="19"/>
      <c r="AY18" s="148">
        <v>24501549</v>
      </c>
      <c r="AZ18" s="149"/>
      <c r="BA18" s="149"/>
      <c r="BB18" s="149"/>
      <c r="BC18" s="149"/>
      <c r="BD18" s="149"/>
      <c r="BE18" s="149"/>
      <c r="BF18" s="149"/>
    </row>
    <row r="19" spans="1:66" ht="21" customHeight="1" x14ac:dyDescent="0.15">
      <c r="A19" s="4"/>
      <c r="B19" s="4"/>
      <c r="C19" s="24" t="s">
        <v>213</v>
      </c>
      <c r="D19" s="4" t="s">
        <v>176</v>
      </c>
      <c r="E19" s="4"/>
      <c r="F19" s="4"/>
      <c r="G19" s="4"/>
      <c r="H19" s="4"/>
      <c r="I19" s="4"/>
      <c r="J19" s="4"/>
      <c r="K19" s="4"/>
      <c r="L19" s="4"/>
      <c r="M19" s="4"/>
      <c r="N19" s="4"/>
      <c r="O19" s="4"/>
      <c r="P19" s="4"/>
      <c r="Q19" s="4"/>
      <c r="R19" s="4"/>
      <c r="S19" s="6"/>
      <c r="T19" s="26"/>
      <c r="U19" s="149">
        <v>10188796</v>
      </c>
      <c r="V19" s="149"/>
      <c r="W19" s="149"/>
      <c r="X19" s="149"/>
      <c r="Y19" s="149"/>
      <c r="Z19" s="149"/>
      <c r="AA19" s="149"/>
      <c r="AB19" s="149"/>
      <c r="AC19" s="106"/>
      <c r="AD19" s="106"/>
      <c r="AE19" s="106"/>
      <c r="AF19" s="99" t="s">
        <v>222</v>
      </c>
      <c r="AG19" s="106" t="s">
        <v>175</v>
      </c>
      <c r="AH19" s="106"/>
      <c r="AI19" s="106"/>
      <c r="AJ19" s="106"/>
      <c r="AK19" s="106"/>
      <c r="AL19" s="106"/>
      <c r="AM19" s="106"/>
      <c r="AN19" s="106"/>
      <c r="AO19" s="106"/>
      <c r="AP19" s="106"/>
      <c r="AQ19" s="106"/>
      <c r="AR19" s="106"/>
      <c r="AS19" s="106"/>
      <c r="AT19" s="106"/>
      <c r="AU19" s="106"/>
      <c r="AV19" s="104"/>
      <c r="AW19" s="106"/>
      <c r="AX19" s="19"/>
      <c r="AY19" s="148">
        <v>1242319</v>
      </c>
      <c r="AZ19" s="149"/>
      <c r="BA19" s="149"/>
      <c r="BB19" s="149"/>
      <c r="BC19" s="149"/>
      <c r="BD19" s="149"/>
      <c r="BE19" s="149"/>
      <c r="BF19" s="149"/>
    </row>
    <row r="20" spans="1:66" ht="21" customHeight="1" x14ac:dyDescent="0.15">
      <c r="A20" s="4"/>
      <c r="B20" s="4"/>
      <c r="C20" s="24" t="s">
        <v>214</v>
      </c>
      <c r="D20" s="4" t="s">
        <v>198</v>
      </c>
      <c r="E20" s="4"/>
      <c r="F20" s="4"/>
      <c r="G20" s="4"/>
      <c r="H20" s="4"/>
      <c r="I20" s="4"/>
      <c r="J20" s="4"/>
      <c r="K20" s="4"/>
      <c r="L20" s="4"/>
      <c r="M20" s="4"/>
      <c r="N20" s="4"/>
      <c r="O20" s="4"/>
      <c r="P20" s="4"/>
      <c r="Q20" s="4"/>
      <c r="R20" s="4"/>
      <c r="S20" s="6"/>
      <c r="T20" s="26"/>
      <c r="U20" s="149">
        <v>396923</v>
      </c>
      <c r="V20" s="149"/>
      <c r="W20" s="149"/>
      <c r="X20" s="149"/>
      <c r="Y20" s="149"/>
      <c r="Z20" s="149"/>
      <c r="AA20" s="149"/>
      <c r="AB20" s="149"/>
      <c r="AC20" s="106"/>
      <c r="AD20" s="106"/>
      <c r="AE20" s="106"/>
      <c r="AF20" s="99" t="s">
        <v>207</v>
      </c>
      <c r="AG20" s="106" t="s">
        <v>261</v>
      </c>
      <c r="AH20" s="106"/>
      <c r="AI20" s="106"/>
      <c r="AJ20" s="106"/>
      <c r="AK20" s="106"/>
      <c r="AL20" s="106"/>
      <c r="AM20" s="106"/>
      <c r="AN20" s="106"/>
      <c r="AO20" s="106"/>
      <c r="AP20" s="106"/>
      <c r="AQ20" s="106"/>
      <c r="AR20" s="106"/>
      <c r="AS20" s="106"/>
      <c r="AT20" s="106"/>
      <c r="AU20" s="106"/>
      <c r="AV20" s="104"/>
      <c r="AW20" s="106"/>
      <c r="AX20" s="19"/>
      <c r="AY20" s="255">
        <v>73857</v>
      </c>
      <c r="AZ20" s="256"/>
      <c r="BA20" s="256"/>
      <c r="BB20" s="256"/>
      <c r="BC20" s="256"/>
      <c r="BD20" s="256"/>
      <c r="BE20" s="256"/>
      <c r="BF20" s="256"/>
    </row>
    <row r="21" spans="1:66" ht="21" customHeight="1" x14ac:dyDescent="0.15">
      <c r="A21" s="21"/>
      <c r="B21" s="21"/>
      <c r="C21" s="23" t="s">
        <v>215</v>
      </c>
      <c r="D21" s="21" t="s">
        <v>199</v>
      </c>
      <c r="E21" s="21"/>
      <c r="F21" s="21"/>
      <c r="G21" s="21"/>
      <c r="H21" s="21"/>
      <c r="I21" s="21"/>
      <c r="J21" s="21"/>
      <c r="K21" s="21"/>
      <c r="L21" s="21"/>
      <c r="M21" s="21"/>
      <c r="N21" s="21"/>
      <c r="O21" s="21"/>
      <c r="P21" s="21"/>
      <c r="Q21" s="21"/>
      <c r="R21" s="21"/>
      <c r="S21" s="18"/>
      <c r="T21" s="22"/>
      <c r="U21" s="256">
        <v>736955</v>
      </c>
      <c r="V21" s="256"/>
      <c r="W21" s="256"/>
      <c r="X21" s="256"/>
      <c r="Y21" s="256"/>
      <c r="Z21" s="256"/>
      <c r="AA21" s="256"/>
      <c r="AB21" s="256"/>
      <c r="AC21" s="106"/>
      <c r="AD21" s="465" t="s">
        <v>203</v>
      </c>
      <c r="AE21" s="465"/>
      <c r="AF21" s="465"/>
      <c r="AG21" s="465"/>
      <c r="AH21" s="465"/>
      <c r="AI21" s="465"/>
      <c r="AJ21" s="465"/>
      <c r="AK21" s="465"/>
      <c r="AL21" s="465"/>
      <c r="AM21" s="465"/>
      <c r="AN21" s="465"/>
      <c r="AO21" s="465"/>
      <c r="AP21" s="465"/>
      <c r="AQ21" s="465"/>
      <c r="AR21" s="465"/>
      <c r="AS21" s="465"/>
      <c r="AT21" s="465"/>
      <c r="AU21" s="101"/>
      <c r="AV21" s="25"/>
      <c r="AW21" s="101"/>
      <c r="AX21" s="28"/>
      <c r="AY21" s="563">
        <f>SUM(U24,AY6,AY16)</f>
        <v>235263658</v>
      </c>
      <c r="AZ21" s="562"/>
      <c r="BA21" s="562"/>
      <c r="BB21" s="562"/>
      <c r="BC21" s="562"/>
      <c r="BD21" s="562"/>
      <c r="BE21" s="562"/>
      <c r="BF21" s="562"/>
    </row>
    <row r="22" spans="1:66" ht="21" customHeight="1" x14ac:dyDescent="0.15">
      <c r="A22" s="553" t="s">
        <v>128</v>
      </c>
      <c r="B22" s="553"/>
      <c r="C22" s="553"/>
      <c r="D22" s="553"/>
      <c r="E22" s="553"/>
      <c r="F22" s="553"/>
      <c r="G22" s="553"/>
      <c r="H22" s="553"/>
      <c r="I22" s="553"/>
      <c r="J22" s="553"/>
      <c r="K22" s="553"/>
      <c r="L22" s="553"/>
      <c r="M22" s="553"/>
      <c r="N22" s="553"/>
      <c r="O22" s="553"/>
      <c r="P22" s="553"/>
      <c r="Q22" s="553"/>
      <c r="R22" s="4"/>
      <c r="S22" s="6"/>
      <c r="T22" s="26"/>
      <c r="U22" s="149">
        <v>14583777</v>
      </c>
      <c r="V22" s="149"/>
      <c r="W22" s="149"/>
      <c r="X22" s="149"/>
      <c r="Y22" s="149"/>
      <c r="Z22" s="149"/>
      <c r="AA22" s="149"/>
      <c r="AB22" s="149"/>
      <c r="AC22" s="106"/>
      <c r="AD22" s="465" t="s">
        <v>126</v>
      </c>
      <c r="AE22" s="465"/>
      <c r="AF22" s="465"/>
      <c r="AG22" s="465"/>
      <c r="AH22" s="465"/>
      <c r="AI22" s="465"/>
      <c r="AJ22" s="465"/>
      <c r="AK22" s="465"/>
      <c r="AL22" s="465"/>
      <c r="AM22" s="465"/>
      <c r="AN22" s="465"/>
      <c r="AO22" s="465"/>
      <c r="AP22" s="465"/>
      <c r="AQ22" s="465"/>
      <c r="AR22" s="465"/>
      <c r="AS22" s="465"/>
      <c r="AT22" s="465"/>
      <c r="AU22" s="101"/>
      <c r="AV22" s="25"/>
      <c r="AW22" s="101"/>
      <c r="AX22" s="28"/>
      <c r="AY22" s="562">
        <v>7601440</v>
      </c>
      <c r="AZ22" s="562"/>
      <c r="BA22" s="562"/>
      <c r="BB22" s="562"/>
      <c r="BC22" s="562"/>
      <c r="BD22" s="562"/>
      <c r="BE22" s="562"/>
      <c r="BF22" s="562"/>
    </row>
    <row r="23" spans="1:66" ht="21" customHeight="1" x14ac:dyDescent="0.15">
      <c r="A23" s="561" t="s">
        <v>130</v>
      </c>
      <c r="B23" s="561"/>
      <c r="C23" s="561"/>
      <c r="D23" s="561"/>
      <c r="E23" s="561"/>
      <c r="F23" s="561"/>
      <c r="G23" s="561"/>
      <c r="H23" s="561"/>
      <c r="I23" s="561"/>
      <c r="J23" s="561"/>
      <c r="K23" s="561"/>
      <c r="L23" s="561"/>
      <c r="M23" s="561"/>
      <c r="N23" s="561"/>
      <c r="O23" s="561"/>
      <c r="P23" s="561"/>
      <c r="Q23" s="561"/>
      <c r="R23" s="44"/>
      <c r="S23" s="45"/>
      <c r="T23" s="46"/>
      <c r="U23" s="560">
        <v>13947361</v>
      </c>
      <c r="V23" s="560"/>
      <c r="W23" s="560"/>
      <c r="X23" s="560"/>
      <c r="Y23" s="560"/>
      <c r="Z23" s="560"/>
      <c r="AA23" s="560"/>
      <c r="AB23" s="560"/>
      <c r="AC23" s="106"/>
      <c r="AD23" s="465" t="s">
        <v>127</v>
      </c>
      <c r="AE23" s="465"/>
      <c r="AF23" s="465"/>
      <c r="AG23" s="465"/>
      <c r="AH23" s="465"/>
      <c r="AI23" s="465"/>
      <c r="AJ23" s="465"/>
      <c r="AK23" s="465"/>
      <c r="AL23" s="465"/>
      <c r="AM23" s="465"/>
      <c r="AN23" s="465"/>
      <c r="AO23" s="465"/>
      <c r="AP23" s="465"/>
      <c r="AQ23" s="465"/>
      <c r="AR23" s="465"/>
      <c r="AS23" s="465"/>
      <c r="AT23" s="465"/>
      <c r="AU23" s="101"/>
      <c r="AV23" s="25"/>
      <c r="AW23" s="101"/>
      <c r="AX23" s="28"/>
      <c r="AY23" s="562">
        <v>826716</v>
      </c>
      <c r="AZ23" s="562"/>
      <c r="BA23" s="562"/>
      <c r="BB23" s="562"/>
      <c r="BC23" s="562"/>
      <c r="BD23" s="562"/>
      <c r="BE23" s="562"/>
      <c r="BF23" s="562"/>
    </row>
    <row r="24" spans="1:66" ht="21" customHeight="1" x14ac:dyDescent="0.15">
      <c r="A24" s="501" t="s">
        <v>200</v>
      </c>
      <c r="B24" s="501"/>
      <c r="C24" s="501"/>
      <c r="D24" s="501"/>
      <c r="E24" s="501"/>
      <c r="F24" s="501"/>
      <c r="G24" s="501"/>
      <c r="H24" s="501"/>
      <c r="I24" s="501"/>
      <c r="J24" s="501"/>
      <c r="K24" s="501"/>
      <c r="L24" s="501"/>
      <c r="M24" s="501"/>
      <c r="N24" s="501"/>
      <c r="O24" s="501"/>
      <c r="P24" s="501"/>
      <c r="Q24" s="501"/>
      <c r="R24" s="501"/>
      <c r="S24" s="501"/>
      <c r="T24" s="567"/>
      <c r="U24" s="139">
        <v>142642339</v>
      </c>
      <c r="V24" s="139"/>
      <c r="W24" s="139"/>
      <c r="X24" s="139"/>
      <c r="Y24" s="139"/>
      <c r="Z24" s="139"/>
      <c r="AA24" s="139"/>
      <c r="AB24" s="139"/>
      <c r="AC24" s="106"/>
      <c r="AD24" s="465" t="s">
        <v>129</v>
      </c>
      <c r="AE24" s="465"/>
      <c r="AF24" s="465"/>
      <c r="AG24" s="465"/>
      <c r="AH24" s="465"/>
      <c r="AI24" s="465"/>
      <c r="AJ24" s="465"/>
      <c r="AK24" s="465"/>
      <c r="AL24" s="465"/>
      <c r="AM24" s="465"/>
      <c r="AN24" s="465"/>
      <c r="AO24" s="465"/>
      <c r="AP24" s="465"/>
      <c r="AQ24" s="465"/>
      <c r="AR24" s="465"/>
      <c r="AS24" s="465"/>
      <c r="AT24" s="465"/>
      <c r="AU24" s="101"/>
      <c r="AV24" s="25"/>
      <c r="AW24" s="101"/>
      <c r="AX24" s="28"/>
      <c r="AY24" s="562">
        <v>6552600</v>
      </c>
      <c r="AZ24" s="562"/>
      <c r="BA24" s="562"/>
      <c r="BB24" s="562"/>
      <c r="BC24" s="562"/>
      <c r="BD24" s="562"/>
      <c r="BE24" s="562"/>
      <c r="BF24" s="562"/>
    </row>
    <row r="25" spans="1:66" ht="21" customHeight="1" x14ac:dyDescent="0.15">
      <c r="A25" s="10"/>
      <c r="B25" s="107"/>
      <c r="C25" s="107"/>
      <c r="D25" s="107"/>
      <c r="E25" s="107"/>
      <c r="F25" s="107"/>
      <c r="G25" s="107"/>
      <c r="H25" s="107"/>
      <c r="I25" s="107"/>
      <c r="J25" s="107"/>
      <c r="K25" s="107"/>
      <c r="L25" s="107"/>
      <c r="M25" s="107"/>
      <c r="N25" s="107"/>
      <c r="O25" s="32"/>
      <c r="P25" s="32"/>
      <c r="Q25" s="32"/>
      <c r="R25" s="32"/>
      <c r="S25" s="32"/>
      <c r="T25" s="4"/>
      <c r="U25" s="97"/>
      <c r="V25" s="97"/>
      <c r="W25" s="97"/>
      <c r="X25" s="97"/>
      <c r="Y25" s="97"/>
      <c r="Z25" s="97"/>
      <c r="AA25" s="97"/>
      <c r="AB25" s="97"/>
      <c r="AC25" s="106"/>
      <c r="AD25" s="561" t="s">
        <v>131</v>
      </c>
      <c r="AE25" s="561"/>
      <c r="AF25" s="561"/>
      <c r="AG25" s="561"/>
      <c r="AH25" s="561"/>
      <c r="AI25" s="561"/>
      <c r="AJ25" s="561"/>
      <c r="AK25" s="561"/>
      <c r="AL25" s="561"/>
      <c r="AM25" s="561"/>
      <c r="AN25" s="561"/>
      <c r="AO25" s="561"/>
      <c r="AP25" s="561"/>
      <c r="AQ25" s="561"/>
      <c r="AR25" s="561"/>
      <c r="AS25" s="561"/>
      <c r="AT25" s="561"/>
      <c r="AU25" s="105"/>
      <c r="AV25" s="45"/>
      <c r="AW25" s="105"/>
      <c r="AX25" s="49"/>
      <c r="AY25" s="560">
        <v>210572</v>
      </c>
      <c r="AZ25" s="560"/>
      <c r="BA25" s="560"/>
      <c r="BB25" s="560"/>
      <c r="BC25" s="560"/>
      <c r="BD25" s="560"/>
      <c r="BE25" s="560"/>
      <c r="BF25" s="560"/>
      <c r="BG25" s="4"/>
      <c r="BH25" s="4"/>
      <c r="BI25" s="4"/>
      <c r="BJ25" s="4"/>
    </row>
    <row r="26" spans="1:66" ht="15" customHeight="1" x14ac:dyDescent="0.15">
      <c r="A26" s="4"/>
      <c r="B26" s="4"/>
      <c r="C26" s="4"/>
      <c r="D26" s="4"/>
      <c r="E26" s="4"/>
      <c r="F26" s="4"/>
      <c r="G26" s="4"/>
      <c r="H26" s="4"/>
      <c r="I26" s="4"/>
      <c r="J26" s="4"/>
      <c r="K26" s="4"/>
      <c r="L26" s="4"/>
      <c r="M26" s="4"/>
      <c r="N26" s="4"/>
      <c r="O26" s="4"/>
      <c r="P26" s="4"/>
      <c r="Q26" s="4"/>
      <c r="R26" s="5"/>
      <c r="S26" s="5"/>
      <c r="T26" s="5"/>
      <c r="U26" s="5"/>
      <c r="V26" s="5"/>
      <c r="W26" s="5"/>
      <c r="X26" s="5"/>
      <c r="Y26" s="5"/>
      <c r="Z26" s="5"/>
      <c r="AA26" s="5"/>
      <c r="AB26" s="5"/>
      <c r="AC26" s="106"/>
      <c r="AD26" s="568" t="s">
        <v>132</v>
      </c>
      <c r="AE26" s="568"/>
      <c r="AF26" s="568"/>
      <c r="AG26" s="568"/>
      <c r="AH26" s="568"/>
      <c r="AI26" s="568"/>
      <c r="AJ26" s="568"/>
      <c r="AK26" s="568"/>
      <c r="AL26" s="568"/>
      <c r="AM26" s="568"/>
      <c r="AN26" s="568"/>
      <c r="AO26" s="568"/>
      <c r="AP26" s="568"/>
      <c r="AQ26" s="568"/>
      <c r="AR26" s="568"/>
      <c r="AS26" s="568"/>
      <c r="AT26" s="568"/>
      <c r="AU26" s="108"/>
      <c r="AV26" s="7"/>
      <c r="AW26" s="108"/>
      <c r="AX26" s="20"/>
      <c r="AY26" s="138">
        <f>SUM(AY21:BF25)</f>
        <v>250454986</v>
      </c>
      <c r="AZ26" s="139"/>
      <c r="BA26" s="139"/>
      <c r="BB26" s="139"/>
      <c r="BC26" s="139"/>
      <c r="BD26" s="139"/>
      <c r="BE26" s="139"/>
      <c r="BF26" s="139"/>
    </row>
    <row r="27" spans="1:66" ht="21" customHeight="1" x14ac:dyDescent="0.15">
      <c r="A27" s="13"/>
      <c r="B27" s="14"/>
      <c r="C27" s="14"/>
      <c r="D27" s="14"/>
      <c r="E27" s="14"/>
      <c r="F27" s="14"/>
      <c r="G27" s="14"/>
      <c r="H27" s="14"/>
      <c r="I27" s="14"/>
      <c r="J27" s="14"/>
      <c r="K27" s="14"/>
      <c r="L27" s="14"/>
      <c r="M27" s="14"/>
      <c r="N27" s="14"/>
      <c r="AC27" s="4"/>
      <c r="AD27" s="4"/>
      <c r="AE27" s="4"/>
      <c r="AF27" s="4"/>
      <c r="AG27" s="4"/>
      <c r="AH27" s="4"/>
      <c r="AI27" s="4"/>
      <c r="AJ27" s="4"/>
      <c r="AK27" s="4"/>
      <c r="AL27" s="4"/>
      <c r="AM27" s="4"/>
      <c r="AN27" s="4"/>
      <c r="AO27" s="4"/>
      <c r="AP27" s="4"/>
      <c r="AQ27" s="4"/>
      <c r="AR27" s="4"/>
      <c r="AS27" s="4"/>
      <c r="AT27" s="4"/>
      <c r="AU27" s="5"/>
      <c r="AV27" s="5"/>
      <c r="AW27" s="5"/>
      <c r="AX27" s="5"/>
      <c r="AY27" s="5"/>
      <c r="AZ27" s="5"/>
      <c r="BA27" s="5"/>
      <c r="BB27" s="5"/>
      <c r="BC27" s="5"/>
      <c r="BD27" s="5"/>
      <c r="BE27" s="5"/>
      <c r="BF27" s="5"/>
    </row>
    <row r="28" spans="1:66" ht="21.95" customHeight="1" x14ac:dyDescent="0.15">
      <c r="A28" s="13" t="s">
        <v>133</v>
      </c>
      <c r="B28" s="14"/>
      <c r="C28" s="14"/>
      <c r="D28" s="14"/>
      <c r="E28" s="14"/>
      <c r="F28" s="14"/>
      <c r="G28" s="14"/>
      <c r="H28" s="14"/>
      <c r="I28" s="14"/>
      <c r="J28" s="14"/>
      <c r="K28" s="14"/>
      <c r="L28" s="14"/>
      <c r="M28" s="14"/>
      <c r="N28" s="14"/>
    </row>
    <row r="29" spans="1:66" ht="21" customHeight="1" x14ac:dyDescent="0.15"/>
    <row r="30" spans="1:66" ht="17.25" customHeight="1" x14ac:dyDescent="0.15">
      <c r="A30" s="182" t="s">
        <v>235</v>
      </c>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6"/>
      <c r="BH30" s="16"/>
      <c r="BI30" s="16"/>
      <c r="BJ30" s="16"/>
      <c r="BK30" s="16"/>
      <c r="BL30" s="16"/>
      <c r="BM30" s="16"/>
      <c r="BN30" s="16"/>
    </row>
    <row r="31" spans="1:66" ht="15" customHeight="1" x14ac:dyDescent="0.15">
      <c r="A31" s="157" t="s">
        <v>61</v>
      </c>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row>
    <row r="32" spans="1:66" ht="21" customHeight="1" x14ac:dyDescent="0.15">
      <c r="A32" s="160"/>
      <c r="B32" s="523"/>
      <c r="C32" s="523"/>
      <c r="D32" s="523"/>
      <c r="E32" s="523"/>
      <c r="F32" s="523"/>
      <c r="G32" s="523"/>
      <c r="H32" s="523"/>
      <c r="I32" s="523"/>
      <c r="J32" s="538" t="s">
        <v>134</v>
      </c>
      <c r="K32" s="538"/>
      <c r="L32" s="538"/>
      <c r="M32" s="538"/>
      <c r="N32" s="538"/>
      <c r="O32" s="538"/>
      <c r="P32" s="538"/>
      <c r="Q32" s="538"/>
      <c r="R32" s="538" t="s">
        <v>135</v>
      </c>
      <c r="S32" s="538"/>
      <c r="T32" s="538"/>
      <c r="U32" s="538"/>
      <c r="V32" s="538"/>
      <c r="W32" s="538"/>
      <c r="X32" s="538"/>
      <c r="Y32" s="538"/>
      <c r="Z32" s="540" t="s">
        <v>262</v>
      </c>
      <c r="AA32" s="541"/>
      <c r="AB32" s="541"/>
      <c r="AC32" s="541"/>
      <c r="AD32" s="541"/>
      <c r="AE32" s="541"/>
      <c r="AF32" s="541"/>
      <c r="AG32" s="541"/>
      <c r="AH32" s="541"/>
      <c r="AI32" s="541"/>
      <c r="AJ32" s="541"/>
      <c r="AK32" s="541"/>
      <c r="AL32" s="541"/>
      <c r="AM32" s="541"/>
      <c r="AN32" s="541"/>
      <c r="AO32" s="541"/>
      <c r="AP32" s="541"/>
      <c r="AQ32" s="541"/>
      <c r="AR32" s="541"/>
      <c r="AS32" s="541"/>
      <c r="AT32" s="541"/>
      <c r="AU32" s="541"/>
      <c r="AV32" s="541"/>
      <c r="AW32" s="541"/>
      <c r="AX32" s="541"/>
      <c r="AY32" s="541"/>
      <c r="AZ32" s="541"/>
      <c r="BA32" s="541"/>
      <c r="BB32" s="541"/>
      <c r="BC32" s="541"/>
      <c r="BD32" s="541"/>
      <c r="BE32" s="542"/>
      <c r="BF32" s="549" t="s">
        <v>62</v>
      </c>
      <c r="BG32" s="313"/>
      <c r="BH32" s="313"/>
      <c r="BI32" s="313"/>
      <c r="BJ32" s="313"/>
      <c r="BK32" s="313"/>
      <c r="BL32" s="313"/>
      <c r="BM32" s="313"/>
      <c r="BN32" s="313"/>
    </row>
    <row r="33" spans="1:66" ht="30" customHeight="1" x14ac:dyDescent="0.15">
      <c r="A33" s="162"/>
      <c r="B33" s="547"/>
      <c r="C33" s="547"/>
      <c r="D33" s="547"/>
      <c r="E33" s="547"/>
      <c r="F33" s="547"/>
      <c r="G33" s="547"/>
      <c r="H33" s="547"/>
      <c r="I33" s="547"/>
      <c r="J33" s="525"/>
      <c r="K33" s="525"/>
      <c r="L33" s="525"/>
      <c r="M33" s="525"/>
      <c r="N33" s="525"/>
      <c r="O33" s="525"/>
      <c r="P33" s="525"/>
      <c r="Q33" s="525"/>
      <c r="R33" s="525"/>
      <c r="S33" s="525"/>
      <c r="T33" s="525"/>
      <c r="U33" s="525"/>
      <c r="V33" s="525"/>
      <c r="W33" s="525"/>
      <c r="X33" s="525"/>
      <c r="Y33" s="525"/>
      <c r="Z33" s="539" t="s">
        <v>136</v>
      </c>
      <c r="AA33" s="539"/>
      <c r="AB33" s="539"/>
      <c r="AC33" s="539"/>
      <c r="AD33" s="539"/>
      <c r="AE33" s="539"/>
      <c r="AF33" s="539"/>
      <c r="AG33" s="539"/>
      <c r="AH33" s="539" t="s">
        <v>137</v>
      </c>
      <c r="AI33" s="539"/>
      <c r="AJ33" s="539"/>
      <c r="AK33" s="539"/>
      <c r="AL33" s="539"/>
      <c r="AM33" s="539"/>
      <c r="AN33" s="539"/>
      <c r="AO33" s="539"/>
      <c r="AP33" s="539" t="s">
        <v>138</v>
      </c>
      <c r="AQ33" s="539"/>
      <c r="AR33" s="539"/>
      <c r="AS33" s="539"/>
      <c r="AT33" s="539"/>
      <c r="AU33" s="539"/>
      <c r="AV33" s="539"/>
      <c r="AW33" s="539"/>
      <c r="AX33" s="539" t="s">
        <v>263</v>
      </c>
      <c r="AY33" s="539"/>
      <c r="AZ33" s="539"/>
      <c r="BA33" s="539"/>
      <c r="BB33" s="539"/>
      <c r="BC33" s="539"/>
      <c r="BD33" s="539"/>
      <c r="BE33" s="539"/>
      <c r="BF33" s="224"/>
      <c r="BG33" s="225"/>
      <c r="BH33" s="225"/>
      <c r="BI33" s="225"/>
      <c r="BJ33" s="225"/>
      <c r="BK33" s="225"/>
      <c r="BL33" s="225"/>
      <c r="BM33" s="225"/>
      <c r="BN33" s="225"/>
    </row>
    <row r="34" spans="1:66" ht="21" customHeight="1" x14ac:dyDescent="0.15">
      <c r="A34" s="147" t="s">
        <v>287</v>
      </c>
      <c r="B34" s="537"/>
      <c r="C34" s="537"/>
      <c r="D34" s="537"/>
      <c r="E34" s="537"/>
      <c r="F34" s="537"/>
      <c r="G34" s="537"/>
      <c r="H34" s="537"/>
      <c r="I34" s="537"/>
      <c r="J34" s="499">
        <v>107306</v>
      </c>
      <c r="K34" s="499"/>
      <c r="L34" s="499"/>
      <c r="M34" s="499"/>
      <c r="N34" s="499"/>
      <c r="O34" s="499"/>
      <c r="P34" s="499"/>
      <c r="Q34" s="499"/>
      <c r="R34" s="499">
        <v>5806</v>
      </c>
      <c r="S34" s="499"/>
      <c r="T34" s="499"/>
      <c r="U34" s="499"/>
      <c r="V34" s="499"/>
      <c r="W34" s="499"/>
      <c r="X34" s="499"/>
      <c r="Y34" s="499"/>
      <c r="Z34" s="499">
        <v>10167</v>
      </c>
      <c r="AA34" s="499"/>
      <c r="AB34" s="499"/>
      <c r="AC34" s="499"/>
      <c r="AD34" s="499"/>
      <c r="AE34" s="499"/>
      <c r="AF34" s="499"/>
      <c r="AG34" s="499"/>
      <c r="AH34" s="499">
        <v>6347</v>
      </c>
      <c r="AI34" s="499"/>
      <c r="AJ34" s="499"/>
      <c r="AK34" s="499"/>
      <c r="AL34" s="499"/>
      <c r="AM34" s="499"/>
      <c r="AN34" s="499"/>
      <c r="AO34" s="499"/>
      <c r="AP34" s="499">
        <v>626</v>
      </c>
      <c r="AQ34" s="499"/>
      <c r="AR34" s="499"/>
      <c r="AS34" s="499"/>
      <c r="AT34" s="499"/>
      <c r="AU34" s="499"/>
      <c r="AV34" s="499"/>
      <c r="AW34" s="499"/>
      <c r="AX34" s="543" t="s">
        <v>270</v>
      </c>
      <c r="AY34" s="486"/>
      <c r="AZ34" s="486"/>
      <c r="BA34" s="486"/>
      <c r="BB34" s="486"/>
      <c r="BC34" s="486"/>
      <c r="BD34" s="486"/>
      <c r="BE34" s="486"/>
      <c r="BF34" s="29"/>
      <c r="BG34" s="548">
        <f>SUM(J34:AW34)</f>
        <v>130252</v>
      </c>
      <c r="BH34" s="548"/>
      <c r="BI34" s="548"/>
      <c r="BJ34" s="548"/>
      <c r="BK34" s="548"/>
      <c r="BL34" s="548"/>
      <c r="BM34" s="548"/>
      <c r="BN34" s="548"/>
    </row>
    <row r="35" spans="1:66" ht="21" customHeight="1" x14ac:dyDescent="0.15">
      <c r="A35" s="147" t="s">
        <v>216</v>
      </c>
      <c r="B35" s="537"/>
      <c r="C35" s="537"/>
      <c r="D35" s="537"/>
      <c r="E35" s="537"/>
      <c r="F35" s="537"/>
      <c r="G35" s="537"/>
      <c r="H35" s="537"/>
      <c r="I35" s="537"/>
      <c r="J35" s="499">
        <v>112168</v>
      </c>
      <c r="K35" s="499"/>
      <c r="L35" s="499"/>
      <c r="M35" s="499"/>
      <c r="N35" s="499"/>
      <c r="O35" s="499"/>
      <c r="P35" s="499"/>
      <c r="Q35" s="499"/>
      <c r="R35" s="499">
        <v>16995</v>
      </c>
      <c r="S35" s="499"/>
      <c r="T35" s="499"/>
      <c r="U35" s="499"/>
      <c r="V35" s="499"/>
      <c r="W35" s="499"/>
      <c r="X35" s="499"/>
      <c r="Y35" s="499"/>
      <c r="Z35" s="148">
        <v>10518</v>
      </c>
      <c r="AA35" s="149"/>
      <c r="AB35" s="149"/>
      <c r="AC35" s="149"/>
      <c r="AD35" s="149"/>
      <c r="AE35" s="149"/>
      <c r="AF35" s="149"/>
      <c r="AG35" s="150"/>
      <c r="AH35" s="499">
        <v>6563</v>
      </c>
      <c r="AI35" s="499"/>
      <c r="AJ35" s="499"/>
      <c r="AK35" s="499"/>
      <c r="AL35" s="499"/>
      <c r="AM35" s="499"/>
      <c r="AN35" s="499"/>
      <c r="AO35" s="499"/>
      <c r="AP35" s="499">
        <v>550</v>
      </c>
      <c r="AQ35" s="499"/>
      <c r="AR35" s="499"/>
      <c r="AS35" s="499"/>
      <c r="AT35" s="499"/>
      <c r="AU35" s="499"/>
      <c r="AV35" s="499"/>
      <c r="AW35" s="499"/>
      <c r="AX35" s="543" t="s">
        <v>270</v>
      </c>
      <c r="AY35" s="486"/>
      <c r="AZ35" s="486"/>
      <c r="BA35" s="486"/>
      <c r="BB35" s="486"/>
      <c r="BC35" s="486"/>
      <c r="BD35" s="486"/>
      <c r="BE35" s="486"/>
      <c r="BF35" s="29"/>
      <c r="BG35" s="548">
        <f>SUM(J35:AW35)</f>
        <v>146794</v>
      </c>
      <c r="BH35" s="548"/>
      <c r="BI35" s="548"/>
      <c r="BJ35" s="548"/>
      <c r="BK35" s="548"/>
      <c r="BL35" s="548"/>
      <c r="BM35" s="548"/>
      <c r="BN35" s="548"/>
    </row>
    <row r="36" spans="1:66" ht="21" customHeight="1" x14ac:dyDescent="0.15">
      <c r="A36" s="147" t="s">
        <v>240</v>
      </c>
      <c r="B36" s="537"/>
      <c r="C36" s="537"/>
      <c r="D36" s="537"/>
      <c r="E36" s="537"/>
      <c r="F36" s="537"/>
      <c r="G36" s="537"/>
      <c r="H36" s="537"/>
      <c r="I36" s="537"/>
      <c r="J36" s="499">
        <v>98337</v>
      </c>
      <c r="K36" s="499"/>
      <c r="L36" s="499"/>
      <c r="M36" s="499"/>
      <c r="N36" s="499"/>
      <c r="O36" s="499"/>
      <c r="P36" s="499"/>
      <c r="Q36" s="499"/>
      <c r="R36" s="499">
        <v>18643</v>
      </c>
      <c r="S36" s="499"/>
      <c r="T36" s="499"/>
      <c r="U36" s="499"/>
      <c r="V36" s="499"/>
      <c r="W36" s="499"/>
      <c r="X36" s="499"/>
      <c r="Y36" s="499"/>
      <c r="Z36" s="148">
        <v>10850</v>
      </c>
      <c r="AA36" s="149"/>
      <c r="AB36" s="149"/>
      <c r="AC36" s="149"/>
      <c r="AD36" s="149"/>
      <c r="AE36" s="149"/>
      <c r="AF36" s="149"/>
      <c r="AG36" s="150"/>
      <c r="AH36" s="499">
        <v>6573</v>
      </c>
      <c r="AI36" s="499"/>
      <c r="AJ36" s="499"/>
      <c r="AK36" s="499"/>
      <c r="AL36" s="499"/>
      <c r="AM36" s="499"/>
      <c r="AN36" s="499"/>
      <c r="AO36" s="499"/>
      <c r="AP36" s="499">
        <v>477</v>
      </c>
      <c r="AQ36" s="499"/>
      <c r="AR36" s="499"/>
      <c r="AS36" s="499"/>
      <c r="AT36" s="499"/>
      <c r="AU36" s="499"/>
      <c r="AV36" s="499"/>
      <c r="AW36" s="499"/>
      <c r="AX36" s="543" t="s">
        <v>270</v>
      </c>
      <c r="AY36" s="486"/>
      <c r="AZ36" s="486"/>
      <c r="BA36" s="486"/>
      <c r="BB36" s="486"/>
      <c r="BC36" s="486"/>
      <c r="BD36" s="486"/>
      <c r="BE36" s="486"/>
      <c r="BF36" s="29"/>
      <c r="BG36" s="548">
        <f>SUM(J36:AW36)</f>
        <v>134880</v>
      </c>
      <c r="BH36" s="548"/>
      <c r="BI36" s="548"/>
      <c r="BJ36" s="548"/>
      <c r="BK36" s="548"/>
      <c r="BL36" s="548"/>
      <c r="BM36" s="548"/>
      <c r="BN36" s="548"/>
    </row>
    <row r="37" spans="1:66" ht="21" customHeight="1" x14ac:dyDescent="0.15">
      <c r="A37" s="147" t="s">
        <v>257</v>
      </c>
      <c r="B37" s="537"/>
      <c r="C37" s="537"/>
      <c r="D37" s="537"/>
      <c r="E37" s="537"/>
      <c r="F37" s="537"/>
      <c r="G37" s="537"/>
      <c r="H37" s="537"/>
      <c r="I37" s="537"/>
      <c r="J37" s="499">
        <v>100762</v>
      </c>
      <c r="K37" s="499"/>
      <c r="L37" s="499"/>
      <c r="M37" s="499"/>
      <c r="N37" s="499"/>
      <c r="O37" s="499"/>
      <c r="P37" s="499"/>
      <c r="Q37" s="499"/>
      <c r="R37" s="499">
        <v>19698</v>
      </c>
      <c r="S37" s="499"/>
      <c r="T37" s="499"/>
      <c r="U37" s="499"/>
      <c r="V37" s="499"/>
      <c r="W37" s="499"/>
      <c r="X37" s="499"/>
      <c r="Y37" s="499"/>
      <c r="Z37" s="148">
        <v>11281</v>
      </c>
      <c r="AA37" s="149"/>
      <c r="AB37" s="149"/>
      <c r="AC37" s="149"/>
      <c r="AD37" s="149"/>
      <c r="AE37" s="149"/>
      <c r="AF37" s="149"/>
      <c r="AG37" s="150"/>
      <c r="AH37" s="499">
        <v>6678</v>
      </c>
      <c r="AI37" s="499"/>
      <c r="AJ37" s="499"/>
      <c r="AK37" s="499"/>
      <c r="AL37" s="499"/>
      <c r="AM37" s="499"/>
      <c r="AN37" s="499"/>
      <c r="AO37" s="499"/>
      <c r="AP37" s="499">
        <v>366</v>
      </c>
      <c r="AQ37" s="499"/>
      <c r="AR37" s="499"/>
      <c r="AS37" s="499"/>
      <c r="AT37" s="499"/>
      <c r="AU37" s="499"/>
      <c r="AV37" s="499"/>
      <c r="AW37" s="499"/>
      <c r="AX37" s="499">
        <v>5</v>
      </c>
      <c r="AY37" s="499"/>
      <c r="AZ37" s="499"/>
      <c r="BA37" s="499"/>
      <c r="BB37" s="499"/>
      <c r="BC37" s="499"/>
      <c r="BD37" s="499"/>
      <c r="BE37" s="499"/>
      <c r="BF37" s="29"/>
      <c r="BG37" s="548">
        <f>SUM(J37:BE37)</f>
        <v>138790</v>
      </c>
      <c r="BH37" s="548"/>
      <c r="BI37" s="548"/>
      <c r="BJ37" s="548"/>
      <c r="BK37" s="548"/>
      <c r="BL37" s="548"/>
      <c r="BM37" s="548"/>
      <c r="BN37" s="548"/>
    </row>
    <row r="38" spans="1:66" ht="21" customHeight="1" x14ac:dyDescent="0.15">
      <c r="A38" s="545" t="s">
        <v>271</v>
      </c>
      <c r="B38" s="546"/>
      <c r="C38" s="546"/>
      <c r="D38" s="546"/>
      <c r="E38" s="546"/>
      <c r="F38" s="546"/>
      <c r="G38" s="546"/>
      <c r="H38" s="546"/>
      <c r="I38" s="546"/>
      <c r="J38" s="536">
        <v>103396</v>
      </c>
      <c r="K38" s="536"/>
      <c r="L38" s="536"/>
      <c r="M38" s="536"/>
      <c r="N38" s="536"/>
      <c r="O38" s="536"/>
      <c r="P38" s="536"/>
      <c r="Q38" s="536"/>
      <c r="R38" s="536">
        <v>20242</v>
      </c>
      <c r="S38" s="536"/>
      <c r="T38" s="536"/>
      <c r="U38" s="536"/>
      <c r="V38" s="536"/>
      <c r="W38" s="536"/>
      <c r="X38" s="536"/>
      <c r="Y38" s="536"/>
      <c r="Z38" s="138">
        <v>11382</v>
      </c>
      <c r="AA38" s="139"/>
      <c r="AB38" s="139"/>
      <c r="AC38" s="139"/>
      <c r="AD38" s="139"/>
      <c r="AE38" s="139"/>
      <c r="AF38" s="139"/>
      <c r="AG38" s="140"/>
      <c r="AH38" s="536">
        <v>6792</v>
      </c>
      <c r="AI38" s="536"/>
      <c r="AJ38" s="536"/>
      <c r="AK38" s="536"/>
      <c r="AL38" s="536"/>
      <c r="AM38" s="536"/>
      <c r="AN38" s="536"/>
      <c r="AO38" s="536"/>
      <c r="AP38" s="536">
        <v>276</v>
      </c>
      <c r="AQ38" s="536"/>
      <c r="AR38" s="536"/>
      <c r="AS38" s="536"/>
      <c r="AT38" s="536"/>
      <c r="AU38" s="536"/>
      <c r="AV38" s="536"/>
      <c r="AW38" s="536"/>
      <c r="AX38" s="536">
        <v>17</v>
      </c>
      <c r="AY38" s="536"/>
      <c r="AZ38" s="536"/>
      <c r="BA38" s="536"/>
      <c r="BB38" s="536"/>
      <c r="BC38" s="536"/>
      <c r="BD38" s="536"/>
      <c r="BE38" s="536"/>
      <c r="BF38" s="102"/>
      <c r="BG38" s="544">
        <f>SUM(J38:BE38)</f>
        <v>142105</v>
      </c>
      <c r="BH38" s="544"/>
      <c r="BI38" s="544"/>
      <c r="BJ38" s="544"/>
      <c r="BK38" s="544"/>
      <c r="BL38" s="544"/>
      <c r="BM38" s="544"/>
      <c r="BN38" s="544"/>
    </row>
    <row r="39" spans="1:66" ht="15" customHeight="1" x14ac:dyDescent="0.15">
      <c r="A39" s="10" t="s">
        <v>284</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row>
    <row r="40" spans="1:66" ht="15" customHeight="1" x14ac:dyDescent="0.15"/>
    <row r="41" spans="1:66" ht="21" customHeight="1" x14ac:dyDescent="0.15"/>
    <row r="42" spans="1:66" ht="21" customHeight="1" x14ac:dyDescent="0.15"/>
    <row r="43" spans="1:66" ht="21" customHeight="1" x14ac:dyDescent="0.15"/>
    <row r="44" spans="1:66" ht="21" customHeight="1" x14ac:dyDescent="0.15"/>
    <row r="45" spans="1:66" ht="21" customHeight="1" x14ac:dyDescent="0.15"/>
    <row r="46" spans="1:66" ht="21" customHeight="1" x14ac:dyDescent="0.15"/>
    <row r="47" spans="1:66" ht="21" customHeight="1" x14ac:dyDescent="0.15"/>
    <row r="48" spans="1:6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sheetData>
  <mergeCells count="119">
    <mergeCell ref="A30:BF30"/>
    <mergeCell ref="AD25:AT25"/>
    <mergeCell ref="AY25:BF25"/>
    <mergeCell ref="A24:T24"/>
    <mergeCell ref="U24:AB24"/>
    <mergeCell ref="AD24:AT24"/>
    <mergeCell ref="AY24:BF24"/>
    <mergeCell ref="AD26:AT26"/>
    <mergeCell ref="AY26:BF26"/>
    <mergeCell ref="A1:BF1"/>
    <mergeCell ref="A3:BF3"/>
    <mergeCell ref="A5:S5"/>
    <mergeCell ref="U5:AB5"/>
    <mergeCell ref="AD5:AX5"/>
    <mergeCell ref="AY5:BF5"/>
    <mergeCell ref="A6:Q6"/>
    <mergeCell ref="U6:AB6"/>
    <mergeCell ref="U7:AB7"/>
    <mergeCell ref="A4:BF4"/>
    <mergeCell ref="U23:AB23"/>
    <mergeCell ref="A15:Q15"/>
    <mergeCell ref="U17:AB17"/>
    <mergeCell ref="A18:S18"/>
    <mergeCell ref="U20:AB20"/>
    <mergeCell ref="U21:AB21"/>
    <mergeCell ref="AY19:BF19"/>
    <mergeCell ref="AY22:BF22"/>
    <mergeCell ref="AY20:BF20"/>
    <mergeCell ref="AY21:BF21"/>
    <mergeCell ref="AD22:AT22"/>
    <mergeCell ref="AD21:AT21"/>
    <mergeCell ref="U19:AB19"/>
    <mergeCell ref="A22:Q22"/>
    <mergeCell ref="U22:AB22"/>
    <mergeCell ref="AD23:AT23"/>
    <mergeCell ref="AY23:BF23"/>
    <mergeCell ref="A23:Q23"/>
    <mergeCell ref="U15:AB15"/>
    <mergeCell ref="U16:AB16"/>
    <mergeCell ref="AY9:BF9"/>
    <mergeCell ref="AY14:BF14"/>
    <mergeCell ref="AY15:BF15"/>
    <mergeCell ref="AY16:BF16"/>
    <mergeCell ref="AY18:BF18"/>
    <mergeCell ref="A12:Q12"/>
    <mergeCell ref="U18:AB18"/>
    <mergeCell ref="AY17:BF17"/>
    <mergeCell ref="R34:Y34"/>
    <mergeCell ref="BF32:BN33"/>
    <mergeCell ref="BJ7:BZ7"/>
    <mergeCell ref="U8:AB8"/>
    <mergeCell ref="AY6:BF6"/>
    <mergeCell ref="AG7:AX7"/>
    <mergeCell ref="AY7:BF7"/>
    <mergeCell ref="AY8:BF8"/>
    <mergeCell ref="AD16:AT16"/>
    <mergeCell ref="U10:AB10"/>
    <mergeCell ref="U11:AB11"/>
    <mergeCell ref="AY11:BF11"/>
    <mergeCell ref="BK11:BY11"/>
    <mergeCell ref="U12:AB12"/>
    <mergeCell ref="AY12:BF12"/>
    <mergeCell ref="AY10:BF10"/>
    <mergeCell ref="U9:AB9"/>
    <mergeCell ref="U13:AB13"/>
    <mergeCell ref="BH13:BX14"/>
    <mergeCell ref="U14:AB14"/>
    <mergeCell ref="AG13:AX13"/>
    <mergeCell ref="AY13:BF13"/>
    <mergeCell ref="AG14:AX14"/>
    <mergeCell ref="AG15:AX15"/>
    <mergeCell ref="A31:BN31"/>
    <mergeCell ref="Z35:AG35"/>
    <mergeCell ref="Z34:AG34"/>
    <mergeCell ref="AX34:BE34"/>
    <mergeCell ref="Z33:AG33"/>
    <mergeCell ref="AX38:BE38"/>
    <mergeCell ref="BG38:BN38"/>
    <mergeCell ref="A38:I38"/>
    <mergeCell ref="J38:Q38"/>
    <mergeCell ref="AX33:BE33"/>
    <mergeCell ref="AX37:BE37"/>
    <mergeCell ref="R36:Y36"/>
    <mergeCell ref="A32:I33"/>
    <mergeCell ref="AP38:AW38"/>
    <mergeCell ref="A34:I34"/>
    <mergeCell ref="BG37:BN37"/>
    <mergeCell ref="AH36:AO36"/>
    <mergeCell ref="BG34:BN34"/>
    <mergeCell ref="J36:Q36"/>
    <mergeCell ref="AX35:BE35"/>
    <mergeCell ref="BG35:BN35"/>
    <mergeCell ref="BG36:BN36"/>
    <mergeCell ref="AP36:AW36"/>
    <mergeCell ref="AH35:AO35"/>
    <mergeCell ref="R38:Y38"/>
    <mergeCell ref="Z38:AG38"/>
    <mergeCell ref="AH37:AO37"/>
    <mergeCell ref="AP37:AW37"/>
    <mergeCell ref="A35:I35"/>
    <mergeCell ref="J35:Q35"/>
    <mergeCell ref="R35:Y35"/>
    <mergeCell ref="J32:Q33"/>
    <mergeCell ref="R32:Y33"/>
    <mergeCell ref="A37:I37"/>
    <mergeCell ref="J37:Q37"/>
    <mergeCell ref="R37:Y37"/>
    <mergeCell ref="Z37:AG37"/>
    <mergeCell ref="AH38:AO38"/>
    <mergeCell ref="AP34:AW34"/>
    <mergeCell ref="AH33:AO33"/>
    <mergeCell ref="AP33:AW33"/>
    <mergeCell ref="Z32:BE32"/>
    <mergeCell ref="A36:I36"/>
    <mergeCell ref="Z36:AG36"/>
    <mergeCell ref="AX36:BE36"/>
    <mergeCell ref="AH34:AO34"/>
    <mergeCell ref="AP35:AW35"/>
    <mergeCell ref="J34:Q34"/>
  </mergeCells>
  <phoneticPr fontId="2"/>
  <printOptions horizontalCentered="1"/>
  <pageMargins left="0.23622047244094491" right="0.59055118110236227" top="0.74803149606299213" bottom="0.74803149606299213" header="0.31496062992125984" footer="0.31496062992125984"/>
  <pageSetup paperSize="9" scale="93" firstPageNumber="14" orientation="portrait" useFirstPageNumber="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showGridLines="0" view="pageBreakPreview" zoomScaleNormal="100" zoomScaleSheetLayoutView="100" workbookViewId="0">
      <selection activeCell="A3" sqref="A3:BC3"/>
    </sheetView>
  </sheetViews>
  <sheetFormatPr defaultColWidth="1.625" defaultRowHeight="21.95" customHeight="1" x14ac:dyDescent="0.15"/>
  <cols>
    <col min="1" max="4" width="2.5" style="1" customWidth="1"/>
    <col min="5" max="11" width="1.625" style="1" customWidth="1"/>
    <col min="12" max="12" width="2.75" style="1" customWidth="1"/>
    <col min="13" max="55" width="1.625" style="1" customWidth="1"/>
    <col min="56" max="16384" width="1.625" style="1"/>
  </cols>
  <sheetData>
    <row r="1" spans="1:63" ht="21.95" customHeight="1" x14ac:dyDescent="0.15">
      <c r="A1" s="50" t="s">
        <v>139</v>
      </c>
      <c r="B1" s="51"/>
      <c r="C1" s="51"/>
      <c r="D1" s="51"/>
      <c r="E1" s="51"/>
      <c r="F1" s="51"/>
      <c r="G1" s="51"/>
      <c r="H1" s="51"/>
      <c r="I1" s="51"/>
      <c r="J1" s="51"/>
      <c r="K1" s="51"/>
      <c r="L1" s="51"/>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row>
    <row r="2" spans="1:63" ht="21" customHeight="1" x14ac:dyDescent="0.15">
      <c r="A2" s="13"/>
      <c r="B2" s="14"/>
      <c r="C2" s="14"/>
      <c r="D2" s="14"/>
      <c r="E2" s="14"/>
      <c r="F2" s="14"/>
      <c r="G2" s="14"/>
      <c r="H2" s="14"/>
      <c r="I2" s="14"/>
      <c r="J2" s="14"/>
      <c r="K2" s="14"/>
      <c r="L2" s="14"/>
    </row>
    <row r="3" spans="1:63" ht="17.25" customHeight="1" x14ac:dyDescent="0.15">
      <c r="A3" s="182" t="s">
        <v>236</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6"/>
      <c r="BE3" s="16"/>
      <c r="BF3" s="16"/>
      <c r="BG3" s="16"/>
      <c r="BH3" s="16"/>
      <c r="BI3" s="16"/>
      <c r="BJ3" s="16"/>
      <c r="BK3" s="16"/>
    </row>
    <row r="4" spans="1:63" ht="21" customHeight="1" x14ac:dyDescent="0.15">
      <c r="A4" s="157" t="s">
        <v>140</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row>
    <row r="5" spans="1:63" ht="21" customHeight="1" x14ac:dyDescent="0.15">
      <c r="A5" s="237"/>
      <c r="B5" s="238"/>
      <c r="C5" s="238"/>
      <c r="D5" s="239"/>
      <c r="E5" s="613" t="s">
        <v>134</v>
      </c>
      <c r="F5" s="614"/>
      <c r="G5" s="614"/>
      <c r="H5" s="614"/>
      <c r="I5" s="614"/>
      <c r="J5" s="614"/>
      <c r="K5" s="614"/>
      <c r="L5" s="614"/>
      <c r="M5" s="614"/>
      <c r="N5" s="614"/>
      <c r="O5" s="614"/>
      <c r="P5" s="614"/>
      <c r="Q5" s="614"/>
      <c r="R5" s="614"/>
      <c r="S5" s="614"/>
      <c r="T5" s="614"/>
      <c r="U5" s="615"/>
      <c r="V5" s="613" t="s">
        <v>141</v>
      </c>
      <c r="W5" s="614"/>
      <c r="X5" s="614"/>
      <c r="Y5" s="614"/>
      <c r="Z5" s="614"/>
      <c r="AA5" s="614"/>
      <c r="AB5" s="614"/>
      <c r="AC5" s="614"/>
      <c r="AD5" s="614"/>
      <c r="AE5" s="614"/>
      <c r="AF5" s="614"/>
      <c r="AG5" s="614"/>
      <c r="AH5" s="614"/>
      <c r="AI5" s="614"/>
      <c r="AJ5" s="614"/>
      <c r="AK5" s="614"/>
      <c r="AL5" s="615"/>
      <c r="AM5" s="613" t="s">
        <v>95</v>
      </c>
      <c r="AN5" s="614"/>
      <c r="AO5" s="614"/>
      <c r="AP5" s="614"/>
      <c r="AQ5" s="614"/>
      <c r="AR5" s="614"/>
      <c r="AS5" s="614"/>
      <c r="AT5" s="614"/>
      <c r="AU5" s="614"/>
      <c r="AV5" s="614"/>
      <c r="AW5" s="614"/>
      <c r="AX5" s="614"/>
      <c r="AY5" s="614"/>
      <c r="AZ5" s="614"/>
      <c r="BA5" s="614"/>
      <c r="BB5" s="614"/>
      <c r="BC5" s="614"/>
    </row>
    <row r="6" spans="1:63" ht="21" customHeight="1" x14ac:dyDescent="0.15">
      <c r="A6" s="375"/>
      <c r="B6" s="376"/>
      <c r="C6" s="376"/>
      <c r="D6" s="377"/>
      <c r="E6" s="616" t="s">
        <v>142</v>
      </c>
      <c r="F6" s="617"/>
      <c r="G6" s="617"/>
      <c r="H6" s="617"/>
      <c r="I6" s="616" t="s">
        <v>143</v>
      </c>
      <c r="J6" s="617"/>
      <c r="K6" s="617"/>
      <c r="L6" s="631"/>
      <c r="M6" s="616" t="s">
        <v>144</v>
      </c>
      <c r="N6" s="617"/>
      <c r="O6" s="617"/>
      <c r="P6" s="631"/>
      <c r="Q6" s="616" t="s">
        <v>95</v>
      </c>
      <c r="R6" s="617"/>
      <c r="S6" s="617"/>
      <c r="T6" s="617"/>
      <c r="U6" s="631"/>
      <c r="V6" s="616" t="s">
        <v>142</v>
      </c>
      <c r="W6" s="617"/>
      <c r="X6" s="617"/>
      <c r="Y6" s="631"/>
      <c r="Z6" s="616" t="s">
        <v>143</v>
      </c>
      <c r="AA6" s="617"/>
      <c r="AB6" s="617"/>
      <c r="AC6" s="631"/>
      <c r="AD6" s="616" t="s">
        <v>144</v>
      </c>
      <c r="AE6" s="617"/>
      <c r="AF6" s="617"/>
      <c r="AG6" s="631"/>
      <c r="AH6" s="616" t="s">
        <v>95</v>
      </c>
      <c r="AI6" s="617"/>
      <c r="AJ6" s="617"/>
      <c r="AK6" s="617"/>
      <c r="AL6" s="631"/>
      <c r="AM6" s="616" t="s">
        <v>142</v>
      </c>
      <c r="AN6" s="617"/>
      <c r="AO6" s="617"/>
      <c r="AP6" s="631"/>
      <c r="AQ6" s="616" t="s">
        <v>143</v>
      </c>
      <c r="AR6" s="617"/>
      <c r="AS6" s="617"/>
      <c r="AT6" s="631"/>
      <c r="AU6" s="616" t="s">
        <v>144</v>
      </c>
      <c r="AV6" s="617"/>
      <c r="AW6" s="617"/>
      <c r="AX6" s="631"/>
      <c r="AY6" s="616" t="s">
        <v>95</v>
      </c>
      <c r="AZ6" s="617"/>
      <c r="BA6" s="617"/>
      <c r="BB6" s="617"/>
      <c r="BC6" s="617"/>
    </row>
    <row r="7" spans="1:63" ht="21" customHeight="1" x14ac:dyDescent="0.15">
      <c r="A7" s="609" t="s">
        <v>287</v>
      </c>
      <c r="B7" s="609"/>
      <c r="C7" s="609"/>
      <c r="D7" s="610"/>
      <c r="E7" s="598">
        <v>36343</v>
      </c>
      <c r="F7" s="599"/>
      <c r="G7" s="599"/>
      <c r="H7" s="600"/>
      <c r="I7" s="598">
        <v>99433</v>
      </c>
      <c r="J7" s="599"/>
      <c r="K7" s="599"/>
      <c r="L7" s="600"/>
      <c r="M7" s="598">
        <v>22740</v>
      </c>
      <c r="N7" s="599"/>
      <c r="O7" s="599"/>
      <c r="P7" s="600"/>
      <c r="Q7" s="595">
        <f>SUM(E7:P7)</f>
        <v>158516</v>
      </c>
      <c r="R7" s="596"/>
      <c r="S7" s="596"/>
      <c r="T7" s="596"/>
      <c r="U7" s="597"/>
      <c r="V7" s="148">
        <v>30</v>
      </c>
      <c r="W7" s="149"/>
      <c r="X7" s="149"/>
      <c r="Y7" s="150"/>
      <c r="Z7" s="595">
        <v>8445</v>
      </c>
      <c r="AA7" s="596"/>
      <c r="AB7" s="596"/>
      <c r="AC7" s="597"/>
      <c r="AD7" s="595">
        <v>728</v>
      </c>
      <c r="AE7" s="596"/>
      <c r="AF7" s="596"/>
      <c r="AG7" s="597"/>
      <c r="AH7" s="595">
        <f>SUM(V7:AG7)</f>
        <v>9203</v>
      </c>
      <c r="AI7" s="596"/>
      <c r="AJ7" s="596"/>
      <c r="AK7" s="596"/>
      <c r="AL7" s="597"/>
      <c r="AM7" s="598">
        <f>SUM(E7,V7)</f>
        <v>36373</v>
      </c>
      <c r="AN7" s="599"/>
      <c r="AO7" s="599"/>
      <c r="AP7" s="600"/>
      <c r="AQ7" s="607">
        <f>SUM(I7,Z7)</f>
        <v>107878</v>
      </c>
      <c r="AR7" s="607"/>
      <c r="AS7" s="607"/>
      <c r="AT7" s="608"/>
      <c r="AU7" s="598">
        <f>SUM(M7,AD7)</f>
        <v>23468</v>
      </c>
      <c r="AV7" s="599"/>
      <c r="AW7" s="599"/>
      <c r="AX7" s="600"/>
      <c r="AY7" s="595">
        <f>SUM(AM7:AX7)</f>
        <v>167719</v>
      </c>
      <c r="AZ7" s="596"/>
      <c r="BA7" s="596"/>
      <c r="BB7" s="596"/>
      <c r="BC7" s="611"/>
    </row>
    <row r="8" spans="1:63" ht="21" customHeight="1" x14ac:dyDescent="0.15">
      <c r="A8" s="609" t="s">
        <v>216</v>
      </c>
      <c r="B8" s="609"/>
      <c r="C8" s="609"/>
      <c r="D8" s="610"/>
      <c r="E8" s="598">
        <v>40102</v>
      </c>
      <c r="F8" s="599"/>
      <c r="G8" s="599"/>
      <c r="H8" s="600"/>
      <c r="I8" s="598">
        <v>100364</v>
      </c>
      <c r="J8" s="599"/>
      <c r="K8" s="599"/>
      <c r="L8" s="600"/>
      <c r="M8" s="598">
        <v>24839</v>
      </c>
      <c r="N8" s="599"/>
      <c r="O8" s="599"/>
      <c r="P8" s="600"/>
      <c r="Q8" s="595">
        <f>SUM(E8:P8)</f>
        <v>165305</v>
      </c>
      <c r="R8" s="596"/>
      <c r="S8" s="596"/>
      <c r="T8" s="596"/>
      <c r="U8" s="597"/>
      <c r="V8" s="595">
        <v>27</v>
      </c>
      <c r="W8" s="596"/>
      <c r="X8" s="596"/>
      <c r="Y8" s="597"/>
      <c r="Z8" s="595">
        <v>9165</v>
      </c>
      <c r="AA8" s="596"/>
      <c r="AB8" s="596"/>
      <c r="AC8" s="597"/>
      <c r="AD8" s="595">
        <v>808</v>
      </c>
      <c r="AE8" s="596"/>
      <c r="AF8" s="596"/>
      <c r="AG8" s="597"/>
      <c r="AH8" s="595">
        <f>SUM(V8:AG8)</f>
        <v>10000</v>
      </c>
      <c r="AI8" s="596"/>
      <c r="AJ8" s="596"/>
      <c r="AK8" s="596"/>
      <c r="AL8" s="597"/>
      <c r="AM8" s="598">
        <f>SUM(E8,V8)</f>
        <v>40129</v>
      </c>
      <c r="AN8" s="599"/>
      <c r="AO8" s="599"/>
      <c r="AP8" s="600"/>
      <c r="AQ8" s="607">
        <f>SUM(I8,Z8)</f>
        <v>109529</v>
      </c>
      <c r="AR8" s="607"/>
      <c r="AS8" s="607"/>
      <c r="AT8" s="608"/>
      <c r="AU8" s="598">
        <f>SUM(M8,AD8)</f>
        <v>25647</v>
      </c>
      <c r="AV8" s="599"/>
      <c r="AW8" s="599"/>
      <c r="AX8" s="600"/>
      <c r="AY8" s="595">
        <f>SUM(AM8:AX8)</f>
        <v>175305</v>
      </c>
      <c r="AZ8" s="596"/>
      <c r="BA8" s="596"/>
      <c r="BB8" s="596"/>
      <c r="BC8" s="611"/>
    </row>
    <row r="9" spans="1:63" ht="21" customHeight="1" x14ac:dyDescent="0.15">
      <c r="A9" s="609" t="s">
        <v>240</v>
      </c>
      <c r="B9" s="609"/>
      <c r="C9" s="609"/>
      <c r="D9" s="610"/>
      <c r="E9" s="598">
        <v>40848</v>
      </c>
      <c r="F9" s="599"/>
      <c r="G9" s="599"/>
      <c r="H9" s="600"/>
      <c r="I9" s="598">
        <v>97002</v>
      </c>
      <c r="J9" s="599"/>
      <c r="K9" s="599"/>
      <c r="L9" s="600"/>
      <c r="M9" s="598">
        <v>25566</v>
      </c>
      <c r="N9" s="599"/>
      <c r="O9" s="599"/>
      <c r="P9" s="600"/>
      <c r="Q9" s="595">
        <f>SUM(E9:P9)</f>
        <v>163416</v>
      </c>
      <c r="R9" s="596"/>
      <c r="S9" s="596"/>
      <c r="T9" s="596"/>
      <c r="U9" s="597"/>
      <c r="V9" s="595">
        <v>27</v>
      </c>
      <c r="W9" s="596"/>
      <c r="X9" s="596"/>
      <c r="Y9" s="597"/>
      <c r="Z9" s="595">
        <v>9145</v>
      </c>
      <c r="AA9" s="596"/>
      <c r="AB9" s="596"/>
      <c r="AC9" s="597"/>
      <c r="AD9" s="595">
        <v>822</v>
      </c>
      <c r="AE9" s="596"/>
      <c r="AF9" s="596"/>
      <c r="AG9" s="597"/>
      <c r="AH9" s="595">
        <f>SUM(V9:AG9)</f>
        <v>9994</v>
      </c>
      <c r="AI9" s="596"/>
      <c r="AJ9" s="596"/>
      <c r="AK9" s="596"/>
      <c r="AL9" s="597"/>
      <c r="AM9" s="598">
        <f>SUM(E9,V9)</f>
        <v>40875</v>
      </c>
      <c r="AN9" s="599"/>
      <c r="AO9" s="599"/>
      <c r="AP9" s="600"/>
      <c r="AQ9" s="612">
        <f>SUM(I9,Z9)</f>
        <v>106147</v>
      </c>
      <c r="AR9" s="607"/>
      <c r="AS9" s="607"/>
      <c r="AT9" s="608"/>
      <c r="AU9" s="598">
        <f>SUM(M9,AD9)</f>
        <v>26388</v>
      </c>
      <c r="AV9" s="599"/>
      <c r="AW9" s="599"/>
      <c r="AX9" s="600"/>
      <c r="AY9" s="595">
        <f>SUM(AM9:AX9)</f>
        <v>173410</v>
      </c>
      <c r="AZ9" s="596"/>
      <c r="BA9" s="596"/>
      <c r="BB9" s="596"/>
      <c r="BC9" s="611"/>
    </row>
    <row r="10" spans="1:63" ht="21" customHeight="1" x14ac:dyDescent="0.15">
      <c r="A10" s="609" t="s">
        <v>257</v>
      </c>
      <c r="B10" s="609"/>
      <c r="C10" s="609"/>
      <c r="D10" s="610"/>
      <c r="E10" s="628">
        <v>38651</v>
      </c>
      <c r="F10" s="599"/>
      <c r="G10" s="599"/>
      <c r="H10" s="600"/>
      <c r="I10" s="628">
        <v>68116</v>
      </c>
      <c r="J10" s="599"/>
      <c r="K10" s="599"/>
      <c r="L10" s="600"/>
      <c r="M10" s="628">
        <v>27057</v>
      </c>
      <c r="N10" s="599"/>
      <c r="O10" s="599"/>
      <c r="P10" s="600"/>
      <c r="Q10" s="629">
        <f>SUM(E10:P10)</f>
        <v>133824</v>
      </c>
      <c r="R10" s="596"/>
      <c r="S10" s="596"/>
      <c r="T10" s="596"/>
      <c r="U10" s="597"/>
      <c r="V10" s="629">
        <v>17</v>
      </c>
      <c r="W10" s="596"/>
      <c r="X10" s="596"/>
      <c r="Y10" s="597"/>
      <c r="Z10" s="629">
        <v>9429</v>
      </c>
      <c r="AA10" s="596"/>
      <c r="AB10" s="596"/>
      <c r="AC10" s="597"/>
      <c r="AD10" s="629">
        <v>839</v>
      </c>
      <c r="AE10" s="596"/>
      <c r="AF10" s="596"/>
      <c r="AG10" s="597"/>
      <c r="AH10" s="629">
        <f>SUM(V10:AG10)</f>
        <v>10285</v>
      </c>
      <c r="AI10" s="596"/>
      <c r="AJ10" s="596"/>
      <c r="AK10" s="596"/>
      <c r="AL10" s="597"/>
      <c r="AM10" s="628">
        <f>SUM(E10,V10)</f>
        <v>38668</v>
      </c>
      <c r="AN10" s="599"/>
      <c r="AO10" s="599"/>
      <c r="AP10" s="600"/>
      <c r="AQ10" s="607">
        <f>SUM(I10,Z10)</f>
        <v>77545</v>
      </c>
      <c r="AR10" s="607"/>
      <c r="AS10" s="607"/>
      <c r="AT10" s="608"/>
      <c r="AU10" s="628">
        <f>SUM(M10,AD10)</f>
        <v>27896</v>
      </c>
      <c r="AV10" s="599"/>
      <c r="AW10" s="599"/>
      <c r="AX10" s="600"/>
      <c r="AY10" s="629">
        <f>SUM(AM10:AX10)</f>
        <v>144109</v>
      </c>
      <c r="AZ10" s="596"/>
      <c r="BA10" s="596"/>
      <c r="BB10" s="596"/>
      <c r="BC10" s="611"/>
    </row>
    <row r="11" spans="1:63" ht="21" customHeight="1" x14ac:dyDescent="0.15">
      <c r="A11" s="630" t="s">
        <v>271</v>
      </c>
      <c r="B11" s="630"/>
      <c r="C11" s="630"/>
      <c r="D11" s="141"/>
      <c r="E11" s="601">
        <v>37495</v>
      </c>
      <c r="F11" s="602"/>
      <c r="G11" s="602"/>
      <c r="H11" s="603"/>
      <c r="I11" s="601">
        <v>92108</v>
      </c>
      <c r="J11" s="602"/>
      <c r="K11" s="602"/>
      <c r="L11" s="603"/>
      <c r="M11" s="601">
        <v>23546</v>
      </c>
      <c r="N11" s="602"/>
      <c r="O11" s="602"/>
      <c r="P11" s="603"/>
      <c r="Q11" s="583">
        <f>SUM(E11:P11)</f>
        <v>153149</v>
      </c>
      <c r="R11" s="584"/>
      <c r="S11" s="584"/>
      <c r="T11" s="584"/>
      <c r="U11" s="585"/>
      <c r="V11" s="583">
        <v>13</v>
      </c>
      <c r="W11" s="584"/>
      <c r="X11" s="584"/>
      <c r="Y11" s="585"/>
      <c r="Z11" s="583">
        <v>9671</v>
      </c>
      <c r="AA11" s="584"/>
      <c r="AB11" s="584"/>
      <c r="AC11" s="585"/>
      <c r="AD11" s="583">
        <v>850</v>
      </c>
      <c r="AE11" s="584"/>
      <c r="AF11" s="584"/>
      <c r="AG11" s="585"/>
      <c r="AH11" s="583">
        <f>SUM(V11:AG11)</f>
        <v>10534</v>
      </c>
      <c r="AI11" s="584"/>
      <c r="AJ11" s="584"/>
      <c r="AK11" s="584"/>
      <c r="AL11" s="585"/>
      <c r="AM11" s="601">
        <f>SUM(E11,V11)</f>
        <v>37508</v>
      </c>
      <c r="AN11" s="602"/>
      <c r="AO11" s="602"/>
      <c r="AP11" s="603"/>
      <c r="AQ11" s="604">
        <f>SUM(I11,Z11)</f>
        <v>101779</v>
      </c>
      <c r="AR11" s="604"/>
      <c r="AS11" s="604"/>
      <c r="AT11" s="605"/>
      <c r="AU11" s="601">
        <f>SUM(M11,AD11)</f>
        <v>24396</v>
      </c>
      <c r="AV11" s="602"/>
      <c r="AW11" s="602"/>
      <c r="AX11" s="603"/>
      <c r="AY11" s="583">
        <f>SUM(AM11:AX11)</f>
        <v>163683</v>
      </c>
      <c r="AZ11" s="584"/>
      <c r="BA11" s="584"/>
      <c r="BB11" s="584"/>
      <c r="BC11" s="606"/>
    </row>
    <row r="12" spans="1:63" ht="15" customHeight="1" x14ac:dyDescent="0.15">
      <c r="A12" s="10"/>
    </row>
    <row r="13" spans="1:63" ht="21.75" customHeight="1" x14ac:dyDescent="0.15"/>
    <row r="14" spans="1:63" ht="17.25" customHeight="1" x14ac:dyDescent="0.15">
      <c r="A14" s="182" t="s">
        <v>237</v>
      </c>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6"/>
      <c r="BE14" s="16"/>
      <c r="BF14" s="16"/>
      <c r="BG14" s="16"/>
      <c r="BH14" s="16"/>
    </row>
    <row r="15" spans="1:63" ht="20.100000000000001" customHeight="1" x14ac:dyDescent="0.15">
      <c r="A15" s="157" t="s">
        <v>140</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row>
    <row r="16" spans="1:63" ht="21.95" customHeight="1" x14ac:dyDescent="0.15">
      <c r="A16" s="237"/>
      <c r="B16" s="238"/>
      <c r="C16" s="238"/>
      <c r="D16" s="239"/>
      <c r="E16" s="621" t="s">
        <v>145</v>
      </c>
      <c r="F16" s="622"/>
      <c r="G16" s="622"/>
      <c r="H16" s="623"/>
      <c r="I16" s="565" t="s">
        <v>146</v>
      </c>
      <c r="J16" s="565"/>
      <c r="K16" s="565"/>
      <c r="L16" s="565"/>
      <c r="M16" s="565"/>
      <c r="N16" s="565"/>
      <c r="O16" s="565"/>
      <c r="P16" s="565"/>
      <c r="Q16" s="565"/>
      <c r="R16" s="565"/>
      <c r="S16" s="627"/>
      <c r="T16" s="185" t="s">
        <v>147</v>
      </c>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201"/>
      <c r="AX16" s="621" t="s">
        <v>95</v>
      </c>
      <c r="AY16" s="622"/>
      <c r="AZ16" s="622"/>
      <c r="BA16" s="622"/>
      <c r="BB16" s="622"/>
      <c r="BC16" s="632"/>
    </row>
    <row r="17" spans="1:62" ht="21.95" customHeight="1" x14ac:dyDescent="0.15">
      <c r="A17" s="375"/>
      <c r="B17" s="376"/>
      <c r="C17" s="376"/>
      <c r="D17" s="377"/>
      <c r="E17" s="624"/>
      <c r="F17" s="625"/>
      <c r="G17" s="625"/>
      <c r="H17" s="626"/>
      <c r="I17" s="586">
        <v>1</v>
      </c>
      <c r="J17" s="587"/>
      <c r="K17" s="587"/>
      <c r="L17" s="587"/>
      <c r="M17" s="588"/>
      <c r="N17" s="586">
        <v>2</v>
      </c>
      <c r="O17" s="587"/>
      <c r="P17" s="587"/>
      <c r="Q17" s="587"/>
      <c r="R17" s="587"/>
      <c r="S17" s="588"/>
      <c r="T17" s="586">
        <v>1</v>
      </c>
      <c r="U17" s="587"/>
      <c r="V17" s="587"/>
      <c r="W17" s="587"/>
      <c r="X17" s="587"/>
      <c r="Y17" s="588"/>
      <c r="Z17" s="586">
        <v>2</v>
      </c>
      <c r="AA17" s="587"/>
      <c r="AB17" s="587"/>
      <c r="AC17" s="587"/>
      <c r="AD17" s="587"/>
      <c r="AE17" s="588"/>
      <c r="AF17" s="586">
        <v>3</v>
      </c>
      <c r="AG17" s="587"/>
      <c r="AH17" s="587"/>
      <c r="AI17" s="587"/>
      <c r="AJ17" s="587"/>
      <c r="AK17" s="588"/>
      <c r="AL17" s="586">
        <v>4</v>
      </c>
      <c r="AM17" s="587"/>
      <c r="AN17" s="587"/>
      <c r="AO17" s="587"/>
      <c r="AP17" s="587"/>
      <c r="AQ17" s="588"/>
      <c r="AR17" s="586">
        <v>5</v>
      </c>
      <c r="AS17" s="587"/>
      <c r="AT17" s="587"/>
      <c r="AU17" s="587"/>
      <c r="AV17" s="587"/>
      <c r="AW17" s="588"/>
      <c r="AX17" s="624"/>
      <c r="AY17" s="625"/>
      <c r="AZ17" s="625"/>
      <c r="BA17" s="625"/>
      <c r="BB17" s="625"/>
      <c r="BC17" s="633"/>
    </row>
    <row r="18" spans="1:62" ht="21.95" customHeight="1" x14ac:dyDescent="0.15">
      <c r="A18" s="208" t="s">
        <v>287</v>
      </c>
      <c r="B18" s="209"/>
      <c r="C18" s="209"/>
      <c r="D18" s="210"/>
      <c r="E18" s="576">
        <v>3626</v>
      </c>
      <c r="F18" s="577"/>
      <c r="G18" s="577"/>
      <c r="H18" s="578"/>
      <c r="I18" s="576">
        <v>39403</v>
      </c>
      <c r="J18" s="577"/>
      <c r="K18" s="577"/>
      <c r="L18" s="577"/>
      <c r="M18" s="578"/>
      <c r="N18" s="576">
        <v>28000</v>
      </c>
      <c r="O18" s="577"/>
      <c r="P18" s="577"/>
      <c r="Q18" s="577"/>
      <c r="R18" s="577"/>
      <c r="S18" s="578"/>
      <c r="T18" s="576">
        <v>25705</v>
      </c>
      <c r="U18" s="577"/>
      <c r="V18" s="577"/>
      <c r="W18" s="577"/>
      <c r="X18" s="577"/>
      <c r="Y18" s="578"/>
      <c r="Z18" s="576">
        <v>21677</v>
      </c>
      <c r="AA18" s="577"/>
      <c r="AB18" s="577"/>
      <c r="AC18" s="577"/>
      <c r="AD18" s="577"/>
      <c r="AE18" s="578"/>
      <c r="AF18" s="576">
        <v>14527</v>
      </c>
      <c r="AG18" s="577"/>
      <c r="AH18" s="577"/>
      <c r="AI18" s="577"/>
      <c r="AJ18" s="577"/>
      <c r="AK18" s="578"/>
      <c r="AL18" s="576">
        <v>15027</v>
      </c>
      <c r="AM18" s="577"/>
      <c r="AN18" s="577"/>
      <c r="AO18" s="577"/>
      <c r="AP18" s="577"/>
      <c r="AQ18" s="578"/>
      <c r="AR18" s="576">
        <v>12794</v>
      </c>
      <c r="AS18" s="577"/>
      <c r="AT18" s="577"/>
      <c r="AU18" s="577"/>
      <c r="AV18" s="577"/>
      <c r="AW18" s="578"/>
      <c r="AX18" s="576">
        <f>SUM(E18:AW18)</f>
        <v>160759</v>
      </c>
      <c r="AY18" s="577"/>
      <c r="AZ18" s="577"/>
      <c r="BA18" s="577"/>
      <c r="BB18" s="577"/>
      <c r="BC18" s="582"/>
    </row>
    <row r="19" spans="1:62" ht="21.95" customHeight="1" x14ac:dyDescent="0.15">
      <c r="A19" s="208" t="s">
        <v>216</v>
      </c>
      <c r="B19" s="209"/>
      <c r="C19" s="209"/>
      <c r="D19" s="210"/>
      <c r="E19" s="576">
        <v>3834</v>
      </c>
      <c r="F19" s="577"/>
      <c r="G19" s="577"/>
      <c r="H19" s="578"/>
      <c r="I19" s="576">
        <v>39425</v>
      </c>
      <c r="J19" s="577"/>
      <c r="K19" s="577"/>
      <c r="L19" s="577"/>
      <c r="M19" s="578"/>
      <c r="N19" s="576">
        <v>29272</v>
      </c>
      <c r="O19" s="577"/>
      <c r="P19" s="577"/>
      <c r="Q19" s="577"/>
      <c r="R19" s="577"/>
      <c r="S19" s="578"/>
      <c r="T19" s="576">
        <v>25010</v>
      </c>
      <c r="U19" s="577"/>
      <c r="V19" s="577"/>
      <c r="W19" s="577"/>
      <c r="X19" s="577"/>
      <c r="Y19" s="578"/>
      <c r="Z19" s="576">
        <v>21797</v>
      </c>
      <c r="AA19" s="577"/>
      <c r="AB19" s="577"/>
      <c r="AC19" s="577"/>
      <c r="AD19" s="577"/>
      <c r="AE19" s="578"/>
      <c r="AF19" s="576">
        <v>15104</v>
      </c>
      <c r="AG19" s="577"/>
      <c r="AH19" s="577"/>
      <c r="AI19" s="577"/>
      <c r="AJ19" s="577"/>
      <c r="AK19" s="578"/>
      <c r="AL19" s="576">
        <v>16220</v>
      </c>
      <c r="AM19" s="577"/>
      <c r="AN19" s="577"/>
      <c r="AO19" s="577"/>
      <c r="AP19" s="577"/>
      <c r="AQ19" s="578"/>
      <c r="AR19" s="576">
        <v>13722</v>
      </c>
      <c r="AS19" s="577"/>
      <c r="AT19" s="577"/>
      <c r="AU19" s="577"/>
      <c r="AV19" s="577"/>
      <c r="AW19" s="578"/>
      <c r="AX19" s="576">
        <f>SUM(E19:AW19)</f>
        <v>164384</v>
      </c>
      <c r="AY19" s="577"/>
      <c r="AZ19" s="577"/>
      <c r="BA19" s="577"/>
      <c r="BB19" s="577"/>
      <c r="BC19" s="582"/>
    </row>
    <row r="20" spans="1:62" ht="21.95" customHeight="1" x14ac:dyDescent="0.15">
      <c r="A20" s="208" t="s">
        <v>240</v>
      </c>
      <c r="B20" s="209"/>
      <c r="C20" s="209"/>
      <c r="D20" s="210"/>
      <c r="E20" s="576">
        <v>3835</v>
      </c>
      <c r="F20" s="577"/>
      <c r="G20" s="577"/>
      <c r="H20" s="578"/>
      <c r="I20" s="589">
        <v>40657</v>
      </c>
      <c r="J20" s="577"/>
      <c r="K20" s="577"/>
      <c r="L20" s="577"/>
      <c r="M20" s="578"/>
      <c r="N20" s="589">
        <v>29890</v>
      </c>
      <c r="O20" s="577"/>
      <c r="P20" s="577"/>
      <c r="Q20" s="577"/>
      <c r="R20" s="577"/>
      <c r="S20" s="578"/>
      <c r="T20" s="576">
        <v>25343</v>
      </c>
      <c r="U20" s="577"/>
      <c r="V20" s="577"/>
      <c r="W20" s="577"/>
      <c r="X20" s="577"/>
      <c r="Y20" s="578"/>
      <c r="Z20" s="576">
        <v>23485</v>
      </c>
      <c r="AA20" s="577"/>
      <c r="AB20" s="577"/>
      <c r="AC20" s="577"/>
      <c r="AD20" s="577"/>
      <c r="AE20" s="578"/>
      <c r="AF20" s="576">
        <v>16168</v>
      </c>
      <c r="AG20" s="577"/>
      <c r="AH20" s="577"/>
      <c r="AI20" s="577"/>
      <c r="AJ20" s="577"/>
      <c r="AK20" s="578"/>
      <c r="AL20" s="576">
        <v>17238</v>
      </c>
      <c r="AM20" s="577"/>
      <c r="AN20" s="577"/>
      <c r="AO20" s="577"/>
      <c r="AP20" s="577"/>
      <c r="AQ20" s="578"/>
      <c r="AR20" s="576">
        <v>14408</v>
      </c>
      <c r="AS20" s="577"/>
      <c r="AT20" s="577"/>
      <c r="AU20" s="577"/>
      <c r="AV20" s="577"/>
      <c r="AW20" s="578"/>
      <c r="AX20" s="576">
        <f>SUM(E20:AW20)</f>
        <v>171024</v>
      </c>
      <c r="AY20" s="577"/>
      <c r="AZ20" s="577"/>
      <c r="BA20" s="577"/>
      <c r="BB20" s="577"/>
      <c r="BC20" s="582"/>
    </row>
    <row r="21" spans="1:62" ht="21.95" customHeight="1" x14ac:dyDescent="0.15">
      <c r="A21" s="208" t="s">
        <v>257</v>
      </c>
      <c r="B21" s="209"/>
      <c r="C21" s="209"/>
      <c r="D21" s="210"/>
      <c r="E21" s="589">
        <v>2987</v>
      </c>
      <c r="F21" s="577"/>
      <c r="G21" s="577"/>
      <c r="H21" s="578"/>
      <c r="I21" s="576">
        <v>22922</v>
      </c>
      <c r="J21" s="577"/>
      <c r="K21" s="577"/>
      <c r="L21" s="577"/>
      <c r="M21" s="578"/>
      <c r="N21" s="576">
        <v>17005</v>
      </c>
      <c r="O21" s="577"/>
      <c r="P21" s="577"/>
      <c r="Q21" s="577"/>
      <c r="R21" s="577"/>
      <c r="S21" s="578"/>
      <c r="T21" s="589">
        <v>21710</v>
      </c>
      <c r="U21" s="577"/>
      <c r="V21" s="577"/>
      <c r="W21" s="577"/>
      <c r="X21" s="577"/>
      <c r="Y21" s="578"/>
      <c r="Z21" s="589">
        <v>22276</v>
      </c>
      <c r="AA21" s="577"/>
      <c r="AB21" s="577"/>
      <c r="AC21" s="577"/>
      <c r="AD21" s="577"/>
      <c r="AE21" s="578"/>
      <c r="AF21" s="589">
        <v>16113</v>
      </c>
      <c r="AG21" s="577"/>
      <c r="AH21" s="577"/>
      <c r="AI21" s="577"/>
      <c r="AJ21" s="577"/>
      <c r="AK21" s="578"/>
      <c r="AL21" s="589">
        <v>17612</v>
      </c>
      <c r="AM21" s="577"/>
      <c r="AN21" s="577"/>
      <c r="AO21" s="577"/>
      <c r="AP21" s="577"/>
      <c r="AQ21" s="578"/>
      <c r="AR21" s="589">
        <v>15238</v>
      </c>
      <c r="AS21" s="577"/>
      <c r="AT21" s="577"/>
      <c r="AU21" s="577"/>
      <c r="AV21" s="577"/>
      <c r="AW21" s="578"/>
      <c r="AX21" s="589">
        <f>SUM(E21:AW21)</f>
        <v>135863</v>
      </c>
      <c r="AY21" s="577"/>
      <c r="AZ21" s="577"/>
      <c r="BA21" s="577"/>
      <c r="BB21" s="577"/>
      <c r="BC21" s="582"/>
    </row>
    <row r="22" spans="1:62" ht="21.95" customHeight="1" x14ac:dyDescent="0.15">
      <c r="A22" s="218" t="s">
        <v>271</v>
      </c>
      <c r="B22" s="219"/>
      <c r="C22" s="219"/>
      <c r="D22" s="220"/>
      <c r="E22" s="572">
        <v>3342</v>
      </c>
      <c r="F22" s="573"/>
      <c r="G22" s="573"/>
      <c r="H22" s="574"/>
      <c r="I22" s="594">
        <v>34084</v>
      </c>
      <c r="J22" s="573"/>
      <c r="K22" s="573"/>
      <c r="L22" s="573"/>
      <c r="M22" s="574"/>
      <c r="N22" s="594">
        <v>25498</v>
      </c>
      <c r="O22" s="573"/>
      <c r="P22" s="573"/>
      <c r="Q22" s="573"/>
      <c r="R22" s="573"/>
      <c r="S22" s="574"/>
      <c r="T22" s="572">
        <v>23329</v>
      </c>
      <c r="U22" s="573"/>
      <c r="V22" s="573"/>
      <c r="W22" s="573"/>
      <c r="X22" s="573"/>
      <c r="Y22" s="574"/>
      <c r="Z22" s="572">
        <v>23034</v>
      </c>
      <c r="AA22" s="573"/>
      <c r="AB22" s="573"/>
      <c r="AC22" s="573"/>
      <c r="AD22" s="573"/>
      <c r="AE22" s="574"/>
      <c r="AF22" s="572">
        <v>16234</v>
      </c>
      <c r="AG22" s="573"/>
      <c r="AH22" s="573"/>
      <c r="AI22" s="573"/>
      <c r="AJ22" s="573"/>
      <c r="AK22" s="574"/>
      <c r="AL22" s="572">
        <v>17045</v>
      </c>
      <c r="AM22" s="573"/>
      <c r="AN22" s="573"/>
      <c r="AO22" s="573"/>
      <c r="AP22" s="573"/>
      <c r="AQ22" s="574"/>
      <c r="AR22" s="572">
        <v>14946</v>
      </c>
      <c r="AS22" s="573"/>
      <c r="AT22" s="573"/>
      <c r="AU22" s="573"/>
      <c r="AV22" s="573"/>
      <c r="AW22" s="574"/>
      <c r="AX22" s="572">
        <f>SUM(E22:AW22)</f>
        <v>157512</v>
      </c>
      <c r="AY22" s="573"/>
      <c r="AZ22" s="573"/>
      <c r="BA22" s="573"/>
      <c r="BB22" s="573"/>
      <c r="BC22" s="575"/>
    </row>
    <row r="23" spans="1:62" ht="15" customHeight="1" x14ac:dyDescent="0.15">
      <c r="A23" s="33"/>
      <c r="B23" s="4"/>
      <c r="C23" s="4"/>
      <c r="D23" s="4"/>
      <c r="E23" s="4"/>
      <c r="F23" s="4"/>
      <c r="G23" s="4"/>
      <c r="H23" s="4"/>
      <c r="I23" s="4"/>
      <c r="J23" s="4"/>
      <c r="K23" s="4"/>
      <c r="L23" s="4"/>
      <c r="M23" s="4"/>
      <c r="N23" s="4"/>
      <c r="O23" s="4"/>
    </row>
    <row r="24" spans="1:62" ht="21.9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row>
    <row r="25" spans="1:62" ht="17.25" customHeight="1" x14ac:dyDescent="0.15">
      <c r="A25" s="182" t="s">
        <v>238</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16"/>
      <c r="BE25" s="16"/>
      <c r="BF25" s="16"/>
      <c r="BG25" s="16"/>
      <c r="BH25" s="16"/>
    </row>
    <row r="26" spans="1:62" ht="20.100000000000001" customHeight="1" x14ac:dyDescent="0.15">
      <c r="A26" s="157" t="s">
        <v>61</v>
      </c>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row>
    <row r="27" spans="1:62" ht="21.95" customHeight="1" x14ac:dyDescent="0.15">
      <c r="A27" s="237"/>
      <c r="B27" s="238"/>
      <c r="C27" s="238"/>
      <c r="D27" s="238"/>
      <c r="E27" s="239"/>
      <c r="F27" s="618" t="s">
        <v>146</v>
      </c>
      <c r="G27" s="619"/>
      <c r="H27" s="619"/>
      <c r="I27" s="619"/>
      <c r="J27" s="619"/>
      <c r="K27" s="619"/>
      <c r="L27" s="619"/>
      <c r="M27" s="619"/>
      <c r="N27" s="619"/>
      <c r="O27" s="619"/>
      <c r="P27" s="619"/>
      <c r="Q27" s="620"/>
      <c r="R27" s="185" t="s">
        <v>147</v>
      </c>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201"/>
      <c r="AV27" s="590" t="s">
        <v>95</v>
      </c>
      <c r="AW27" s="591"/>
      <c r="AX27" s="591"/>
      <c r="AY27" s="591"/>
      <c r="AZ27" s="591"/>
      <c r="BA27" s="591"/>
      <c r="BB27" s="591"/>
      <c r="BC27" s="592"/>
    </row>
    <row r="28" spans="1:62" ht="21.95" customHeight="1" x14ac:dyDescent="0.15">
      <c r="A28" s="375"/>
      <c r="B28" s="376"/>
      <c r="C28" s="376"/>
      <c r="D28" s="376"/>
      <c r="E28" s="377"/>
      <c r="F28" s="586">
        <v>1</v>
      </c>
      <c r="G28" s="587"/>
      <c r="H28" s="587"/>
      <c r="I28" s="587"/>
      <c r="J28" s="587"/>
      <c r="K28" s="588"/>
      <c r="L28" s="586">
        <v>2</v>
      </c>
      <c r="M28" s="587"/>
      <c r="N28" s="587"/>
      <c r="O28" s="587"/>
      <c r="P28" s="587"/>
      <c r="Q28" s="588"/>
      <c r="R28" s="586">
        <v>1</v>
      </c>
      <c r="S28" s="587"/>
      <c r="T28" s="587"/>
      <c r="U28" s="587"/>
      <c r="V28" s="587"/>
      <c r="W28" s="588"/>
      <c r="X28" s="586">
        <v>2</v>
      </c>
      <c r="Y28" s="587"/>
      <c r="Z28" s="587"/>
      <c r="AA28" s="587"/>
      <c r="AB28" s="587"/>
      <c r="AC28" s="588"/>
      <c r="AD28" s="586">
        <v>3</v>
      </c>
      <c r="AE28" s="587"/>
      <c r="AF28" s="587"/>
      <c r="AG28" s="587"/>
      <c r="AH28" s="587"/>
      <c r="AI28" s="588"/>
      <c r="AJ28" s="586">
        <v>4</v>
      </c>
      <c r="AK28" s="587"/>
      <c r="AL28" s="587"/>
      <c r="AM28" s="587"/>
      <c r="AN28" s="587"/>
      <c r="AO28" s="588"/>
      <c r="AP28" s="586">
        <v>5</v>
      </c>
      <c r="AQ28" s="587"/>
      <c r="AR28" s="587"/>
      <c r="AS28" s="587"/>
      <c r="AT28" s="587"/>
      <c r="AU28" s="588"/>
      <c r="AV28" s="381"/>
      <c r="AW28" s="379"/>
      <c r="AX28" s="379"/>
      <c r="AY28" s="379"/>
      <c r="AZ28" s="379"/>
      <c r="BA28" s="379"/>
      <c r="BB28" s="379"/>
      <c r="BC28" s="382"/>
    </row>
    <row r="29" spans="1:62" ht="21.95" customHeight="1" x14ac:dyDescent="0.15">
      <c r="A29" s="208" t="s">
        <v>287</v>
      </c>
      <c r="B29" s="209"/>
      <c r="C29" s="209"/>
      <c r="D29" s="209"/>
      <c r="E29" s="210"/>
      <c r="F29" s="576">
        <v>35961</v>
      </c>
      <c r="G29" s="577"/>
      <c r="H29" s="577"/>
      <c r="I29" s="577"/>
      <c r="J29" s="577"/>
      <c r="K29" s="578"/>
      <c r="L29" s="576">
        <v>24081</v>
      </c>
      <c r="M29" s="577"/>
      <c r="N29" s="577"/>
      <c r="O29" s="577"/>
      <c r="P29" s="577"/>
      <c r="Q29" s="578"/>
      <c r="R29" s="576">
        <v>23723</v>
      </c>
      <c r="S29" s="577"/>
      <c r="T29" s="577"/>
      <c r="U29" s="577"/>
      <c r="V29" s="577"/>
      <c r="W29" s="578"/>
      <c r="X29" s="576">
        <v>27588</v>
      </c>
      <c r="Y29" s="577"/>
      <c r="Z29" s="577"/>
      <c r="AA29" s="577"/>
      <c r="AB29" s="577"/>
      <c r="AC29" s="578"/>
      <c r="AD29" s="576">
        <v>18659</v>
      </c>
      <c r="AE29" s="577"/>
      <c r="AF29" s="577"/>
      <c r="AG29" s="577"/>
      <c r="AH29" s="577"/>
      <c r="AI29" s="578"/>
      <c r="AJ29" s="576">
        <v>17883</v>
      </c>
      <c r="AK29" s="577"/>
      <c r="AL29" s="577"/>
      <c r="AM29" s="577"/>
      <c r="AN29" s="577"/>
      <c r="AO29" s="578"/>
      <c r="AP29" s="576">
        <v>14381</v>
      </c>
      <c r="AQ29" s="577"/>
      <c r="AR29" s="577"/>
      <c r="AS29" s="577"/>
      <c r="AT29" s="577"/>
      <c r="AU29" s="578"/>
      <c r="AV29" s="576">
        <f>SUM(F29:AU29)</f>
        <v>162276</v>
      </c>
      <c r="AW29" s="577"/>
      <c r="AX29" s="577"/>
      <c r="AY29" s="577"/>
      <c r="AZ29" s="577"/>
      <c r="BA29" s="577"/>
      <c r="BB29" s="577"/>
      <c r="BC29" s="582"/>
    </row>
    <row r="30" spans="1:62" ht="21.95" customHeight="1" x14ac:dyDescent="0.15">
      <c r="A30" s="208" t="s">
        <v>216</v>
      </c>
      <c r="B30" s="209"/>
      <c r="C30" s="209"/>
      <c r="D30" s="209"/>
      <c r="E30" s="210"/>
      <c r="F30" s="576">
        <v>36994</v>
      </c>
      <c r="G30" s="577"/>
      <c r="H30" s="577"/>
      <c r="I30" s="577"/>
      <c r="J30" s="577"/>
      <c r="K30" s="578"/>
      <c r="L30" s="576">
        <v>25041</v>
      </c>
      <c r="M30" s="577"/>
      <c r="N30" s="577"/>
      <c r="O30" s="577"/>
      <c r="P30" s="577"/>
      <c r="Q30" s="578"/>
      <c r="R30" s="576">
        <v>23336</v>
      </c>
      <c r="S30" s="577"/>
      <c r="T30" s="577"/>
      <c r="U30" s="577"/>
      <c r="V30" s="577"/>
      <c r="W30" s="578"/>
      <c r="X30" s="576">
        <v>28077</v>
      </c>
      <c r="Y30" s="577"/>
      <c r="Z30" s="577"/>
      <c r="AA30" s="577"/>
      <c r="AB30" s="577"/>
      <c r="AC30" s="578"/>
      <c r="AD30" s="576">
        <v>19368</v>
      </c>
      <c r="AE30" s="577"/>
      <c r="AF30" s="577"/>
      <c r="AG30" s="577"/>
      <c r="AH30" s="577"/>
      <c r="AI30" s="578"/>
      <c r="AJ30" s="576">
        <v>19197</v>
      </c>
      <c r="AK30" s="577"/>
      <c r="AL30" s="577"/>
      <c r="AM30" s="577"/>
      <c r="AN30" s="577"/>
      <c r="AO30" s="578"/>
      <c r="AP30" s="576">
        <v>15034</v>
      </c>
      <c r="AQ30" s="577"/>
      <c r="AR30" s="577"/>
      <c r="AS30" s="577"/>
      <c r="AT30" s="577"/>
      <c r="AU30" s="578"/>
      <c r="AV30" s="576">
        <f>SUM(F30:AU30)</f>
        <v>167047</v>
      </c>
      <c r="AW30" s="577"/>
      <c r="AX30" s="577"/>
      <c r="AY30" s="577"/>
      <c r="AZ30" s="577"/>
      <c r="BA30" s="577"/>
      <c r="BB30" s="577"/>
      <c r="BC30" s="582"/>
    </row>
    <row r="31" spans="1:62" ht="21.95" customHeight="1" x14ac:dyDescent="0.15">
      <c r="A31" s="146" t="s">
        <v>240</v>
      </c>
      <c r="B31" s="146"/>
      <c r="C31" s="146"/>
      <c r="D31" s="146"/>
      <c r="E31" s="147"/>
      <c r="F31" s="579">
        <v>36810</v>
      </c>
      <c r="G31" s="580"/>
      <c r="H31" s="580"/>
      <c r="I31" s="580"/>
      <c r="J31" s="580"/>
      <c r="K31" s="581"/>
      <c r="L31" s="579">
        <v>25720</v>
      </c>
      <c r="M31" s="580"/>
      <c r="N31" s="580"/>
      <c r="O31" s="580"/>
      <c r="P31" s="580"/>
      <c r="Q31" s="581"/>
      <c r="R31" s="579">
        <v>24130</v>
      </c>
      <c r="S31" s="580"/>
      <c r="T31" s="580"/>
      <c r="U31" s="580"/>
      <c r="V31" s="580"/>
      <c r="W31" s="581"/>
      <c r="X31" s="579">
        <v>29067</v>
      </c>
      <c r="Y31" s="580"/>
      <c r="Z31" s="580"/>
      <c r="AA31" s="580"/>
      <c r="AB31" s="580"/>
      <c r="AC31" s="581"/>
      <c r="AD31" s="579">
        <v>20297</v>
      </c>
      <c r="AE31" s="580"/>
      <c r="AF31" s="580"/>
      <c r="AG31" s="580"/>
      <c r="AH31" s="580"/>
      <c r="AI31" s="581"/>
      <c r="AJ31" s="579">
        <v>19977</v>
      </c>
      <c r="AK31" s="580"/>
      <c r="AL31" s="580"/>
      <c r="AM31" s="580"/>
      <c r="AN31" s="580"/>
      <c r="AO31" s="581"/>
      <c r="AP31" s="579">
        <v>15384</v>
      </c>
      <c r="AQ31" s="580"/>
      <c r="AR31" s="580"/>
      <c r="AS31" s="580"/>
      <c r="AT31" s="580"/>
      <c r="AU31" s="581"/>
      <c r="AV31" s="579">
        <f>SUM(F31:AU31)</f>
        <v>171385</v>
      </c>
      <c r="AW31" s="580"/>
      <c r="AX31" s="580"/>
      <c r="AY31" s="580"/>
      <c r="AZ31" s="580"/>
      <c r="BA31" s="580"/>
      <c r="BB31" s="580"/>
      <c r="BC31" s="580"/>
    </row>
    <row r="32" spans="1:62" ht="21.95" customHeight="1" x14ac:dyDescent="0.15">
      <c r="A32" s="146" t="s">
        <v>257</v>
      </c>
      <c r="B32" s="146"/>
      <c r="C32" s="146"/>
      <c r="D32" s="146"/>
      <c r="E32" s="147"/>
      <c r="F32" s="579">
        <v>38400</v>
      </c>
      <c r="G32" s="580"/>
      <c r="H32" s="580"/>
      <c r="I32" s="580"/>
      <c r="J32" s="580"/>
      <c r="K32" s="581"/>
      <c r="L32" s="579">
        <v>27238</v>
      </c>
      <c r="M32" s="580"/>
      <c r="N32" s="580"/>
      <c r="O32" s="580"/>
      <c r="P32" s="580"/>
      <c r="Q32" s="581"/>
      <c r="R32" s="579">
        <v>23429</v>
      </c>
      <c r="S32" s="580"/>
      <c r="T32" s="580"/>
      <c r="U32" s="580"/>
      <c r="V32" s="580"/>
      <c r="W32" s="581"/>
      <c r="X32" s="579">
        <v>29379</v>
      </c>
      <c r="Y32" s="580"/>
      <c r="Z32" s="580"/>
      <c r="AA32" s="580"/>
      <c r="AB32" s="580"/>
      <c r="AC32" s="581"/>
      <c r="AD32" s="579">
        <v>20961</v>
      </c>
      <c r="AE32" s="580"/>
      <c r="AF32" s="580"/>
      <c r="AG32" s="580"/>
      <c r="AH32" s="580"/>
      <c r="AI32" s="581"/>
      <c r="AJ32" s="579">
        <v>20675</v>
      </c>
      <c r="AK32" s="580"/>
      <c r="AL32" s="580"/>
      <c r="AM32" s="580"/>
      <c r="AN32" s="580"/>
      <c r="AO32" s="581"/>
      <c r="AP32" s="579">
        <v>16248</v>
      </c>
      <c r="AQ32" s="580"/>
      <c r="AR32" s="580"/>
      <c r="AS32" s="580"/>
      <c r="AT32" s="580"/>
      <c r="AU32" s="581"/>
      <c r="AV32" s="579">
        <f>SUM(F32:AU32)</f>
        <v>176330</v>
      </c>
      <c r="AW32" s="580"/>
      <c r="AX32" s="580"/>
      <c r="AY32" s="580"/>
      <c r="AZ32" s="580"/>
      <c r="BA32" s="580"/>
      <c r="BB32" s="580"/>
      <c r="BC32" s="580"/>
    </row>
    <row r="33" spans="1:55" ht="21.95" customHeight="1" x14ac:dyDescent="0.15">
      <c r="A33" s="593" t="s">
        <v>271</v>
      </c>
      <c r="B33" s="593"/>
      <c r="C33" s="593"/>
      <c r="D33" s="593"/>
      <c r="E33" s="545"/>
      <c r="F33" s="569">
        <v>37268</v>
      </c>
      <c r="G33" s="570"/>
      <c r="H33" s="570"/>
      <c r="I33" s="570"/>
      <c r="J33" s="570"/>
      <c r="K33" s="571"/>
      <c r="L33" s="569">
        <v>27000</v>
      </c>
      <c r="M33" s="570"/>
      <c r="N33" s="570"/>
      <c r="O33" s="570"/>
      <c r="P33" s="570"/>
      <c r="Q33" s="571"/>
      <c r="R33" s="569">
        <v>23947</v>
      </c>
      <c r="S33" s="570"/>
      <c r="T33" s="570"/>
      <c r="U33" s="570"/>
      <c r="V33" s="570"/>
      <c r="W33" s="571"/>
      <c r="X33" s="569">
        <v>29936</v>
      </c>
      <c r="Y33" s="570"/>
      <c r="Z33" s="570"/>
      <c r="AA33" s="570"/>
      <c r="AB33" s="570"/>
      <c r="AC33" s="571"/>
      <c r="AD33" s="569">
        <v>21570</v>
      </c>
      <c r="AE33" s="570"/>
      <c r="AF33" s="570"/>
      <c r="AG33" s="570"/>
      <c r="AH33" s="570"/>
      <c r="AI33" s="571"/>
      <c r="AJ33" s="569">
        <v>20854</v>
      </c>
      <c r="AK33" s="570"/>
      <c r="AL33" s="570"/>
      <c r="AM33" s="570"/>
      <c r="AN33" s="570"/>
      <c r="AO33" s="571"/>
      <c r="AP33" s="569">
        <v>16467</v>
      </c>
      <c r="AQ33" s="570"/>
      <c r="AR33" s="570"/>
      <c r="AS33" s="570"/>
      <c r="AT33" s="570"/>
      <c r="AU33" s="571"/>
      <c r="AV33" s="569">
        <f>SUM(F33:AU33)</f>
        <v>177042</v>
      </c>
      <c r="AW33" s="570"/>
      <c r="AX33" s="570"/>
      <c r="AY33" s="570"/>
      <c r="AZ33" s="570"/>
      <c r="BA33" s="570"/>
      <c r="BB33" s="570"/>
      <c r="BC33" s="570"/>
    </row>
    <row r="34" spans="1:55" ht="15" customHeight="1" x14ac:dyDescent="0.15">
      <c r="A34" s="10"/>
    </row>
  </sheetData>
  <mergeCells count="205">
    <mergeCell ref="AY10:BC10"/>
    <mergeCell ref="A21:D21"/>
    <mergeCell ref="E21:H21"/>
    <mergeCell ref="I21:M21"/>
    <mergeCell ref="N21:S21"/>
    <mergeCell ref="T21:Y21"/>
    <mergeCell ref="Z21:AE21"/>
    <mergeCell ref="AF21:AK21"/>
    <mergeCell ref="AL21:AQ21"/>
    <mergeCell ref="AR21:AW21"/>
    <mergeCell ref="Z10:AC10"/>
    <mergeCell ref="AD10:AG10"/>
    <mergeCell ref="AH10:AL10"/>
    <mergeCell ref="AM10:AP10"/>
    <mergeCell ref="AQ10:AT10"/>
    <mergeCell ref="AU10:AX10"/>
    <mergeCell ref="AL17:AQ17"/>
    <mergeCell ref="AR17:AW17"/>
    <mergeCell ref="AX16:BC17"/>
    <mergeCell ref="I17:M17"/>
    <mergeCell ref="N17:S17"/>
    <mergeCell ref="T16:AW16"/>
    <mergeCell ref="I19:M19"/>
    <mergeCell ref="N19:S19"/>
    <mergeCell ref="A3:BC3"/>
    <mergeCell ref="A4:BC4"/>
    <mergeCell ref="V6:Y6"/>
    <mergeCell ref="Z6:AC6"/>
    <mergeCell ref="AD6:AG6"/>
    <mergeCell ref="AH6:AL6"/>
    <mergeCell ref="AM6:AP6"/>
    <mergeCell ref="A5:D6"/>
    <mergeCell ref="AM5:BC5"/>
    <mergeCell ref="Q6:U6"/>
    <mergeCell ref="M6:P6"/>
    <mergeCell ref="A7:D7"/>
    <mergeCell ref="E7:H7"/>
    <mergeCell ref="I7:L7"/>
    <mergeCell ref="M7:P7"/>
    <mergeCell ref="Q7:U7"/>
    <mergeCell ref="I6:L6"/>
    <mergeCell ref="V7:Y7"/>
    <mergeCell ref="AY7:BC7"/>
    <mergeCell ref="AQ6:AT6"/>
    <mergeCell ref="AU6:AX6"/>
    <mergeCell ref="AY6:BC6"/>
    <mergeCell ref="AU7:AX7"/>
    <mergeCell ref="AD7:AG7"/>
    <mergeCell ref="AH7:AL7"/>
    <mergeCell ref="Z7:AC7"/>
    <mergeCell ref="AM7:AP7"/>
    <mergeCell ref="A10:D10"/>
    <mergeCell ref="E10:H10"/>
    <mergeCell ref="I10:L10"/>
    <mergeCell ref="V11:Y11"/>
    <mergeCell ref="Z11:AC11"/>
    <mergeCell ref="AD11:AG11"/>
    <mergeCell ref="M10:P10"/>
    <mergeCell ref="Q10:U10"/>
    <mergeCell ref="V10:Y10"/>
    <mergeCell ref="A11:D11"/>
    <mergeCell ref="E11:H11"/>
    <mergeCell ref="I11:L11"/>
    <mergeCell ref="M11:P11"/>
    <mergeCell ref="Q11:U11"/>
    <mergeCell ref="A16:D17"/>
    <mergeCell ref="E16:H17"/>
    <mergeCell ref="A19:D19"/>
    <mergeCell ref="I18:M18"/>
    <mergeCell ref="E18:H18"/>
    <mergeCell ref="AF20:AK20"/>
    <mergeCell ref="AL20:AQ20"/>
    <mergeCell ref="AR20:AW20"/>
    <mergeCell ref="AR18:AW18"/>
    <mergeCell ref="AL19:AQ19"/>
    <mergeCell ref="AR19:AW19"/>
    <mergeCell ref="AF18:AK18"/>
    <mergeCell ref="AL18:AQ18"/>
    <mergeCell ref="Z17:AE17"/>
    <mergeCell ref="AF17:AK17"/>
    <mergeCell ref="I16:S16"/>
    <mergeCell ref="AX20:BC20"/>
    <mergeCell ref="AX19:BC19"/>
    <mergeCell ref="N18:S18"/>
    <mergeCell ref="V5:AL5"/>
    <mergeCell ref="E5:U5"/>
    <mergeCell ref="T20:Y20"/>
    <mergeCell ref="A27:E28"/>
    <mergeCell ref="AD29:AI29"/>
    <mergeCell ref="F29:K29"/>
    <mergeCell ref="L29:Q29"/>
    <mergeCell ref="R29:W29"/>
    <mergeCell ref="A18:D18"/>
    <mergeCell ref="E6:H6"/>
    <mergeCell ref="R28:W28"/>
    <mergeCell ref="A20:D20"/>
    <mergeCell ref="E20:H20"/>
    <mergeCell ref="L28:Q28"/>
    <mergeCell ref="I20:M20"/>
    <mergeCell ref="N20:S20"/>
    <mergeCell ref="A25:BC25"/>
    <mergeCell ref="F27:Q27"/>
    <mergeCell ref="AQ7:AT7"/>
    <mergeCell ref="Z19:AE19"/>
    <mergeCell ref="AF19:AK19"/>
    <mergeCell ref="A8:D8"/>
    <mergeCell ref="E8:H8"/>
    <mergeCell ref="I8:L8"/>
    <mergeCell ref="A9:D9"/>
    <mergeCell ref="E9:H9"/>
    <mergeCell ref="M9:P9"/>
    <mergeCell ref="M8:P8"/>
    <mergeCell ref="AY8:BC8"/>
    <mergeCell ref="AD8:AG8"/>
    <mergeCell ref="AH8:AL8"/>
    <mergeCell ref="Z9:AC9"/>
    <mergeCell ref="AD9:AG9"/>
    <mergeCell ref="AH9:AL9"/>
    <mergeCell ref="AM9:AP9"/>
    <mergeCell ref="AQ9:AT9"/>
    <mergeCell ref="AU9:AX9"/>
    <mergeCell ref="AY9:BC9"/>
    <mergeCell ref="I9:L9"/>
    <mergeCell ref="AX18:BC18"/>
    <mergeCell ref="Z18:AE18"/>
    <mergeCell ref="R27:AU27"/>
    <mergeCell ref="Q8:U8"/>
    <mergeCell ref="V8:Y8"/>
    <mergeCell ref="Q9:U9"/>
    <mergeCell ref="R30:W30"/>
    <mergeCell ref="X30:AC30"/>
    <mergeCell ref="AD30:AI30"/>
    <mergeCell ref="V9:Y9"/>
    <mergeCell ref="A26:BC26"/>
    <mergeCell ref="T18:Y18"/>
    <mergeCell ref="E19:H19"/>
    <mergeCell ref="AU8:AX8"/>
    <mergeCell ref="Z8:AC8"/>
    <mergeCell ref="AM8:AP8"/>
    <mergeCell ref="AJ29:AO29"/>
    <mergeCell ref="AP30:AU30"/>
    <mergeCell ref="AV30:BC30"/>
    <mergeCell ref="AM11:AP11"/>
    <mergeCell ref="AQ11:AT11"/>
    <mergeCell ref="AU11:AX11"/>
    <mergeCell ref="AY11:BC11"/>
    <mergeCell ref="AQ8:AT8"/>
    <mergeCell ref="A33:E33"/>
    <mergeCell ref="F33:K33"/>
    <mergeCell ref="L33:Q33"/>
    <mergeCell ref="R33:W33"/>
    <mergeCell ref="X33:AC33"/>
    <mergeCell ref="A22:D22"/>
    <mergeCell ref="E22:H22"/>
    <mergeCell ref="I22:M22"/>
    <mergeCell ref="N22:S22"/>
    <mergeCell ref="A30:E30"/>
    <mergeCell ref="A32:E32"/>
    <mergeCell ref="F32:K32"/>
    <mergeCell ref="L32:Q32"/>
    <mergeCell ref="R32:W32"/>
    <mergeCell ref="X32:AC32"/>
    <mergeCell ref="F31:K31"/>
    <mergeCell ref="A31:E31"/>
    <mergeCell ref="X28:AC28"/>
    <mergeCell ref="A29:E29"/>
    <mergeCell ref="F28:K28"/>
    <mergeCell ref="F30:K30"/>
    <mergeCell ref="L30:Q30"/>
    <mergeCell ref="AH11:AL11"/>
    <mergeCell ref="L31:Q31"/>
    <mergeCell ref="R31:W31"/>
    <mergeCell ref="X31:AC31"/>
    <mergeCell ref="AD31:AI31"/>
    <mergeCell ref="AD33:AI33"/>
    <mergeCell ref="AJ33:AO33"/>
    <mergeCell ref="Z20:AE20"/>
    <mergeCell ref="T22:Y22"/>
    <mergeCell ref="T17:Y17"/>
    <mergeCell ref="T19:Y19"/>
    <mergeCell ref="A14:BC14"/>
    <mergeCell ref="A15:BC15"/>
    <mergeCell ref="AV32:BC32"/>
    <mergeCell ref="AD32:AI32"/>
    <mergeCell ref="AX21:BC21"/>
    <mergeCell ref="AV31:BC31"/>
    <mergeCell ref="AP31:AU31"/>
    <mergeCell ref="AJ31:AO31"/>
    <mergeCell ref="AD28:AI28"/>
    <mergeCell ref="AJ28:AO28"/>
    <mergeCell ref="AP28:AU28"/>
    <mergeCell ref="AV27:BC28"/>
    <mergeCell ref="AJ30:AO30"/>
    <mergeCell ref="AP33:AU33"/>
    <mergeCell ref="AV33:BC33"/>
    <mergeCell ref="Z22:AE22"/>
    <mergeCell ref="AF22:AK22"/>
    <mergeCell ref="AL22:AQ22"/>
    <mergeCell ref="AR22:AW22"/>
    <mergeCell ref="AX22:BC22"/>
    <mergeCell ref="X29:AC29"/>
    <mergeCell ref="AJ32:AO32"/>
    <mergeCell ref="AP32:AU32"/>
    <mergeCell ref="AV29:BC29"/>
    <mergeCell ref="AP29:AU29"/>
  </mergeCells>
  <phoneticPr fontId="2"/>
  <printOptions horizontalCentered="1"/>
  <pageMargins left="0.70866141732283472" right="0.70866141732283472" top="0.74803149606299213" bottom="0.74803149606299213" header="0.31496062992125984" footer="0.31496062992125984"/>
  <pageSetup paperSize="9" scale="92" firstPageNumber="15" orientation="portrait" useFirstPageNumber="1"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
  <sheetViews>
    <sheetView showGridLines="0" view="pageBreakPreview" zoomScaleNormal="100" zoomScaleSheetLayoutView="100" workbookViewId="0">
      <selection sqref="A1:F1"/>
    </sheetView>
  </sheetViews>
  <sheetFormatPr defaultRowHeight="13.5" x14ac:dyDescent="0.15"/>
  <cols>
    <col min="1" max="1" width="11.25" style="81" customWidth="1"/>
    <col min="2" max="6" width="14.75" style="66" customWidth="1"/>
    <col min="7" max="16384" width="9" style="66"/>
  </cols>
  <sheetData>
    <row r="1" spans="1:55" ht="19.5" customHeight="1" x14ac:dyDescent="0.15">
      <c r="A1" s="651" t="s">
        <v>85</v>
      </c>
      <c r="B1" s="652"/>
      <c r="C1" s="652"/>
      <c r="D1" s="652"/>
      <c r="E1" s="652"/>
      <c r="F1" s="652"/>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row>
    <row r="2" spans="1:55" ht="21" customHeight="1" x14ac:dyDescent="0.15">
      <c r="A2" s="67"/>
      <c r="B2" s="68"/>
      <c r="C2" s="68"/>
      <c r="D2" s="68"/>
      <c r="E2" s="68"/>
      <c r="F2" s="68"/>
    </row>
    <row r="3" spans="1:55" ht="12" customHeight="1" x14ac:dyDescent="0.15">
      <c r="A3" s="653" t="s">
        <v>255</v>
      </c>
      <c r="B3" s="654"/>
      <c r="C3" s="654"/>
      <c r="D3" s="654"/>
      <c r="E3" s="654"/>
      <c r="F3" s="654"/>
    </row>
    <row r="4" spans="1:55" ht="21" customHeight="1" x14ac:dyDescent="0.15">
      <c r="A4" s="67"/>
      <c r="B4" s="68"/>
      <c r="C4" s="68"/>
      <c r="D4" s="68"/>
      <c r="E4" s="68"/>
      <c r="F4" s="68"/>
    </row>
    <row r="5" spans="1:55" s="70" customFormat="1" ht="22.5" customHeight="1" x14ac:dyDescent="0.15">
      <c r="A5" s="655" t="s">
        <v>256</v>
      </c>
      <c r="B5" s="655"/>
      <c r="C5" s="655"/>
      <c r="D5" s="655"/>
      <c r="E5" s="655"/>
      <c r="F5" s="655"/>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row>
    <row r="6" spans="1:55" s="72" customFormat="1" ht="22.5" customHeight="1" x14ac:dyDescent="0.15">
      <c r="A6" s="71" t="s">
        <v>86</v>
      </c>
      <c r="B6" s="71"/>
      <c r="D6" s="73"/>
      <c r="F6" s="93" t="s">
        <v>273</v>
      </c>
    </row>
    <row r="7" spans="1:55" s="72" customFormat="1" ht="22.5" customHeight="1" x14ac:dyDescent="0.15">
      <c r="A7" s="656"/>
      <c r="B7" s="657"/>
      <c r="C7" s="657"/>
      <c r="D7" s="658"/>
      <c r="E7" s="74" t="s">
        <v>244</v>
      </c>
      <c r="F7" s="75" t="s">
        <v>245</v>
      </c>
    </row>
    <row r="8" spans="1:55" s="77" customFormat="1" ht="22.5" customHeight="1" x14ac:dyDescent="0.15">
      <c r="A8" s="639" t="s">
        <v>246</v>
      </c>
      <c r="B8" s="640"/>
      <c r="C8" s="640"/>
      <c r="D8" s="641"/>
      <c r="E8" s="114">
        <v>2977</v>
      </c>
      <c r="F8" s="76">
        <v>58224</v>
      </c>
    </row>
    <row r="9" spans="1:55" s="77" customFormat="1" ht="22.5" customHeight="1" x14ac:dyDescent="0.15">
      <c r="A9" s="643" t="s">
        <v>87</v>
      </c>
      <c r="B9" s="644"/>
      <c r="C9" s="644"/>
      <c r="D9" s="645"/>
      <c r="E9" s="115">
        <v>3276</v>
      </c>
      <c r="F9" s="116">
        <v>46641</v>
      </c>
    </row>
    <row r="10" spans="1:55" s="77" customFormat="1" ht="9.75" customHeight="1" x14ac:dyDescent="0.15">
      <c r="A10" s="72"/>
      <c r="B10" s="72"/>
      <c r="C10" s="72"/>
      <c r="D10" s="72"/>
      <c r="E10" s="72"/>
      <c r="F10" s="72"/>
    </row>
    <row r="11" spans="1:55" s="77" customFormat="1" ht="9" customHeight="1" x14ac:dyDescent="0.15">
      <c r="A11" s="72"/>
      <c r="B11" s="72"/>
      <c r="C11" s="72"/>
      <c r="D11" s="72"/>
      <c r="E11" s="72"/>
      <c r="F11" s="72"/>
    </row>
    <row r="12" spans="1:55" s="77" customFormat="1" ht="22.5" customHeight="1" x14ac:dyDescent="0.15">
      <c r="A12" s="71" t="s">
        <v>88</v>
      </c>
      <c r="B12" s="71"/>
      <c r="C12" s="72"/>
      <c r="D12" s="72"/>
      <c r="E12" s="72"/>
      <c r="F12" s="72"/>
    </row>
    <row r="13" spans="1:55" s="77" customFormat="1" ht="22.5" customHeight="1" x14ac:dyDescent="0.15">
      <c r="A13" s="646"/>
      <c r="B13" s="647"/>
      <c r="C13" s="647"/>
      <c r="D13" s="648"/>
      <c r="E13" s="78" t="s">
        <v>247</v>
      </c>
      <c r="F13" s="79" t="s">
        <v>248</v>
      </c>
    </row>
    <row r="14" spans="1:55" s="77" customFormat="1" ht="22.5" customHeight="1" x14ac:dyDescent="0.15">
      <c r="A14" s="639" t="s">
        <v>180</v>
      </c>
      <c r="B14" s="640"/>
      <c r="C14" s="640"/>
      <c r="D14" s="641"/>
      <c r="E14" s="114">
        <v>148</v>
      </c>
      <c r="F14" s="117">
        <v>2600</v>
      </c>
    </row>
    <row r="15" spans="1:55" s="77" customFormat="1" ht="22.5" customHeight="1" x14ac:dyDescent="0.15">
      <c r="A15" s="639" t="s">
        <v>89</v>
      </c>
      <c r="B15" s="640"/>
      <c r="C15" s="640"/>
      <c r="D15" s="641"/>
      <c r="E15" s="118">
        <v>5140</v>
      </c>
      <c r="F15" s="117" t="s">
        <v>188</v>
      </c>
    </row>
    <row r="16" spans="1:55" s="77" customFormat="1" ht="22.5" customHeight="1" x14ac:dyDescent="0.15">
      <c r="A16" s="639" t="s">
        <v>90</v>
      </c>
      <c r="B16" s="640"/>
      <c r="C16" s="640"/>
      <c r="D16" s="641"/>
      <c r="E16" s="114">
        <v>1505</v>
      </c>
      <c r="F16" s="117" t="s">
        <v>188</v>
      </c>
    </row>
    <row r="17" spans="1:6" s="77" customFormat="1" ht="22.5" customHeight="1" x14ac:dyDescent="0.15">
      <c r="A17" s="643" t="s">
        <v>249</v>
      </c>
      <c r="B17" s="644"/>
      <c r="C17" s="644"/>
      <c r="D17" s="645"/>
      <c r="E17" s="119">
        <v>39572</v>
      </c>
      <c r="F17" s="120">
        <v>1358</v>
      </c>
    </row>
    <row r="18" spans="1:6" s="77" customFormat="1" ht="9" customHeight="1" x14ac:dyDescent="0.15">
      <c r="A18" s="82"/>
      <c r="B18" s="82"/>
      <c r="C18" s="82"/>
      <c r="D18" s="82"/>
      <c r="E18" s="80"/>
      <c r="F18" s="76"/>
    </row>
    <row r="19" spans="1:6" ht="9.75" customHeight="1" x14ac:dyDescent="0.15"/>
    <row r="20" spans="1:6" x14ac:dyDescent="0.15">
      <c r="A20" s="71" t="s">
        <v>250</v>
      </c>
      <c r="B20" s="83"/>
    </row>
    <row r="21" spans="1:6" ht="18" customHeight="1" x14ac:dyDescent="0.15">
      <c r="A21" s="646"/>
      <c r="B21" s="647"/>
      <c r="C21" s="647"/>
      <c r="D21" s="648"/>
      <c r="E21" s="649" t="s">
        <v>251</v>
      </c>
      <c r="F21" s="650"/>
    </row>
    <row r="22" spans="1:6" ht="21.75" customHeight="1" x14ac:dyDescent="0.15">
      <c r="A22" s="663" t="s">
        <v>252</v>
      </c>
      <c r="B22" s="663"/>
      <c r="C22" s="663"/>
      <c r="D22" s="663"/>
      <c r="E22" s="634">
        <v>156</v>
      </c>
      <c r="F22" s="635"/>
    </row>
    <row r="23" spans="1:6" ht="21.75" customHeight="1" x14ac:dyDescent="0.15">
      <c r="A23" s="636" t="s">
        <v>253</v>
      </c>
      <c r="B23" s="636"/>
      <c r="C23" s="636"/>
      <c r="D23" s="636"/>
      <c r="E23" s="637">
        <v>262</v>
      </c>
      <c r="F23" s="638"/>
    </row>
    <row r="24" spans="1:6" ht="21.75" customHeight="1" x14ac:dyDescent="0.15">
      <c r="A24" s="659" t="s">
        <v>254</v>
      </c>
      <c r="B24" s="659"/>
      <c r="C24" s="659"/>
      <c r="D24" s="660"/>
      <c r="E24" s="661">
        <v>68</v>
      </c>
      <c r="F24" s="662"/>
    </row>
    <row r="38" spans="6:7" x14ac:dyDescent="0.15">
      <c r="G38" s="84"/>
    </row>
    <row r="41" spans="6:7" x14ac:dyDescent="0.15">
      <c r="F41" s="642"/>
      <c r="G41" s="642"/>
    </row>
  </sheetData>
  <mergeCells count="20">
    <mergeCell ref="A9:D9"/>
    <mergeCell ref="A24:D24"/>
    <mergeCell ref="E24:F24"/>
    <mergeCell ref="A13:D13"/>
    <mergeCell ref="A14:D14"/>
    <mergeCell ref="A15:D15"/>
    <mergeCell ref="A22:D22"/>
    <mergeCell ref="A1:F1"/>
    <mergeCell ref="A3:F3"/>
    <mergeCell ref="A5:F5"/>
    <mergeCell ref="A7:D7"/>
    <mergeCell ref="A8:D8"/>
    <mergeCell ref="E22:F22"/>
    <mergeCell ref="A23:D23"/>
    <mergeCell ref="E23:F23"/>
    <mergeCell ref="A16:D16"/>
    <mergeCell ref="F41:G41"/>
    <mergeCell ref="A17:D17"/>
    <mergeCell ref="A21:D21"/>
    <mergeCell ref="E21:F21"/>
  </mergeCells>
  <phoneticPr fontId="2"/>
  <pageMargins left="0.70866141732283472" right="0.70866141732283472" top="0.74803149606299213" bottom="0.74803149606299213" header="0.31496062992125984" footer="0.31496062992125984"/>
  <pageSetup paperSize="9" scale="99" firstPageNumber="16" orientation="portrait"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7"/>
  <sheetViews>
    <sheetView showGridLines="0" view="pageBreakPreview" zoomScaleNormal="100" zoomScaleSheetLayoutView="100" workbookViewId="0">
      <selection sqref="A1:BC1"/>
    </sheetView>
  </sheetViews>
  <sheetFormatPr defaultColWidth="1.625" defaultRowHeight="21.95" customHeight="1" x14ac:dyDescent="0.15"/>
  <cols>
    <col min="1" max="55" width="1.5" style="1" customWidth="1"/>
    <col min="56" max="16384" width="1.625" style="1"/>
  </cols>
  <sheetData>
    <row r="1" spans="1:55" ht="21.75" customHeight="1" x14ac:dyDescent="0.15">
      <c r="A1" s="151" t="s">
        <v>45</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2"/>
    </row>
    <row r="2" spans="1:55" ht="15" customHeight="1" x14ac:dyDescent="0.15">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row>
    <row r="3" spans="1:55" ht="21" customHeight="1" x14ac:dyDescent="0.15">
      <c r="A3" s="153" t="s">
        <v>1</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row>
    <row r="4" spans="1:55" ht="15" customHeight="1" x14ac:dyDescent="0.15">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row>
    <row r="5" spans="1:55" ht="21" customHeight="1" x14ac:dyDescent="0.15">
      <c r="A5" s="154" t="s">
        <v>2</v>
      </c>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row>
    <row r="6" spans="1:55" ht="15" customHeight="1" x14ac:dyDescent="0.15">
      <c r="A6" s="171"/>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row>
    <row r="7" spans="1:55" ht="17.25" customHeight="1" x14ac:dyDescent="0.15">
      <c r="A7" s="155" t="s">
        <v>3</v>
      </c>
      <c r="B7" s="155"/>
      <c r="C7" s="155"/>
      <c r="D7" s="155"/>
      <c r="E7" s="155"/>
      <c r="F7" s="155"/>
      <c r="G7" s="155"/>
      <c r="H7" s="156"/>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row>
    <row r="8" spans="1:55" ht="15" customHeight="1" x14ac:dyDescent="0.15">
      <c r="A8" s="157" t="s">
        <v>278</v>
      </c>
      <c r="B8" s="157"/>
      <c r="C8" s="157"/>
      <c r="D8" s="157"/>
      <c r="E8" s="157"/>
      <c r="F8" s="157"/>
      <c r="G8" s="157"/>
      <c r="H8" s="158"/>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row>
    <row r="9" spans="1:55" ht="15" customHeight="1" x14ac:dyDescent="0.15">
      <c r="A9" s="159"/>
      <c r="B9" s="159"/>
      <c r="C9" s="159"/>
      <c r="D9" s="159"/>
      <c r="E9" s="159"/>
      <c r="F9" s="160"/>
      <c r="G9" s="163" t="s">
        <v>0</v>
      </c>
      <c r="H9" s="164"/>
      <c r="I9" s="163"/>
      <c r="J9" s="163"/>
      <c r="K9" s="163"/>
      <c r="L9" s="163"/>
      <c r="M9" s="163"/>
      <c r="N9" s="163"/>
      <c r="O9" s="163"/>
      <c r="P9" s="163"/>
      <c r="Q9" s="163"/>
      <c r="R9" s="163"/>
      <c r="S9" s="163"/>
      <c r="T9" s="165"/>
      <c r="U9" s="163" t="s">
        <v>4</v>
      </c>
      <c r="V9" s="163"/>
      <c r="W9" s="163"/>
      <c r="X9" s="163"/>
      <c r="Y9" s="163"/>
      <c r="Z9" s="163"/>
      <c r="AA9" s="163"/>
      <c r="AB9" s="163"/>
      <c r="AC9" s="163"/>
      <c r="AD9" s="163"/>
      <c r="AE9" s="163"/>
      <c r="AF9" s="163"/>
      <c r="AG9" s="163"/>
      <c r="AH9" s="165"/>
      <c r="AI9" s="166" t="s">
        <v>8</v>
      </c>
      <c r="AJ9" s="167"/>
      <c r="AK9" s="167"/>
      <c r="AL9" s="167"/>
      <c r="AM9" s="167"/>
      <c r="AN9" s="167"/>
      <c r="AO9" s="168"/>
      <c r="AP9" s="166" t="s">
        <v>9</v>
      </c>
      <c r="AQ9" s="167"/>
      <c r="AR9" s="167"/>
      <c r="AS9" s="167"/>
      <c r="AT9" s="167"/>
      <c r="AU9" s="167"/>
      <c r="AV9" s="168"/>
      <c r="AW9" s="166" t="s">
        <v>5</v>
      </c>
      <c r="AX9" s="167"/>
      <c r="AY9" s="167"/>
      <c r="AZ9" s="167"/>
      <c r="BA9" s="167"/>
      <c r="BB9" s="167"/>
      <c r="BC9" s="167"/>
    </row>
    <row r="10" spans="1:55" ht="15" customHeight="1" x14ac:dyDescent="0.15">
      <c r="A10" s="161"/>
      <c r="B10" s="161"/>
      <c r="C10" s="161"/>
      <c r="D10" s="161"/>
      <c r="E10" s="161"/>
      <c r="F10" s="162"/>
      <c r="G10" s="172" t="s">
        <v>6</v>
      </c>
      <c r="H10" s="173"/>
      <c r="I10" s="173"/>
      <c r="J10" s="173"/>
      <c r="K10" s="173"/>
      <c r="L10" s="173"/>
      <c r="M10" s="174"/>
      <c r="N10" s="172" t="s">
        <v>7</v>
      </c>
      <c r="O10" s="173"/>
      <c r="P10" s="173"/>
      <c r="Q10" s="173"/>
      <c r="R10" s="173"/>
      <c r="S10" s="173"/>
      <c r="T10" s="174"/>
      <c r="U10" s="172" t="s">
        <v>6</v>
      </c>
      <c r="V10" s="173"/>
      <c r="W10" s="173"/>
      <c r="X10" s="173"/>
      <c r="Y10" s="173"/>
      <c r="Z10" s="173"/>
      <c r="AA10" s="174"/>
      <c r="AB10" s="172" t="s">
        <v>7</v>
      </c>
      <c r="AC10" s="173"/>
      <c r="AD10" s="173"/>
      <c r="AE10" s="173"/>
      <c r="AF10" s="173"/>
      <c r="AG10" s="173"/>
      <c r="AH10" s="174"/>
      <c r="AI10" s="169"/>
      <c r="AJ10" s="169"/>
      <c r="AK10" s="169"/>
      <c r="AL10" s="169"/>
      <c r="AM10" s="169"/>
      <c r="AN10" s="169"/>
      <c r="AO10" s="170"/>
      <c r="AP10" s="169"/>
      <c r="AQ10" s="169"/>
      <c r="AR10" s="169"/>
      <c r="AS10" s="169"/>
      <c r="AT10" s="169"/>
      <c r="AU10" s="169"/>
      <c r="AV10" s="170"/>
      <c r="AW10" s="169"/>
      <c r="AX10" s="169"/>
      <c r="AY10" s="169"/>
      <c r="AZ10" s="169"/>
      <c r="BA10" s="169"/>
      <c r="BB10" s="169"/>
      <c r="BC10" s="169"/>
    </row>
    <row r="11" spans="1:55" ht="15" customHeight="1" x14ac:dyDescent="0.15">
      <c r="A11" s="146" t="s">
        <v>287</v>
      </c>
      <c r="B11" s="146"/>
      <c r="C11" s="146"/>
      <c r="D11" s="146"/>
      <c r="E11" s="146"/>
      <c r="F11" s="147"/>
      <c r="G11" s="148" t="s">
        <v>187</v>
      </c>
      <c r="H11" s="149"/>
      <c r="I11" s="149"/>
      <c r="J11" s="149"/>
      <c r="K11" s="149"/>
      <c r="L11" s="149"/>
      <c r="M11" s="150"/>
      <c r="N11" s="148">
        <v>12</v>
      </c>
      <c r="O11" s="149"/>
      <c r="P11" s="149"/>
      <c r="Q11" s="149"/>
      <c r="R11" s="149"/>
      <c r="S11" s="149"/>
      <c r="T11" s="150"/>
      <c r="U11" s="148" t="s">
        <v>187</v>
      </c>
      <c r="V11" s="149"/>
      <c r="W11" s="149"/>
      <c r="X11" s="149"/>
      <c r="Y11" s="149"/>
      <c r="Z11" s="149"/>
      <c r="AA11" s="150"/>
      <c r="AB11" s="148">
        <v>767</v>
      </c>
      <c r="AC11" s="149"/>
      <c r="AD11" s="149"/>
      <c r="AE11" s="149"/>
      <c r="AF11" s="149"/>
      <c r="AG11" s="149"/>
      <c r="AH11" s="150"/>
      <c r="AI11" s="148">
        <v>198</v>
      </c>
      <c r="AJ11" s="149"/>
      <c r="AK11" s="149"/>
      <c r="AL11" s="149"/>
      <c r="AM11" s="149"/>
      <c r="AN11" s="149"/>
      <c r="AO11" s="150"/>
      <c r="AP11" s="148">
        <v>232</v>
      </c>
      <c r="AQ11" s="149"/>
      <c r="AR11" s="149"/>
      <c r="AS11" s="149"/>
      <c r="AT11" s="149"/>
      <c r="AU11" s="149"/>
      <c r="AV11" s="150"/>
      <c r="AW11" s="148">
        <v>1213</v>
      </c>
      <c r="AX11" s="149"/>
      <c r="AY11" s="149"/>
      <c r="AZ11" s="149"/>
      <c r="BA11" s="149"/>
      <c r="BB11" s="149"/>
      <c r="BC11" s="149"/>
    </row>
    <row r="12" spans="1:55" ht="15" customHeight="1" x14ac:dyDescent="0.15">
      <c r="A12" s="146" t="s">
        <v>216</v>
      </c>
      <c r="B12" s="146"/>
      <c r="C12" s="146"/>
      <c r="D12" s="146"/>
      <c r="E12" s="146"/>
      <c r="F12" s="147"/>
      <c r="G12" s="177" t="s">
        <v>187</v>
      </c>
      <c r="H12" s="178"/>
      <c r="I12" s="178"/>
      <c r="J12" s="178"/>
      <c r="K12" s="178"/>
      <c r="L12" s="178"/>
      <c r="M12" s="179"/>
      <c r="N12" s="175">
        <v>12</v>
      </c>
      <c r="O12" s="176"/>
      <c r="P12" s="176"/>
      <c r="Q12" s="176"/>
      <c r="R12" s="176"/>
      <c r="S12" s="176"/>
      <c r="T12" s="180"/>
      <c r="U12" s="177" t="s">
        <v>187</v>
      </c>
      <c r="V12" s="178"/>
      <c r="W12" s="178"/>
      <c r="X12" s="178"/>
      <c r="Y12" s="178"/>
      <c r="Z12" s="178"/>
      <c r="AA12" s="179"/>
      <c r="AB12" s="175">
        <v>767</v>
      </c>
      <c r="AC12" s="176"/>
      <c r="AD12" s="176"/>
      <c r="AE12" s="176"/>
      <c r="AF12" s="176"/>
      <c r="AG12" s="176"/>
      <c r="AH12" s="180"/>
      <c r="AI12" s="175">
        <v>160</v>
      </c>
      <c r="AJ12" s="176"/>
      <c r="AK12" s="176"/>
      <c r="AL12" s="176"/>
      <c r="AM12" s="176"/>
      <c r="AN12" s="176"/>
      <c r="AO12" s="180"/>
      <c r="AP12" s="175">
        <v>225</v>
      </c>
      <c r="AQ12" s="176"/>
      <c r="AR12" s="176"/>
      <c r="AS12" s="176"/>
      <c r="AT12" s="176"/>
      <c r="AU12" s="176"/>
      <c r="AV12" s="180"/>
      <c r="AW12" s="175">
        <v>1148</v>
      </c>
      <c r="AX12" s="176"/>
      <c r="AY12" s="176"/>
      <c r="AZ12" s="176"/>
      <c r="BA12" s="176"/>
      <c r="BB12" s="176"/>
      <c r="BC12" s="176"/>
    </row>
    <row r="13" spans="1:55" ht="15" customHeight="1" x14ac:dyDescent="0.15">
      <c r="A13" s="188" t="s">
        <v>240</v>
      </c>
      <c r="B13" s="188"/>
      <c r="C13" s="188"/>
      <c r="D13" s="188"/>
      <c r="E13" s="188"/>
      <c r="F13" s="189"/>
      <c r="G13" s="143" t="s">
        <v>187</v>
      </c>
      <c r="H13" s="144"/>
      <c r="I13" s="144"/>
      <c r="J13" s="144"/>
      <c r="K13" s="144"/>
      <c r="L13" s="144"/>
      <c r="M13" s="145"/>
      <c r="N13" s="148">
        <v>12</v>
      </c>
      <c r="O13" s="149"/>
      <c r="P13" s="149"/>
      <c r="Q13" s="149"/>
      <c r="R13" s="149"/>
      <c r="S13" s="149"/>
      <c r="T13" s="150"/>
      <c r="U13" s="143" t="s">
        <v>187</v>
      </c>
      <c r="V13" s="144"/>
      <c r="W13" s="144"/>
      <c r="X13" s="144"/>
      <c r="Y13" s="144"/>
      <c r="Z13" s="144"/>
      <c r="AA13" s="145"/>
      <c r="AB13" s="148">
        <v>767</v>
      </c>
      <c r="AC13" s="149"/>
      <c r="AD13" s="149"/>
      <c r="AE13" s="149"/>
      <c r="AF13" s="149"/>
      <c r="AG13" s="149"/>
      <c r="AH13" s="150"/>
      <c r="AI13" s="148">
        <v>195</v>
      </c>
      <c r="AJ13" s="149"/>
      <c r="AK13" s="149"/>
      <c r="AL13" s="149"/>
      <c r="AM13" s="149"/>
      <c r="AN13" s="149"/>
      <c r="AO13" s="150"/>
      <c r="AP13" s="148">
        <v>200</v>
      </c>
      <c r="AQ13" s="149"/>
      <c r="AR13" s="149"/>
      <c r="AS13" s="149"/>
      <c r="AT13" s="149"/>
      <c r="AU13" s="149"/>
      <c r="AV13" s="150"/>
      <c r="AW13" s="148">
        <f>AW12+AI13-AP13</f>
        <v>1143</v>
      </c>
      <c r="AX13" s="149"/>
      <c r="AY13" s="149"/>
      <c r="AZ13" s="149"/>
      <c r="BA13" s="149"/>
      <c r="BB13" s="149"/>
      <c r="BC13" s="149"/>
    </row>
    <row r="14" spans="1:55" ht="15" customHeight="1" x14ac:dyDescent="0.15">
      <c r="A14" s="132" t="s">
        <v>257</v>
      </c>
      <c r="B14" s="133"/>
      <c r="C14" s="133"/>
      <c r="D14" s="133"/>
      <c r="E14" s="133"/>
      <c r="F14" s="134"/>
      <c r="G14" s="135" t="s">
        <v>187</v>
      </c>
      <c r="H14" s="136"/>
      <c r="I14" s="136"/>
      <c r="J14" s="136"/>
      <c r="K14" s="136"/>
      <c r="L14" s="136"/>
      <c r="M14" s="137"/>
      <c r="N14" s="126">
        <v>12</v>
      </c>
      <c r="O14" s="124"/>
      <c r="P14" s="124"/>
      <c r="Q14" s="124"/>
      <c r="R14" s="124"/>
      <c r="S14" s="124"/>
      <c r="T14" s="125"/>
      <c r="U14" s="135" t="s">
        <v>187</v>
      </c>
      <c r="V14" s="136"/>
      <c r="W14" s="136"/>
      <c r="X14" s="136"/>
      <c r="Y14" s="136"/>
      <c r="Z14" s="136"/>
      <c r="AA14" s="137"/>
      <c r="AB14" s="126">
        <v>767</v>
      </c>
      <c r="AC14" s="124"/>
      <c r="AD14" s="124"/>
      <c r="AE14" s="124"/>
      <c r="AF14" s="124"/>
      <c r="AG14" s="124"/>
      <c r="AH14" s="125"/>
      <c r="AI14" s="123">
        <v>204</v>
      </c>
      <c r="AJ14" s="124"/>
      <c r="AK14" s="124"/>
      <c r="AL14" s="124"/>
      <c r="AM14" s="124"/>
      <c r="AN14" s="124"/>
      <c r="AO14" s="125"/>
      <c r="AP14" s="123">
        <v>195</v>
      </c>
      <c r="AQ14" s="124"/>
      <c r="AR14" s="124"/>
      <c r="AS14" s="124"/>
      <c r="AT14" s="124"/>
      <c r="AU14" s="124"/>
      <c r="AV14" s="125"/>
      <c r="AW14" s="126">
        <v>1152</v>
      </c>
      <c r="AX14" s="124"/>
      <c r="AY14" s="124"/>
      <c r="AZ14" s="124"/>
      <c r="BA14" s="124"/>
      <c r="BB14" s="124"/>
      <c r="BC14" s="127"/>
    </row>
    <row r="15" spans="1:55" ht="15" customHeight="1" x14ac:dyDescent="0.15">
      <c r="A15" s="141" t="s">
        <v>271</v>
      </c>
      <c r="B15" s="142"/>
      <c r="C15" s="142"/>
      <c r="D15" s="142"/>
      <c r="E15" s="142"/>
      <c r="F15" s="142"/>
      <c r="G15" s="135" t="s">
        <v>187</v>
      </c>
      <c r="H15" s="136"/>
      <c r="I15" s="136"/>
      <c r="J15" s="136"/>
      <c r="K15" s="136"/>
      <c r="L15" s="136"/>
      <c r="M15" s="137"/>
      <c r="N15" s="126">
        <v>12</v>
      </c>
      <c r="O15" s="124"/>
      <c r="P15" s="124"/>
      <c r="Q15" s="124"/>
      <c r="R15" s="124"/>
      <c r="S15" s="124"/>
      <c r="T15" s="125"/>
      <c r="U15" s="143" t="s">
        <v>187</v>
      </c>
      <c r="V15" s="144"/>
      <c r="W15" s="144"/>
      <c r="X15" s="144"/>
      <c r="Y15" s="144"/>
      <c r="Z15" s="144"/>
      <c r="AA15" s="145"/>
      <c r="AB15" s="138">
        <v>767</v>
      </c>
      <c r="AC15" s="139"/>
      <c r="AD15" s="139"/>
      <c r="AE15" s="139"/>
      <c r="AF15" s="139"/>
      <c r="AG15" s="139"/>
      <c r="AH15" s="140"/>
      <c r="AI15" s="138">
        <v>192</v>
      </c>
      <c r="AJ15" s="139"/>
      <c r="AK15" s="139"/>
      <c r="AL15" s="139"/>
      <c r="AM15" s="139"/>
      <c r="AN15" s="139"/>
      <c r="AO15" s="140"/>
      <c r="AP15" s="138">
        <v>204</v>
      </c>
      <c r="AQ15" s="139"/>
      <c r="AR15" s="139"/>
      <c r="AS15" s="139"/>
      <c r="AT15" s="139"/>
      <c r="AU15" s="139"/>
      <c r="AV15" s="140"/>
      <c r="AW15" s="138">
        <v>1140</v>
      </c>
      <c r="AX15" s="139"/>
      <c r="AY15" s="139"/>
      <c r="AZ15" s="139"/>
      <c r="BA15" s="139"/>
      <c r="BB15" s="139"/>
      <c r="BC15" s="139"/>
    </row>
    <row r="16" spans="1:55" ht="14.25" customHeight="1" x14ac:dyDescent="0.15">
      <c r="A16" s="181" t="s">
        <v>285</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row>
    <row r="17" spans="1:62" ht="15" customHeight="1" x14ac:dyDescent="0.15">
      <c r="A17" s="186"/>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row>
    <row r="18" spans="1:62" ht="15" customHeight="1" x14ac:dyDescent="0.15">
      <c r="A18" s="122"/>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row>
    <row r="19" spans="1:62" ht="17.25" customHeight="1" x14ac:dyDescent="0.15">
      <c r="A19" s="182" t="s">
        <v>10</v>
      </c>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row>
    <row r="20" spans="1:62" ht="15" customHeight="1" x14ac:dyDescent="0.15">
      <c r="A20" s="122"/>
      <c r="B20" s="122"/>
      <c r="C20" s="122"/>
      <c r="D20" s="122"/>
      <c r="E20" s="122"/>
      <c r="F20" s="122"/>
      <c r="G20" s="122"/>
      <c r="H20" s="157" t="s">
        <v>195</v>
      </c>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BC20" s="2"/>
    </row>
    <row r="21" spans="1:62" ht="15" customHeight="1" x14ac:dyDescent="0.15">
      <c r="A21" s="122"/>
      <c r="B21" s="122"/>
      <c r="C21" s="122"/>
      <c r="D21" s="122"/>
      <c r="E21" s="122"/>
      <c r="F21" s="122"/>
      <c r="G21" s="122"/>
      <c r="H21" s="183"/>
      <c r="I21" s="183"/>
      <c r="J21" s="183"/>
      <c r="K21" s="183"/>
      <c r="L21" s="183"/>
      <c r="M21" s="183"/>
      <c r="N21" s="183"/>
      <c r="O21" s="183"/>
      <c r="P21" s="183"/>
      <c r="Q21" s="183"/>
      <c r="R21" s="183"/>
      <c r="S21" s="183"/>
      <c r="T21" s="183"/>
      <c r="U21" s="183"/>
      <c r="V21" s="183"/>
      <c r="W21" s="184"/>
      <c r="X21" s="185" t="s">
        <v>11</v>
      </c>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row>
    <row r="22" spans="1:62" ht="15" customHeight="1" x14ac:dyDescent="0.15">
      <c r="A22" s="187"/>
      <c r="B22" s="187"/>
      <c r="C22" s="187"/>
      <c r="D22" s="187"/>
      <c r="E22" s="187"/>
      <c r="F22" s="187"/>
      <c r="G22" s="187"/>
      <c r="H22" s="128" t="s">
        <v>287</v>
      </c>
      <c r="I22" s="128"/>
      <c r="J22" s="128"/>
      <c r="K22" s="128"/>
      <c r="L22" s="128"/>
      <c r="M22" s="128"/>
      <c r="N22" s="128"/>
      <c r="O22" s="128"/>
      <c r="P22" s="128"/>
      <c r="Q22" s="128"/>
      <c r="R22" s="128"/>
      <c r="S22" s="128"/>
      <c r="T22" s="128"/>
      <c r="U22" s="128"/>
      <c r="V22" s="128"/>
      <c r="W22" s="129"/>
      <c r="X22" s="130">
        <v>1213</v>
      </c>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4"/>
      <c r="AX22" s="4"/>
      <c r="AY22" s="4"/>
      <c r="AZ22" s="4"/>
      <c r="BA22" s="4"/>
      <c r="BB22" s="4"/>
      <c r="BC22" s="4"/>
      <c r="BD22" s="4"/>
      <c r="BE22" s="4"/>
      <c r="BF22" s="4"/>
      <c r="BG22" s="4"/>
      <c r="BH22" s="4"/>
      <c r="BI22" s="4"/>
      <c r="BJ22" s="4"/>
    </row>
    <row r="23" spans="1:62" ht="15" customHeight="1" x14ac:dyDescent="0.15">
      <c r="A23" s="122"/>
      <c r="B23" s="122"/>
      <c r="C23" s="122"/>
      <c r="D23" s="122"/>
      <c r="E23" s="122"/>
      <c r="F23" s="122"/>
      <c r="G23" s="122"/>
      <c r="H23" s="128" t="s">
        <v>216</v>
      </c>
      <c r="I23" s="128"/>
      <c r="J23" s="128"/>
      <c r="K23" s="128"/>
      <c r="L23" s="128"/>
      <c r="M23" s="128"/>
      <c r="N23" s="128"/>
      <c r="O23" s="128"/>
      <c r="P23" s="128"/>
      <c r="Q23" s="128"/>
      <c r="R23" s="128"/>
      <c r="S23" s="128"/>
      <c r="T23" s="128"/>
      <c r="U23" s="128"/>
      <c r="V23" s="128"/>
      <c r="W23" s="129"/>
      <c r="X23" s="190">
        <v>1148</v>
      </c>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row>
    <row r="24" spans="1:62" ht="15" customHeight="1" x14ac:dyDescent="0.15">
      <c r="A24" s="122"/>
      <c r="B24" s="122"/>
      <c r="C24" s="122"/>
      <c r="D24" s="122"/>
      <c r="E24" s="122"/>
      <c r="F24" s="122"/>
      <c r="G24" s="122"/>
      <c r="H24" s="128" t="s">
        <v>240</v>
      </c>
      <c r="I24" s="128"/>
      <c r="J24" s="128"/>
      <c r="K24" s="128"/>
      <c r="L24" s="128"/>
      <c r="M24" s="128"/>
      <c r="N24" s="128"/>
      <c r="O24" s="128"/>
      <c r="P24" s="128"/>
      <c r="Q24" s="128"/>
      <c r="R24" s="128"/>
      <c r="S24" s="128"/>
      <c r="T24" s="128"/>
      <c r="U24" s="128"/>
      <c r="V24" s="128"/>
      <c r="W24" s="129"/>
      <c r="X24" s="130">
        <v>1143</v>
      </c>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row>
    <row r="25" spans="1:62" ht="15" customHeight="1" x14ac:dyDescent="0.15">
      <c r="A25" s="122"/>
      <c r="B25" s="122"/>
      <c r="C25" s="122"/>
      <c r="D25" s="122"/>
      <c r="E25" s="122"/>
      <c r="F25" s="122"/>
      <c r="G25" s="122"/>
      <c r="H25" s="128" t="s">
        <v>257</v>
      </c>
      <c r="I25" s="128"/>
      <c r="J25" s="128"/>
      <c r="K25" s="128"/>
      <c r="L25" s="128"/>
      <c r="M25" s="128"/>
      <c r="N25" s="128"/>
      <c r="O25" s="128"/>
      <c r="P25" s="128"/>
      <c r="Q25" s="128"/>
      <c r="R25" s="128"/>
      <c r="S25" s="128"/>
      <c r="T25" s="128"/>
      <c r="U25" s="128"/>
      <c r="V25" s="128"/>
      <c r="W25" s="129"/>
      <c r="X25" s="130">
        <v>1152</v>
      </c>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row>
    <row r="26" spans="1:62" ht="15" customHeight="1" x14ac:dyDescent="0.15">
      <c r="A26" s="85"/>
      <c r="B26" s="85"/>
      <c r="C26" s="85"/>
      <c r="D26" s="85"/>
      <c r="E26" s="85"/>
      <c r="F26" s="85"/>
      <c r="G26" s="85"/>
      <c r="H26" s="128" t="s">
        <v>271</v>
      </c>
      <c r="I26" s="128"/>
      <c r="J26" s="128"/>
      <c r="K26" s="128"/>
      <c r="L26" s="128"/>
      <c r="M26" s="128"/>
      <c r="N26" s="128"/>
      <c r="O26" s="128"/>
      <c r="P26" s="128"/>
      <c r="Q26" s="128"/>
      <c r="R26" s="128"/>
      <c r="S26" s="128"/>
      <c r="T26" s="128"/>
      <c r="U26" s="128"/>
      <c r="V26" s="128"/>
      <c r="W26" s="129"/>
      <c r="X26" s="130">
        <f>SUM(X27:AV50)</f>
        <v>1140</v>
      </c>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row>
    <row r="27" spans="1:62" ht="15" customHeight="1" x14ac:dyDescent="0.15">
      <c r="A27" s="122"/>
      <c r="B27" s="122"/>
      <c r="C27" s="122"/>
      <c r="D27" s="122"/>
      <c r="E27" s="122"/>
      <c r="F27" s="122"/>
      <c r="G27" s="122"/>
      <c r="H27" s="192" t="s">
        <v>46</v>
      </c>
      <c r="I27" s="192"/>
      <c r="J27" s="192"/>
      <c r="K27" s="192"/>
      <c r="L27" s="192"/>
      <c r="M27" s="192"/>
      <c r="N27" s="192"/>
      <c r="O27" s="192"/>
      <c r="P27" s="192"/>
      <c r="Q27" s="192"/>
      <c r="R27" s="192"/>
      <c r="S27" s="192"/>
      <c r="T27" s="192"/>
      <c r="U27" s="192"/>
      <c r="V27" s="192"/>
      <c r="W27" s="193"/>
      <c r="X27" s="194">
        <v>29</v>
      </c>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row>
    <row r="28" spans="1:62" ht="15" customHeight="1" x14ac:dyDescent="0.15">
      <c r="A28" s="122"/>
      <c r="B28" s="122"/>
      <c r="C28" s="122"/>
      <c r="D28" s="122"/>
      <c r="E28" s="122"/>
      <c r="F28" s="122"/>
      <c r="G28" s="122"/>
      <c r="H28" s="128" t="s">
        <v>12</v>
      </c>
      <c r="I28" s="128"/>
      <c r="J28" s="128"/>
      <c r="K28" s="128"/>
      <c r="L28" s="128"/>
      <c r="M28" s="128"/>
      <c r="N28" s="128"/>
      <c r="O28" s="128"/>
      <c r="P28" s="128"/>
      <c r="Q28" s="128"/>
      <c r="R28" s="128"/>
      <c r="S28" s="128"/>
      <c r="T28" s="128"/>
      <c r="U28" s="128"/>
      <c r="V28" s="128"/>
      <c r="W28" s="129"/>
      <c r="X28" s="130">
        <v>25</v>
      </c>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row>
    <row r="29" spans="1:62" ht="15" customHeight="1" x14ac:dyDescent="0.15">
      <c r="A29" s="122"/>
      <c r="B29" s="122"/>
      <c r="C29" s="122"/>
      <c r="D29" s="122"/>
      <c r="E29" s="122"/>
      <c r="F29" s="122"/>
      <c r="G29" s="122"/>
      <c r="H29" s="128" t="s">
        <v>13</v>
      </c>
      <c r="I29" s="128"/>
      <c r="J29" s="128"/>
      <c r="K29" s="128"/>
      <c r="L29" s="128"/>
      <c r="M29" s="128"/>
      <c r="N29" s="128"/>
      <c r="O29" s="128"/>
      <c r="P29" s="128"/>
      <c r="Q29" s="128"/>
      <c r="R29" s="128"/>
      <c r="S29" s="128"/>
      <c r="T29" s="128"/>
      <c r="U29" s="128"/>
      <c r="V29" s="128"/>
      <c r="W29" s="129"/>
      <c r="X29" s="130">
        <v>21</v>
      </c>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row>
    <row r="30" spans="1:62" ht="15" customHeight="1" x14ac:dyDescent="0.15">
      <c r="A30" s="122"/>
      <c r="B30" s="122"/>
      <c r="C30" s="122"/>
      <c r="D30" s="122"/>
      <c r="E30" s="122"/>
      <c r="F30" s="122"/>
      <c r="G30" s="122"/>
      <c r="H30" s="128" t="s">
        <v>14</v>
      </c>
      <c r="I30" s="128"/>
      <c r="J30" s="128"/>
      <c r="K30" s="128"/>
      <c r="L30" s="128"/>
      <c r="M30" s="128"/>
      <c r="N30" s="128"/>
      <c r="O30" s="128"/>
      <c r="P30" s="128"/>
      <c r="Q30" s="128"/>
      <c r="R30" s="128"/>
      <c r="S30" s="128"/>
      <c r="T30" s="128"/>
      <c r="U30" s="128"/>
      <c r="V30" s="128"/>
      <c r="W30" s="129"/>
      <c r="X30" s="130">
        <v>15</v>
      </c>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row>
    <row r="31" spans="1:62" ht="15" customHeight="1" x14ac:dyDescent="0.15">
      <c r="A31" s="122"/>
      <c r="B31" s="122"/>
      <c r="C31" s="122"/>
      <c r="D31" s="122"/>
      <c r="E31" s="122"/>
      <c r="F31" s="122"/>
      <c r="G31" s="122"/>
      <c r="H31" s="128" t="s">
        <v>15</v>
      </c>
      <c r="I31" s="128"/>
      <c r="J31" s="128"/>
      <c r="K31" s="128"/>
      <c r="L31" s="128"/>
      <c r="M31" s="128"/>
      <c r="N31" s="128"/>
      <c r="O31" s="128"/>
      <c r="P31" s="128"/>
      <c r="Q31" s="128"/>
      <c r="R31" s="128"/>
      <c r="S31" s="128"/>
      <c r="T31" s="128"/>
      <c r="U31" s="128"/>
      <c r="V31" s="128"/>
      <c r="W31" s="129"/>
      <c r="X31" s="130">
        <v>28</v>
      </c>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row>
    <row r="32" spans="1:62" ht="15" customHeight="1" x14ac:dyDescent="0.15">
      <c r="A32" s="122"/>
      <c r="B32" s="122"/>
      <c r="C32" s="122"/>
      <c r="D32" s="122"/>
      <c r="E32" s="122"/>
      <c r="F32" s="122"/>
      <c r="G32" s="122"/>
      <c r="H32" s="128" t="s">
        <v>16</v>
      </c>
      <c r="I32" s="128"/>
      <c r="J32" s="128"/>
      <c r="K32" s="128"/>
      <c r="L32" s="128"/>
      <c r="M32" s="128"/>
      <c r="N32" s="128"/>
      <c r="O32" s="128"/>
      <c r="P32" s="128"/>
      <c r="Q32" s="128"/>
      <c r="R32" s="128"/>
      <c r="S32" s="128"/>
      <c r="T32" s="128"/>
      <c r="U32" s="128"/>
      <c r="V32" s="128"/>
      <c r="W32" s="129"/>
      <c r="X32" s="130">
        <v>48</v>
      </c>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row>
    <row r="33" spans="1:55" ht="15" customHeight="1" x14ac:dyDescent="0.15">
      <c r="A33" s="122"/>
      <c r="B33" s="122"/>
      <c r="C33" s="122"/>
      <c r="D33" s="122"/>
      <c r="E33" s="122"/>
      <c r="F33" s="122"/>
      <c r="G33" s="122"/>
      <c r="H33" s="128" t="s">
        <v>17</v>
      </c>
      <c r="I33" s="128"/>
      <c r="J33" s="128"/>
      <c r="K33" s="128"/>
      <c r="L33" s="128"/>
      <c r="M33" s="128"/>
      <c r="N33" s="128"/>
      <c r="O33" s="128"/>
      <c r="P33" s="128"/>
      <c r="Q33" s="128"/>
      <c r="R33" s="128"/>
      <c r="S33" s="128"/>
      <c r="T33" s="128"/>
      <c r="U33" s="128"/>
      <c r="V33" s="128"/>
      <c r="W33" s="129"/>
      <c r="X33" s="130">
        <v>25</v>
      </c>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4"/>
      <c r="AX33" s="4"/>
      <c r="AY33" s="4"/>
      <c r="AZ33" s="4"/>
      <c r="BA33" s="4"/>
      <c r="BB33" s="4"/>
      <c r="BC33" s="4"/>
    </row>
    <row r="34" spans="1:55" ht="15" customHeight="1" x14ac:dyDescent="0.15">
      <c r="A34" s="122"/>
      <c r="B34" s="122"/>
      <c r="C34" s="122"/>
      <c r="D34" s="122"/>
      <c r="E34" s="122"/>
      <c r="F34" s="122"/>
      <c r="G34" s="122"/>
      <c r="H34" s="128" t="s">
        <v>18</v>
      </c>
      <c r="I34" s="128"/>
      <c r="J34" s="128"/>
      <c r="K34" s="128"/>
      <c r="L34" s="128"/>
      <c r="M34" s="128"/>
      <c r="N34" s="128"/>
      <c r="O34" s="128"/>
      <c r="P34" s="128"/>
      <c r="Q34" s="128"/>
      <c r="R34" s="128"/>
      <c r="S34" s="128"/>
      <c r="T34" s="128"/>
      <c r="U34" s="128"/>
      <c r="V34" s="128"/>
      <c r="W34" s="129"/>
      <c r="X34" s="130">
        <v>28</v>
      </c>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row>
    <row r="35" spans="1:55" ht="15" customHeight="1" x14ac:dyDescent="0.15">
      <c r="A35" s="122"/>
      <c r="B35" s="122"/>
      <c r="C35" s="122"/>
      <c r="D35" s="122"/>
      <c r="E35" s="122"/>
      <c r="F35" s="122"/>
      <c r="G35" s="122"/>
      <c r="H35" s="128" t="s">
        <v>19</v>
      </c>
      <c r="I35" s="128"/>
      <c r="J35" s="128"/>
      <c r="K35" s="128"/>
      <c r="L35" s="128"/>
      <c r="M35" s="128"/>
      <c r="N35" s="128"/>
      <c r="O35" s="128"/>
      <c r="P35" s="128"/>
      <c r="Q35" s="128"/>
      <c r="R35" s="128"/>
      <c r="S35" s="128"/>
      <c r="T35" s="128"/>
      <c r="U35" s="128"/>
      <c r="V35" s="128"/>
      <c r="W35" s="129"/>
      <c r="X35" s="130">
        <v>35</v>
      </c>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row>
    <row r="36" spans="1:55" ht="15" customHeight="1" x14ac:dyDescent="0.15">
      <c r="A36" s="122"/>
      <c r="B36" s="122"/>
      <c r="C36" s="122"/>
      <c r="D36" s="122"/>
      <c r="E36" s="122"/>
      <c r="F36" s="122"/>
      <c r="G36" s="122"/>
      <c r="H36" s="128" t="s">
        <v>20</v>
      </c>
      <c r="I36" s="128"/>
      <c r="J36" s="128"/>
      <c r="K36" s="128"/>
      <c r="L36" s="128"/>
      <c r="M36" s="128"/>
      <c r="N36" s="128"/>
      <c r="O36" s="128"/>
      <c r="P36" s="128"/>
      <c r="Q36" s="128"/>
      <c r="R36" s="128"/>
      <c r="S36" s="128"/>
      <c r="T36" s="128"/>
      <c r="U36" s="128"/>
      <c r="V36" s="128"/>
      <c r="W36" s="129"/>
      <c r="X36" s="130">
        <v>29</v>
      </c>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row>
    <row r="37" spans="1:55" ht="15" customHeight="1" x14ac:dyDescent="0.15">
      <c r="A37" s="122"/>
      <c r="B37" s="122"/>
      <c r="C37" s="122"/>
      <c r="D37" s="122"/>
      <c r="E37" s="122"/>
      <c r="F37" s="122"/>
      <c r="G37" s="122"/>
      <c r="H37" s="128" t="s">
        <v>21</v>
      </c>
      <c r="I37" s="128"/>
      <c r="J37" s="128"/>
      <c r="K37" s="128"/>
      <c r="L37" s="128"/>
      <c r="M37" s="128"/>
      <c r="N37" s="128"/>
      <c r="O37" s="128"/>
      <c r="P37" s="128"/>
      <c r="Q37" s="128"/>
      <c r="R37" s="128"/>
      <c r="S37" s="128"/>
      <c r="T37" s="128"/>
      <c r="U37" s="128"/>
      <c r="V37" s="128"/>
      <c r="W37" s="129"/>
      <c r="X37" s="130">
        <v>33</v>
      </c>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row>
    <row r="38" spans="1:55" ht="15" customHeight="1" x14ac:dyDescent="0.15">
      <c r="A38" s="122"/>
      <c r="B38" s="122"/>
      <c r="C38" s="122"/>
      <c r="D38" s="122"/>
      <c r="E38" s="122"/>
      <c r="F38" s="122"/>
      <c r="G38" s="122"/>
      <c r="H38" s="128" t="s">
        <v>22</v>
      </c>
      <c r="I38" s="128"/>
      <c r="J38" s="128"/>
      <c r="K38" s="128"/>
      <c r="L38" s="128"/>
      <c r="M38" s="128"/>
      <c r="N38" s="128"/>
      <c r="O38" s="128"/>
      <c r="P38" s="128"/>
      <c r="Q38" s="128"/>
      <c r="R38" s="128"/>
      <c r="S38" s="128"/>
      <c r="T38" s="128"/>
      <c r="U38" s="128"/>
      <c r="V38" s="128"/>
      <c r="W38" s="129"/>
      <c r="X38" s="130">
        <v>51</v>
      </c>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row>
    <row r="39" spans="1:55" ht="15" customHeight="1" x14ac:dyDescent="0.15">
      <c r="A39" s="122"/>
      <c r="B39" s="122"/>
      <c r="C39" s="122"/>
      <c r="D39" s="122"/>
      <c r="E39" s="122"/>
      <c r="F39" s="122"/>
      <c r="G39" s="122"/>
      <c r="H39" s="128" t="s">
        <v>23</v>
      </c>
      <c r="I39" s="128"/>
      <c r="J39" s="128"/>
      <c r="K39" s="128"/>
      <c r="L39" s="128"/>
      <c r="M39" s="128"/>
      <c r="N39" s="128"/>
      <c r="O39" s="128"/>
      <c r="P39" s="128"/>
      <c r="Q39" s="128"/>
      <c r="R39" s="128"/>
      <c r="S39" s="128"/>
      <c r="T39" s="128"/>
      <c r="U39" s="128"/>
      <c r="V39" s="128"/>
      <c r="W39" s="129"/>
      <c r="X39" s="130">
        <v>34</v>
      </c>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row>
    <row r="40" spans="1:55" ht="15" customHeight="1" x14ac:dyDescent="0.15">
      <c r="A40" s="122"/>
      <c r="B40" s="122"/>
      <c r="C40" s="122"/>
      <c r="D40" s="122"/>
      <c r="E40" s="122"/>
      <c r="F40" s="122"/>
      <c r="G40" s="122"/>
      <c r="H40" s="128" t="s">
        <v>24</v>
      </c>
      <c r="I40" s="128"/>
      <c r="J40" s="128"/>
      <c r="K40" s="128"/>
      <c r="L40" s="128"/>
      <c r="M40" s="128"/>
      <c r="N40" s="128"/>
      <c r="O40" s="128"/>
      <c r="P40" s="128"/>
      <c r="Q40" s="128"/>
      <c r="R40" s="128"/>
      <c r="S40" s="128"/>
      <c r="T40" s="128"/>
      <c r="U40" s="128"/>
      <c r="V40" s="128"/>
      <c r="W40" s="129"/>
      <c r="X40" s="130">
        <v>21</v>
      </c>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row>
    <row r="41" spans="1:55" ht="15" customHeight="1" x14ac:dyDescent="0.15">
      <c r="A41" s="122"/>
      <c r="B41" s="122"/>
      <c r="C41" s="122"/>
      <c r="D41" s="122"/>
      <c r="E41" s="122"/>
      <c r="F41" s="122"/>
      <c r="G41" s="122"/>
      <c r="H41" s="128" t="s">
        <v>25</v>
      </c>
      <c r="I41" s="128"/>
      <c r="J41" s="128"/>
      <c r="K41" s="128"/>
      <c r="L41" s="128"/>
      <c r="M41" s="128"/>
      <c r="N41" s="128"/>
      <c r="O41" s="128"/>
      <c r="P41" s="128"/>
      <c r="Q41" s="128"/>
      <c r="R41" s="128"/>
      <c r="S41" s="128"/>
      <c r="T41" s="128"/>
      <c r="U41" s="128"/>
      <c r="V41" s="128"/>
      <c r="W41" s="129"/>
      <c r="X41" s="130">
        <v>106</v>
      </c>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row>
    <row r="42" spans="1:55" ht="15" customHeight="1" x14ac:dyDescent="0.15">
      <c r="A42" s="122"/>
      <c r="B42" s="122"/>
      <c r="C42" s="122"/>
      <c r="D42" s="122"/>
      <c r="E42" s="122"/>
      <c r="F42" s="122"/>
      <c r="G42" s="122"/>
      <c r="H42" s="128" t="s">
        <v>26</v>
      </c>
      <c r="I42" s="128"/>
      <c r="J42" s="128"/>
      <c r="K42" s="128"/>
      <c r="L42" s="128"/>
      <c r="M42" s="128"/>
      <c r="N42" s="128"/>
      <c r="O42" s="128"/>
      <c r="P42" s="128"/>
      <c r="Q42" s="128"/>
      <c r="R42" s="128"/>
      <c r="S42" s="128"/>
      <c r="T42" s="128"/>
      <c r="U42" s="128"/>
      <c r="V42" s="128"/>
      <c r="W42" s="129"/>
      <c r="X42" s="130">
        <v>48</v>
      </c>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row>
    <row r="43" spans="1:55" ht="15" customHeight="1" x14ac:dyDescent="0.15">
      <c r="A43" s="122"/>
      <c r="B43" s="122"/>
      <c r="C43" s="122"/>
      <c r="D43" s="122"/>
      <c r="E43" s="122"/>
      <c r="F43" s="122"/>
      <c r="G43" s="122"/>
      <c r="H43" s="128" t="s">
        <v>27</v>
      </c>
      <c r="I43" s="128"/>
      <c r="J43" s="128"/>
      <c r="K43" s="128"/>
      <c r="L43" s="128"/>
      <c r="M43" s="128"/>
      <c r="N43" s="128"/>
      <c r="O43" s="128"/>
      <c r="P43" s="128"/>
      <c r="Q43" s="128"/>
      <c r="R43" s="128"/>
      <c r="S43" s="128"/>
      <c r="T43" s="128"/>
      <c r="U43" s="128"/>
      <c r="V43" s="128"/>
      <c r="W43" s="129"/>
      <c r="X43" s="130">
        <v>83</v>
      </c>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row>
    <row r="44" spans="1:55" ht="15" customHeight="1" x14ac:dyDescent="0.15">
      <c r="A44" s="122"/>
      <c r="B44" s="122"/>
      <c r="C44" s="122"/>
      <c r="D44" s="122"/>
      <c r="E44" s="122"/>
      <c r="F44" s="122"/>
      <c r="G44" s="122"/>
      <c r="H44" s="128" t="s">
        <v>28</v>
      </c>
      <c r="I44" s="128"/>
      <c r="J44" s="128"/>
      <c r="K44" s="128"/>
      <c r="L44" s="128"/>
      <c r="M44" s="128"/>
      <c r="N44" s="128"/>
      <c r="O44" s="128"/>
      <c r="P44" s="128"/>
      <c r="Q44" s="128"/>
      <c r="R44" s="128"/>
      <c r="S44" s="128"/>
      <c r="T44" s="128"/>
      <c r="U44" s="128"/>
      <c r="V44" s="128"/>
      <c r="W44" s="129"/>
      <c r="X44" s="130">
        <v>32</v>
      </c>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row>
    <row r="45" spans="1:55" ht="15" customHeight="1" x14ac:dyDescent="0.15">
      <c r="A45" s="122"/>
      <c r="B45" s="122"/>
      <c r="C45" s="122"/>
      <c r="D45" s="122"/>
      <c r="E45" s="122"/>
      <c r="F45" s="122"/>
      <c r="G45" s="122"/>
      <c r="H45" s="128" t="s">
        <v>29</v>
      </c>
      <c r="I45" s="128"/>
      <c r="J45" s="128"/>
      <c r="K45" s="128"/>
      <c r="L45" s="128"/>
      <c r="M45" s="128"/>
      <c r="N45" s="128"/>
      <c r="O45" s="128"/>
      <c r="P45" s="128"/>
      <c r="Q45" s="128"/>
      <c r="R45" s="128"/>
      <c r="S45" s="128"/>
      <c r="T45" s="128"/>
      <c r="U45" s="128"/>
      <c r="V45" s="128"/>
      <c r="W45" s="129"/>
      <c r="X45" s="130">
        <v>65</v>
      </c>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row>
    <row r="46" spans="1:55" ht="15" customHeight="1" x14ac:dyDescent="0.15">
      <c r="A46" s="122"/>
      <c r="B46" s="122"/>
      <c r="C46" s="122"/>
      <c r="D46" s="122"/>
      <c r="E46" s="122"/>
      <c r="F46" s="122"/>
      <c r="G46" s="122"/>
      <c r="H46" s="128" t="s">
        <v>30</v>
      </c>
      <c r="I46" s="128"/>
      <c r="J46" s="128"/>
      <c r="K46" s="128"/>
      <c r="L46" s="128"/>
      <c r="M46" s="128"/>
      <c r="N46" s="128"/>
      <c r="O46" s="128"/>
      <c r="P46" s="128"/>
      <c r="Q46" s="128"/>
      <c r="R46" s="128"/>
      <c r="S46" s="128"/>
      <c r="T46" s="128"/>
      <c r="U46" s="128"/>
      <c r="V46" s="128"/>
      <c r="W46" s="129"/>
      <c r="X46" s="130">
        <v>74</v>
      </c>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row>
    <row r="47" spans="1:55" ht="15" customHeight="1" x14ac:dyDescent="0.15">
      <c r="A47" s="122"/>
      <c r="B47" s="122"/>
      <c r="C47" s="122"/>
      <c r="D47" s="122"/>
      <c r="E47" s="122"/>
      <c r="F47" s="122"/>
      <c r="G47" s="122"/>
      <c r="H47" s="128" t="s">
        <v>31</v>
      </c>
      <c r="I47" s="128"/>
      <c r="J47" s="128"/>
      <c r="K47" s="128"/>
      <c r="L47" s="128"/>
      <c r="M47" s="128"/>
      <c r="N47" s="128"/>
      <c r="O47" s="128"/>
      <c r="P47" s="128"/>
      <c r="Q47" s="128"/>
      <c r="R47" s="128"/>
      <c r="S47" s="128"/>
      <c r="T47" s="128"/>
      <c r="U47" s="128"/>
      <c r="V47" s="128"/>
      <c r="W47" s="129"/>
      <c r="X47" s="130">
        <v>45</v>
      </c>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row>
    <row r="48" spans="1:55" ht="15" customHeight="1" x14ac:dyDescent="0.15">
      <c r="A48" s="122"/>
      <c r="B48" s="122"/>
      <c r="C48" s="122"/>
      <c r="D48" s="122"/>
      <c r="E48" s="122"/>
      <c r="F48" s="122"/>
      <c r="G48" s="122"/>
      <c r="H48" s="128" t="s">
        <v>32</v>
      </c>
      <c r="I48" s="128"/>
      <c r="J48" s="128"/>
      <c r="K48" s="128"/>
      <c r="L48" s="128"/>
      <c r="M48" s="128"/>
      <c r="N48" s="128"/>
      <c r="O48" s="128"/>
      <c r="P48" s="128"/>
      <c r="Q48" s="128"/>
      <c r="R48" s="128"/>
      <c r="S48" s="128"/>
      <c r="T48" s="128"/>
      <c r="U48" s="128"/>
      <c r="V48" s="128"/>
      <c r="W48" s="129"/>
      <c r="X48" s="130">
        <v>56</v>
      </c>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row>
    <row r="49" spans="1:55" ht="15" customHeight="1" x14ac:dyDescent="0.15">
      <c r="A49" s="122"/>
      <c r="B49" s="122"/>
      <c r="C49" s="122"/>
      <c r="D49" s="122"/>
      <c r="E49" s="122"/>
      <c r="F49" s="122"/>
      <c r="G49" s="122"/>
      <c r="H49" s="128" t="s">
        <v>33</v>
      </c>
      <c r="I49" s="128"/>
      <c r="J49" s="128"/>
      <c r="K49" s="128"/>
      <c r="L49" s="128"/>
      <c r="M49" s="128"/>
      <c r="N49" s="128"/>
      <c r="O49" s="128"/>
      <c r="P49" s="128"/>
      <c r="Q49" s="128"/>
      <c r="R49" s="128"/>
      <c r="S49" s="128"/>
      <c r="T49" s="128"/>
      <c r="U49" s="128"/>
      <c r="V49" s="128"/>
      <c r="W49" s="129"/>
      <c r="X49" s="130">
        <v>84</v>
      </c>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row>
    <row r="50" spans="1:55" ht="15" customHeight="1" x14ac:dyDescent="0.15">
      <c r="H50" s="128" t="s">
        <v>34</v>
      </c>
      <c r="I50" s="128"/>
      <c r="J50" s="128"/>
      <c r="K50" s="128"/>
      <c r="L50" s="128"/>
      <c r="M50" s="128"/>
      <c r="N50" s="128"/>
      <c r="O50" s="128"/>
      <c r="P50" s="128"/>
      <c r="Q50" s="128"/>
      <c r="R50" s="128"/>
      <c r="S50" s="128"/>
      <c r="T50" s="128"/>
      <c r="U50" s="128"/>
      <c r="V50" s="128"/>
      <c r="W50" s="129"/>
      <c r="X50" s="196">
        <v>125</v>
      </c>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row>
    <row r="51" spans="1:55" ht="15" customHeight="1" x14ac:dyDescent="0.15">
      <c r="B51" s="33"/>
      <c r="C51" s="33"/>
      <c r="D51" s="33"/>
      <c r="E51" s="33"/>
      <c r="F51" s="33"/>
      <c r="G51" s="33"/>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3"/>
      <c r="AX51" s="33"/>
      <c r="AY51" s="33"/>
      <c r="AZ51" s="33"/>
      <c r="BA51" s="33"/>
      <c r="BB51" s="33"/>
      <c r="BC51" s="33"/>
    </row>
    <row r="52" spans="1:55" ht="15" customHeight="1" x14ac:dyDescent="0.15"/>
    <row r="53" spans="1:55" ht="15" customHeight="1" x14ac:dyDescent="0.15"/>
    <row r="54" spans="1:55" ht="15" customHeight="1" x14ac:dyDescent="0.15"/>
    <row r="55" spans="1:55" ht="15" customHeight="1" x14ac:dyDescent="0.15"/>
    <row r="56" spans="1:55" ht="15" customHeight="1" x14ac:dyDescent="0.15"/>
    <row r="57" spans="1:55" ht="15" customHeight="1" x14ac:dyDescent="0.15"/>
    <row r="58" spans="1:55" ht="15" customHeight="1" x14ac:dyDescent="0.15"/>
    <row r="59" spans="1:55" ht="15" customHeight="1" x14ac:dyDescent="0.15"/>
    <row r="60" spans="1:55" ht="15" customHeight="1" x14ac:dyDescent="0.15"/>
    <row r="61" spans="1:55" ht="15" customHeight="1" x14ac:dyDescent="0.15"/>
    <row r="62" spans="1:55" ht="15" customHeight="1" x14ac:dyDescent="0.15"/>
    <row r="63" spans="1:55" ht="15" customHeight="1" x14ac:dyDescent="0.15"/>
    <row r="64" spans="1:55"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mergeCells count="151">
    <mergeCell ref="H41:W41"/>
    <mergeCell ref="X41:AV41"/>
    <mergeCell ref="H42:W42"/>
    <mergeCell ref="X42:AV42"/>
    <mergeCell ref="H43:W43"/>
    <mergeCell ref="X43:AV43"/>
    <mergeCell ref="H38:W38"/>
    <mergeCell ref="X38:AV38"/>
    <mergeCell ref="H39:W39"/>
    <mergeCell ref="X39:AV39"/>
    <mergeCell ref="H40:W40"/>
    <mergeCell ref="X40:AV40"/>
    <mergeCell ref="H50:W50"/>
    <mergeCell ref="X50:AV50"/>
    <mergeCell ref="H47:W47"/>
    <mergeCell ref="X47:AV47"/>
    <mergeCell ref="H48:W48"/>
    <mergeCell ref="X48:AV48"/>
    <mergeCell ref="H49:W49"/>
    <mergeCell ref="X49:AV49"/>
    <mergeCell ref="X44:AV44"/>
    <mergeCell ref="H45:W45"/>
    <mergeCell ref="X45:AV45"/>
    <mergeCell ref="H46:W46"/>
    <mergeCell ref="X46:AV46"/>
    <mergeCell ref="H44:W44"/>
    <mergeCell ref="H36:W36"/>
    <mergeCell ref="X36:AV36"/>
    <mergeCell ref="H37:W37"/>
    <mergeCell ref="X37:AV37"/>
    <mergeCell ref="H32:W32"/>
    <mergeCell ref="X32:AV32"/>
    <mergeCell ref="H33:W33"/>
    <mergeCell ref="X33:AV33"/>
    <mergeCell ref="H34:W34"/>
    <mergeCell ref="X34:AV34"/>
    <mergeCell ref="H35:W35"/>
    <mergeCell ref="X35:AV35"/>
    <mergeCell ref="H29:W29"/>
    <mergeCell ref="X29:AV29"/>
    <mergeCell ref="H30:W30"/>
    <mergeCell ref="X30:AV30"/>
    <mergeCell ref="H31:W31"/>
    <mergeCell ref="X31:AV31"/>
    <mergeCell ref="H27:W27"/>
    <mergeCell ref="X27:AV27"/>
    <mergeCell ref="H28:W28"/>
    <mergeCell ref="X28:AV28"/>
    <mergeCell ref="H26:W26"/>
    <mergeCell ref="AP13:AV13"/>
    <mergeCell ref="AW13:BC13"/>
    <mergeCell ref="H22:W22"/>
    <mergeCell ref="X22:AV22"/>
    <mergeCell ref="A16:BC16"/>
    <mergeCell ref="A19:BC19"/>
    <mergeCell ref="H20:AV20"/>
    <mergeCell ref="H21:W21"/>
    <mergeCell ref="X21:AV21"/>
    <mergeCell ref="A17:BC17"/>
    <mergeCell ref="A23:G23"/>
    <mergeCell ref="A22:G22"/>
    <mergeCell ref="A18:BC18"/>
    <mergeCell ref="A20:G20"/>
    <mergeCell ref="A21:G21"/>
    <mergeCell ref="A13:F13"/>
    <mergeCell ref="G13:M13"/>
    <mergeCell ref="H23:W23"/>
    <mergeCell ref="X23:AV23"/>
    <mergeCell ref="N13:T13"/>
    <mergeCell ref="U13:AA13"/>
    <mergeCell ref="AB13:AH13"/>
    <mergeCell ref="AI13:AO13"/>
    <mergeCell ref="AB10:AH10"/>
    <mergeCell ref="AP11:AV11"/>
    <mergeCell ref="AW11:BC11"/>
    <mergeCell ref="AW12:BC12"/>
    <mergeCell ref="G12:M12"/>
    <mergeCell ref="N12:T12"/>
    <mergeCell ref="U12:AA12"/>
    <mergeCell ref="AB12:AH12"/>
    <mergeCell ref="AI12:AO12"/>
    <mergeCell ref="AP12:AV12"/>
    <mergeCell ref="A12:F12"/>
    <mergeCell ref="A11:F11"/>
    <mergeCell ref="G11:M11"/>
    <mergeCell ref="N11:T11"/>
    <mergeCell ref="U11:AA11"/>
    <mergeCell ref="A1:BC1"/>
    <mergeCell ref="A3:BC3"/>
    <mergeCell ref="A5:BC5"/>
    <mergeCell ref="A7:BC7"/>
    <mergeCell ref="A8:BC8"/>
    <mergeCell ref="A9:F10"/>
    <mergeCell ref="G9:T9"/>
    <mergeCell ref="U9:AH9"/>
    <mergeCell ref="AI9:AO10"/>
    <mergeCell ref="AP9:AV10"/>
    <mergeCell ref="AB11:AH11"/>
    <mergeCell ref="AI11:AO11"/>
    <mergeCell ref="A2:BC2"/>
    <mergeCell ref="A4:BC4"/>
    <mergeCell ref="A6:BC6"/>
    <mergeCell ref="AW9:BC10"/>
    <mergeCell ref="G10:M10"/>
    <mergeCell ref="N10:T10"/>
    <mergeCell ref="U10:AA10"/>
    <mergeCell ref="A29:G29"/>
    <mergeCell ref="A30:G30"/>
    <mergeCell ref="A24:G24"/>
    <mergeCell ref="A31:G31"/>
    <mergeCell ref="A32:G32"/>
    <mergeCell ref="A33:G33"/>
    <mergeCell ref="A34:G34"/>
    <mergeCell ref="A35:G35"/>
    <mergeCell ref="A36:G36"/>
    <mergeCell ref="A25:G25"/>
    <mergeCell ref="A27:G27"/>
    <mergeCell ref="A28:G28"/>
    <mergeCell ref="A37:G37"/>
    <mergeCell ref="A38:G38"/>
    <mergeCell ref="A39:G39"/>
    <mergeCell ref="A40:G40"/>
    <mergeCell ref="A41:G41"/>
    <mergeCell ref="A42:G42"/>
    <mergeCell ref="A43:G43"/>
    <mergeCell ref="A44:G44"/>
    <mergeCell ref="A45:G45"/>
    <mergeCell ref="A46:G46"/>
    <mergeCell ref="A47:G47"/>
    <mergeCell ref="A48:G49"/>
    <mergeCell ref="AP14:AV14"/>
    <mergeCell ref="AW14:BC14"/>
    <mergeCell ref="H25:W25"/>
    <mergeCell ref="X26:AV26"/>
    <mergeCell ref="A14:F14"/>
    <mergeCell ref="G14:M14"/>
    <mergeCell ref="N14:T14"/>
    <mergeCell ref="U14:AA14"/>
    <mergeCell ref="AB14:AH14"/>
    <mergeCell ref="AI14:AO14"/>
    <mergeCell ref="AP15:AV15"/>
    <mergeCell ref="AW15:BC15"/>
    <mergeCell ref="X25:AV25"/>
    <mergeCell ref="AI15:AO15"/>
    <mergeCell ref="H24:W24"/>
    <mergeCell ref="X24:AV24"/>
    <mergeCell ref="A15:F15"/>
    <mergeCell ref="G15:M15"/>
    <mergeCell ref="N15:T15"/>
    <mergeCell ref="U15:AA15"/>
    <mergeCell ref="AB15:AH15"/>
  </mergeCells>
  <phoneticPr fontId="2"/>
  <printOptions horizontalCentered="1"/>
  <pageMargins left="0.70866141732283472" right="0.70866141732283472" top="0.74803149606299213" bottom="0.74803149606299213" header="0.31496062992125984" footer="0.31496062992125984"/>
  <pageSetup paperSize="9" pageOrder="overThenDown" orientation="portrait" useFirstPageNumber="1"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
  <sheetViews>
    <sheetView showGridLines="0" view="pageBreakPreview" zoomScaleNormal="100" zoomScaleSheetLayoutView="100" workbookViewId="0">
      <selection sqref="A1:BB1"/>
    </sheetView>
  </sheetViews>
  <sheetFormatPr defaultColWidth="1.625" defaultRowHeight="21.95" customHeight="1" x14ac:dyDescent="0.15"/>
  <cols>
    <col min="1" max="16384" width="1.625" style="1"/>
  </cols>
  <sheetData>
    <row r="1" spans="1:58" ht="21.75" customHeight="1" x14ac:dyDescent="0.15">
      <c r="A1" s="154" t="s">
        <v>35</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row>
    <row r="2" spans="1:58" ht="21" customHeight="1" x14ac:dyDescent="0.15">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11"/>
      <c r="AZ2" s="211"/>
      <c r="BA2" s="211"/>
      <c r="BB2" s="211"/>
    </row>
    <row r="3" spans="1:58" ht="17.25" customHeight="1" x14ac:dyDescent="0.15">
      <c r="A3" s="182" t="s">
        <v>36</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row>
    <row r="4" spans="1:58" ht="20.100000000000001" customHeight="1" x14ac:dyDescent="0.15">
      <c r="A4" s="157" t="s">
        <v>279</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row>
    <row r="5" spans="1:58" ht="31.5" customHeight="1" x14ac:dyDescent="0.15">
      <c r="A5" s="159"/>
      <c r="B5" s="159"/>
      <c r="C5" s="159"/>
      <c r="D5" s="159"/>
      <c r="E5" s="159"/>
      <c r="F5" s="159"/>
      <c r="G5" s="159"/>
      <c r="H5" s="159"/>
      <c r="I5" s="159"/>
      <c r="J5" s="160"/>
      <c r="K5" s="212" t="s">
        <v>0</v>
      </c>
      <c r="L5" s="185"/>
      <c r="M5" s="185"/>
      <c r="N5" s="185"/>
      <c r="O5" s="185"/>
      <c r="P5" s="185"/>
      <c r="Q5" s="185"/>
      <c r="R5" s="185"/>
      <c r="S5" s="185"/>
      <c r="T5" s="185"/>
      <c r="U5" s="185"/>
      <c r="V5" s="185"/>
      <c r="W5" s="185"/>
      <c r="X5" s="185"/>
      <c r="Y5" s="185"/>
      <c r="Z5" s="185"/>
      <c r="AA5" s="185"/>
      <c r="AB5" s="185"/>
      <c r="AC5" s="185"/>
      <c r="AD5" s="185"/>
      <c r="AE5" s="185"/>
      <c r="AF5" s="201"/>
      <c r="AG5" s="185" t="s">
        <v>4</v>
      </c>
      <c r="AH5" s="185"/>
      <c r="AI5" s="185"/>
      <c r="AJ5" s="185"/>
      <c r="AK5" s="185"/>
      <c r="AL5" s="185"/>
      <c r="AM5" s="185"/>
      <c r="AN5" s="185"/>
      <c r="AO5" s="185"/>
      <c r="AP5" s="185"/>
      <c r="AQ5" s="185"/>
      <c r="AR5" s="185"/>
      <c r="AS5" s="185"/>
      <c r="AT5" s="185"/>
      <c r="AU5" s="185"/>
      <c r="AV5" s="185"/>
      <c r="AW5" s="185"/>
      <c r="AX5" s="185"/>
      <c r="AY5" s="185"/>
      <c r="AZ5" s="185"/>
      <c r="BA5" s="185"/>
      <c r="BB5" s="185"/>
      <c r="BC5" s="4"/>
    </row>
    <row r="6" spans="1:58" ht="31.5" customHeight="1" x14ac:dyDescent="0.15">
      <c r="A6" s="169"/>
      <c r="B6" s="169"/>
      <c r="C6" s="169"/>
      <c r="D6" s="169"/>
      <c r="E6" s="169"/>
      <c r="F6" s="169"/>
      <c r="G6" s="169"/>
      <c r="H6" s="169"/>
      <c r="I6" s="169"/>
      <c r="J6" s="170"/>
      <c r="K6" s="213" t="s">
        <v>6</v>
      </c>
      <c r="L6" s="214"/>
      <c r="M6" s="214"/>
      <c r="N6" s="214"/>
      <c r="O6" s="214"/>
      <c r="P6" s="214"/>
      <c r="Q6" s="214"/>
      <c r="R6" s="214"/>
      <c r="S6" s="214"/>
      <c r="T6" s="214"/>
      <c r="U6" s="215"/>
      <c r="V6" s="213" t="s">
        <v>7</v>
      </c>
      <c r="W6" s="214"/>
      <c r="X6" s="214"/>
      <c r="Y6" s="214"/>
      <c r="Z6" s="214"/>
      <c r="AA6" s="214"/>
      <c r="AB6" s="214"/>
      <c r="AC6" s="214"/>
      <c r="AD6" s="214"/>
      <c r="AE6" s="214"/>
      <c r="AF6" s="215"/>
      <c r="AG6" s="213" t="s">
        <v>6</v>
      </c>
      <c r="AH6" s="214"/>
      <c r="AI6" s="214"/>
      <c r="AJ6" s="214"/>
      <c r="AK6" s="214"/>
      <c r="AL6" s="214"/>
      <c r="AM6" s="214"/>
      <c r="AN6" s="214"/>
      <c r="AO6" s="214"/>
      <c r="AP6" s="214"/>
      <c r="AQ6" s="215"/>
      <c r="AR6" s="213" t="s">
        <v>7</v>
      </c>
      <c r="AS6" s="214"/>
      <c r="AT6" s="214"/>
      <c r="AU6" s="214"/>
      <c r="AV6" s="214"/>
      <c r="AW6" s="214"/>
      <c r="AX6" s="214"/>
      <c r="AY6" s="214"/>
      <c r="AZ6" s="214"/>
      <c r="BA6" s="214"/>
      <c r="BB6" s="214"/>
      <c r="BC6" s="4"/>
    </row>
    <row r="7" spans="1:58" ht="31.5" customHeight="1" x14ac:dyDescent="0.15">
      <c r="A7" s="208" t="s">
        <v>287</v>
      </c>
      <c r="B7" s="209"/>
      <c r="C7" s="209"/>
      <c r="D7" s="209"/>
      <c r="E7" s="209"/>
      <c r="F7" s="209"/>
      <c r="G7" s="209"/>
      <c r="H7" s="209"/>
      <c r="I7" s="209"/>
      <c r="J7" s="210"/>
      <c r="K7" s="126">
        <v>3</v>
      </c>
      <c r="L7" s="124"/>
      <c r="M7" s="124"/>
      <c r="N7" s="124"/>
      <c r="O7" s="124"/>
      <c r="P7" s="124"/>
      <c r="Q7" s="124"/>
      <c r="R7" s="124"/>
      <c r="S7" s="124"/>
      <c r="T7" s="124"/>
      <c r="U7" s="125"/>
      <c r="V7" s="123">
        <v>114</v>
      </c>
      <c r="W7" s="124"/>
      <c r="X7" s="124"/>
      <c r="Y7" s="124"/>
      <c r="Z7" s="124"/>
      <c r="AA7" s="124"/>
      <c r="AB7" s="124"/>
      <c r="AC7" s="124"/>
      <c r="AD7" s="124"/>
      <c r="AE7" s="124"/>
      <c r="AF7" s="125"/>
      <c r="AG7" s="126">
        <v>410</v>
      </c>
      <c r="AH7" s="124"/>
      <c r="AI7" s="124"/>
      <c r="AJ7" s="124"/>
      <c r="AK7" s="124"/>
      <c r="AL7" s="124"/>
      <c r="AM7" s="124"/>
      <c r="AN7" s="124"/>
      <c r="AO7" s="124"/>
      <c r="AP7" s="124"/>
      <c r="AQ7" s="125"/>
      <c r="AR7" s="123">
        <v>11125</v>
      </c>
      <c r="AS7" s="124"/>
      <c r="AT7" s="124"/>
      <c r="AU7" s="124"/>
      <c r="AV7" s="124"/>
      <c r="AW7" s="124"/>
      <c r="AX7" s="124"/>
      <c r="AY7" s="124"/>
      <c r="AZ7" s="124"/>
      <c r="BA7" s="124"/>
      <c r="BB7" s="127"/>
    </row>
    <row r="8" spans="1:58" ht="31.5" customHeight="1" x14ac:dyDescent="0.15">
      <c r="A8" s="208" t="s">
        <v>216</v>
      </c>
      <c r="B8" s="209"/>
      <c r="C8" s="209"/>
      <c r="D8" s="209"/>
      <c r="E8" s="209"/>
      <c r="F8" s="209"/>
      <c r="G8" s="209"/>
      <c r="H8" s="209"/>
      <c r="I8" s="209"/>
      <c r="J8" s="210"/>
      <c r="K8" s="123">
        <v>2</v>
      </c>
      <c r="L8" s="124"/>
      <c r="M8" s="124"/>
      <c r="N8" s="124"/>
      <c r="O8" s="124"/>
      <c r="P8" s="124"/>
      <c r="Q8" s="124"/>
      <c r="R8" s="124"/>
      <c r="S8" s="124"/>
      <c r="T8" s="124"/>
      <c r="U8" s="125"/>
      <c r="V8" s="123">
        <v>128</v>
      </c>
      <c r="W8" s="124"/>
      <c r="X8" s="124"/>
      <c r="Y8" s="124"/>
      <c r="Z8" s="124"/>
      <c r="AA8" s="124"/>
      <c r="AB8" s="124"/>
      <c r="AC8" s="124"/>
      <c r="AD8" s="124"/>
      <c r="AE8" s="124"/>
      <c r="AF8" s="125"/>
      <c r="AG8" s="123">
        <v>340</v>
      </c>
      <c r="AH8" s="124"/>
      <c r="AI8" s="124"/>
      <c r="AJ8" s="124"/>
      <c r="AK8" s="124"/>
      <c r="AL8" s="124"/>
      <c r="AM8" s="124"/>
      <c r="AN8" s="124"/>
      <c r="AO8" s="124"/>
      <c r="AP8" s="124"/>
      <c r="AQ8" s="125"/>
      <c r="AR8" s="148">
        <v>11586</v>
      </c>
      <c r="AS8" s="149"/>
      <c r="AT8" s="149"/>
      <c r="AU8" s="149"/>
      <c r="AV8" s="149"/>
      <c r="AW8" s="149"/>
      <c r="AX8" s="149"/>
      <c r="AY8" s="149"/>
      <c r="AZ8" s="149"/>
      <c r="BA8" s="149"/>
      <c r="BB8" s="149"/>
    </row>
    <row r="9" spans="1:58" ht="31.5" customHeight="1" x14ac:dyDescent="0.15">
      <c r="A9" s="208" t="s">
        <v>240</v>
      </c>
      <c r="B9" s="209"/>
      <c r="C9" s="209"/>
      <c r="D9" s="209"/>
      <c r="E9" s="209"/>
      <c r="F9" s="209"/>
      <c r="G9" s="209"/>
      <c r="H9" s="209"/>
      <c r="I9" s="209"/>
      <c r="J9" s="210"/>
      <c r="K9" s="123">
        <v>2</v>
      </c>
      <c r="L9" s="124"/>
      <c r="M9" s="124"/>
      <c r="N9" s="124"/>
      <c r="O9" s="124"/>
      <c r="P9" s="124"/>
      <c r="Q9" s="124"/>
      <c r="R9" s="124"/>
      <c r="S9" s="124"/>
      <c r="T9" s="124"/>
      <c r="U9" s="125"/>
      <c r="V9" s="123">
        <v>147</v>
      </c>
      <c r="W9" s="124"/>
      <c r="X9" s="124"/>
      <c r="Y9" s="124"/>
      <c r="Z9" s="124"/>
      <c r="AA9" s="124"/>
      <c r="AB9" s="124"/>
      <c r="AC9" s="124"/>
      <c r="AD9" s="124"/>
      <c r="AE9" s="124"/>
      <c r="AF9" s="125"/>
      <c r="AG9" s="123">
        <v>340</v>
      </c>
      <c r="AH9" s="124"/>
      <c r="AI9" s="124"/>
      <c r="AJ9" s="124"/>
      <c r="AK9" s="124"/>
      <c r="AL9" s="124"/>
      <c r="AM9" s="124"/>
      <c r="AN9" s="124"/>
      <c r="AO9" s="124"/>
      <c r="AP9" s="124"/>
      <c r="AQ9" s="125"/>
      <c r="AR9" s="148">
        <v>12908</v>
      </c>
      <c r="AS9" s="149"/>
      <c r="AT9" s="149"/>
      <c r="AU9" s="149"/>
      <c r="AV9" s="149"/>
      <c r="AW9" s="149"/>
      <c r="AX9" s="149"/>
      <c r="AY9" s="149"/>
      <c r="AZ9" s="149"/>
      <c r="BA9" s="149"/>
      <c r="BB9" s="149"/>
      <c r="BF9" s="4"/>
    </row>
    <row r="10" spans="1:58" ht="31.5" customHeight="1" x14ac:dyDescent="0.15">
      <c r="A10" s="208" t="s">
        <v>257</v>
      </c>
      <c r="B10" s="209"/>
      <c r="C10" s="209"/>
      <c r="D10" s="209"/>
      <c r="E10" s="209"/>
      <c r="F10" s="209"/>
      <c r="G10" s="209"/>
      <c r="H10" s="209"/>
      <c r="I10" s="209"/>
      <c r="J10" s="210"/>
      <c r="K10" s="123">
        <v>2</v>
      </c>
      <c r="L10" s="124"/>
      <c r="M10" s="124"/>
      <c r="N10" s="124"/>
      <c r="O10" s="124"/>
      <c r="P10" s="124"/>
      <c r="Q10" s="124"/>
      <c r="R10" s="124"/>
      <c r="S10" s="124"/>
      <c r="T10" s="124"/>
      <c r="U10" s="125"/>
      <c r="V10" s="123">
        <v>151</v>
      </c>
      <c r="W10" s="124"/>
      <c r="X10" s="124"/>
      <c r="Y10" s="124"/>
      <c r="Z10" s="124"/>
      <c r="AA10" s="124"/>
      <c r="AB10" s="124"/>
      <c r="AC10" s="124"/>
      <c r="AD10" s="124"/>
      <c r="AE10" s="124"/>
      <c r="AF10" s="125"/>
      <c r="AG10" s="123">
        <v>340</v>
      </c>
      <c r="AH10" s="124"/>
      <c r="AI10" s="124"/>
      <c r="AJ10" s="124"/>
      <c r="AK10" s="124"/>
      <c r="AL10" s="124"/>
      <c r="AM10" s="124"/>
      <c r="AN10" s="124"/>
      <c r="AO10" s="124"/>
      <c r="AP10" s="124"/>
      <c r="AQ10" s="125"/>
      <c r="AR10" s="148">
        <v>13199</v>
      </c>
      <c r="AS10" s="149"/>
      <c r="AT10" s="149"/>
      <c r="AU10" s="149"/>
      <c r="AV10" s="149"/>
      <c r="AW10" s="149"/>
      <c r="AX10" s="149"/>
      <c r="AY10" s="149"/>
      <c r="AZ10" s="149"/>
      <c r="BA10" s="149"/>
      <c r="BB10" s="149"/>
      <c r="BF10" s="4"/>
    </row>
    <row r="11" spans="1:58" ht="31.5" customHeight="1" x14ac:dyDescent="0.15">
      <c r="A11" s="208" t="s">
        <v>271</v>
      </c>
      <c r="B11" s="209"/>
      <c r="C11" s="209"/>
      <c r="D11" s="209"/>
      <c r="E11" s="209"/>
      <c r="F11" s="209"/>
      <c r="G11" s="209"/>
      <c r="H11" s="209"/>
      <c r="I11" s="209"/>
      <c r="J11" s="210"/>
      <c r="K11" s="216">
        <v>2</v>
      </c>
      <c r="L11" s="199"/>
      <c r="M11" s="199"/>
      <c r="N11" s="199"/>
      <c r="O11" s="199"/>
      <c r="P11" s="199"/>
      <c r="Q11" s="199"/>
      <c r="R11" s="199"/>
      <c r="S11" s="199"/>
      <c r="T11" s="199"/>
      <c r="U11" s="217"/>
      <c r="V11" s="216">
        <v>155</v>
      </c>
      <c r="W11" s="199"/>
      <c r="X11" s="199"/>
      <c r="Y11" s="199"/>
      <c r="Z11" s="199"/>
      <c r="AA11" s="199"/>
      <c r="AB11" s="199"/>
      <c r="AC11" s="199"/>
      <c r="AD11" s="199"/>
      <c r="AE11" s="199"/>
      <c r="AF11" s="217"/>
      <c r="AG11" s="216">
        <v>340</v>
      </c>
      <c r="AH11" s="199"/>
      <c r="AI11" s="199"/>
      <c r="AJ11" s="199"/>
      <c r="AK11" s="199"/>
      <c r="AL11" s="199"/>
      <c r="AM11" s="199"/>
      <c r="AN11" s="199"/>
      <c r="AO11" s="199"/>
      <c r="AP11" s="199"/>
      <c r="AQ11" s="217"/>
      <c r="AR11" s="138">
        <v>13563</v>
      </c>
      <c r="AS11" s="139"/>
      <c r="AT11" s="139"/>
      <c r="AU11" s="139"/>
      <c r="AV11" s="139"/>
      <c r="AW11" s="139"/>
      <c r="AX11" s="139"/>
      <c r="AY11" s="139"/>
      <c r="AZ11" s="139"/>
      <c r="BA11" s="139"/>
      <c r="BB11" s="139"/>
      <c r="BF11" s="4"/>
    </row>
    <row r="12" spans="1:58" ht="15" customHeight="1" x14ac:dyDescent="0.15">
      <c r="A12" s="181" t="s">
        <v>286</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row>
    <row r="13" spans="1:58" ht="15" customHeight="1" x14ac:dyDescent="0.15">
      <c r="A13" s="202"/>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row>
    <row r="14" spans="1:58" ht="21.95" customHeight="1" x14ac:dyDescent="0.15">
      <c r="A14" s="122"/>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row>
    <row r="15" spans="1:58" ht="21.95" customHeight="1" x14ac:dyDescent="0.15">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row>
    <row r="16" spans="1:58" ht="21.75" customHeight="1" x14ac:dyDescent="0.15">
      <c r="A16" s="203" t="s">
        <v>37</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row>
    <row r="17" spans="1:62" ht="21" customHeight="1" x14ac:dyDescent="0.15">
      <c r="A17" s="211"/>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row>
    <row r="18" spans="1:62" ht="17.25" customHeight="1" x14ac:dyDescent="0.15">
      <c r="A18" s="182" t="s">
        <v>38</v>
      </c>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row>
    <row r="19" spans="1:62" ht="19.5" customHeight="1" x14ac:dyDescent="0.15">
      <c r="A19" s="157" t="s">
        <v>279</v>
      </c>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row>
    <row r="20" spans="1:62" ht="31.5" customHeight="1" x14ac:dyDescent="0.15">
      <c r="A20" s="159"/>
      <c r="B20" s="159"/>
      <c r="C20" s="159"/>
      <c r="D20" s="159"/>
      <c r="E20" s="159"/>
      <c r="F20" s="159"/>
      <c r="G20" s="159"/>
      <c r="H20" s="159"/>
      <c r="I20" s="159"/>
      <c r="J20" s="160"/>
      <c r="K20" s="185" t="s">
        <v>0</v>
      </c>
      <c r="L20" s="185"/>
      <c r="M20" s="185"/>
      <c r="N20" s="185"/>
      <c r="O20" s="185"/>
      <c r="P20" s="185"/>
      <c r="Q20" s="185"/>
      <c r="R20" s="185"/>
      <c r="S20" s="185"/>
      <c r="T20" s="185"/>
      <c r="U20" s="185"/>
      <c r="V20" s="185"/>
      <c r="W20" s="185"/>
      <c r="X20" s="185"/>
      <c r="Y20" s="185"/>
      <c r="Z20" s="185"/>
      <c r="AA20" s="185"/>
      <c r="AB20" s="185"/>
      <c r="AC20" s="185"/>
      <c r="AD20" s="185"/>
      <c r="AE20" s="185"/>
      <c r="AF20" s="201"/>
      <c r="AG20" s="185" t="s">
        <v>4</v>
      </c>
      <c r="AH20" s="185"/>
      <c r="AI20" s="185"/>
      <c r="AJ20" s="185"/>
      <c r="AK20" s="185"/>
      <c r="AL20" s="185"/>
      <c r="AM20" s="185"/>
      <c r="AN20" s="185"/>
      <c r="AO20" s="185"/>
      <c r="AP20" s="185"/>
      <c r="AQ20" s="185"/>
      <c r="AR20" s="185"/>
      <c r="AS20" s="185"/>
      <c r="AT20" s="185"/>
      <c r="AU20" s="185"/>
      <c r="AV20" s="185"/>
      <c r="AW20" s="185"/>
      <c r="AX20" s="185"/>
      <c r="AY20" s="185"/>
      <c r="AZ20" s="185"/>
      <c r="BA20" s="185"/>
      <c r="BB20" s="185"/>
    </row>
    <row r="21" spans="1:62" ht="31.5" customHeight="1" x14ac:dyDescent="0.15">
      <c r="A21" s="161"/>
      <c r="B21" s="161"/>
      <c r="C21" s="161"/>
      <c r="D21" s="161"/>
      <c r="E21" s="161"/>
      <c r="F21" s="161"/>
      <c r="G21" s="161"/>
      <c r="H21" s="161"/>
      <c r="I21" s="161"/>
      <c r="J21" s="162"/>
      <c r="K21" s="204" t="s">
        <v>6</v>
      </c>
      <c r="L21" s="205"/>
      <c r="M21" s="205"/>
      <c r="N21" s="205"/>
      <c r="O21" s="205"/>
      <c r="P21" s="205"/>
      <c r="Q21" s="205"/>
      <c r="R21" s="205"/>
      <c r="S21" s="205"/>
      <c r="T21" s="205"/>
      <c r="U21" s="206"/>
      <c r="V21" s="204" t="s">
        <v>7</v>
      </c>
      <c r="W21" s="205"/>
      <c r="X21" s="205"/>
      <c r="Y21" s="205"/>
      <c r="Z21" s="205"/>
      <c r="AA21" s="205"/>
      <c r="AB21" s="205"/>
      <c r="AC21" s="205"/>
      <c r="AD21" s="205"/>
      <c r="AE21" s="205"/>
      <c r="AF21" s="206"/>
      <c r="AG21" s="204" t="s">
        <v>6</v>
      </c>
      <c r="AH21" s="205"/>
      <c r="AI21" s="205"/>
      <c r="AJ21" s="205"/>
      <c r="AK21" s="205"/>
      <c r="AL21" s="205"/>
      <c r="AM21" s="205"/>
      <c r="AN21" s="205"/>
      <c r="AO21" s="205"/>
      <c r="AP21" s="205"/>
      <c r="AQ21" s="206"/>
      <c r="AR21" s="204" t="s">
        <v>7</v>
      </c>
      <c r="AS21" s="205"/>
      <c r="AT21" s="205"/>
      <c r="AU21" s="205"/>
      <c r="AV21" s="205"/>
      <c r="AW21" s="205"/>
      <c r="AX21" s="205"/>
      <c r="AY21" s="205"/>
      <c r="AZ21" s="205"/>
      <c r="BA21" s="205"/>
      <c r="BB21" s="207"/>
    </row>
    <row r="22" spans="1:62" ht="31.5" customHeight="1" x14ac:dyDescent="0.15">
      <c r="A22" s="208" t="s">
        <v>287</v>
      </c>
      <c r="B22" s="209"/>
      <c r="C22" s="209"/>
      <c r="D22" s="209"/>
      <c r="E22" s="209"/>
      <c r="F22" s="209"/>
      <c r="G22" s="209"/>
      <c r="H22" s="209"/>
      <c r="I22" s="209"/>
      <c r="J22" s="210"/>
      <c r="K22" s="126">
        <v>5</v>
      </c>
      <c r="L22" s="124"/>
      <c r="M22" s="124"/>
      <c r="N22" s="124"/>
      <c r="O22" s="124"/>
      <c r="P22" s="124"/>
      <c r="Q22" s="124"/>
      <c r="R22" s="124"/>
      <c r="S22" s="124"/>
      <c r="T22" s="124"/>
      <c r="U22" s="125"/>
      <c r="V22" s="126">
        <v>70</v>
      </c>
      <c r="W22" s="124"/>
      <c r="X22" s="124"/>
      <c r="Y22" s="124"/>
      <c r="Z22" s="124"/>
      <c r="AA22" s="124"/>
      <c r="AB22" s="124"/>
      <c r="AC22" s="124"/>
      <c r="AD22" s="124"/>
      <c r="AE22" s="124"/>
      <c r="AF22" s="125"/>
      <c r="AG22" s="126">
        <v>470</v>
      </c>
      <c r="AH22" s="124"/>
      <c r="AI22" s="124"/>
      <c r="AJ22" s="124"/>
      <c r="AK22" s="124"/>
      <c r="AL22" s="124"/>
      <c r="AM22" s="124"/>
      <c r="AN22" s="124"/>
      <c r="AO22" s="124"/>
      <c r="AP22" s="124"/>
      <c r="AQ22" s="125"/>
      <c r="AR22" s="126">
        <v>6606</v>
      </c>
      <c r="AS22" s="124"/>
      <c r="AT22" s="124"/>
      <c r="AU22" s="124"/>
      <c r="AV22" s="124"/>
      <c r="AW22" s="124"/>
      <c r="AX22" s="124"/>
      <c r="AY22" s="124"/>
      <c r="AZ22" s="124"/>
      <c r="BA22" s="124"/>
      <c r="BB22" s="127"/>
      <c r="BC22" s="4"/>
      <c r="BD22" s="4"/>
      <c r="BE22" s="4"/>
      <c r="BF22" s="4"/>
      <c r="BG22" s="4"/>
      <c r="BH22" s="4"/>
      <c r="BI22" s="4"/>
      <c r="BJ22" s="44"/>
    </row>
    <row r="23" spans="1:62" ht="31.5" customHeight="1" x14ac:dyDescent="0.15">
      <c r="A23" s="208" t="s">
        <v>216</v>
      </c>
      <c r="B23" s="209"/>
      <c r="C23" s="209"/>
      <c r="D23" s="209"/>
      <c r="E23" s="209"/>
      <c r="F23" s="209"/>
      <c r="G23" s="209"/>
      <c r="H23" s="209"/>
      <c r="I23" s="209"/>
      <c r="J23" s="210"/>
      <c r="K23" s="126">
        <v>5</v>
      </c>
      <c r="L23" s="124"/>
      <c r="M23" s="124"/>
      <c r="N23" s="124"/>
      <c r="O23" s="124"/>
      <c r="P23" s="124"/>
      <c r="Q23" s="124"/>
      <c r="R23" s="124"/>
      <c r="S23" s="124"/>
      <c r="T23" s="124"/>
      <c r="U23" s="125"/>
      <c r="V23" s="126">
        <v>72</v>
      </c>
      <c r="W23" s="124"/>
      <c r="X23" s="124"/>
      <c r="Y23" s="124"/>
      <c r="Z23" s="124"/>
      <c r="AA23" s="124"/>
      <c r="AB23" s="124"/>
      <c r="AC23" s="124"/>
      <c r="AD23" s="124"/>
      <c r="AE23" s="124"/>
      <c r="AF23" s="125"/>
      <c r="AG23" s="126">
        <v>470</v>
      </c>
      <c r="AH23" s="124"/>
      <c r="AI23" s="124"/>
      <c r="AJ23" s="124"/>
      <c r="AK23" s="124"/>
      <c r="AL23" s="124"/>
      <c r="AM23" s="124"/>
      <c r="AN23" s="124"/>
      <c r="AO23" s="124"/>
      <c r="AP23" s="124"/>
      <c r="AQ23" s="125"/>
      <c r="AR23" s="126">
        <v>6770</v>
      </c>
      <c r="AS23" s="124"/>
      <c r="AT23" s="124"/>
      <c r="AU23" s="124"/>
      <c r="AV23" s="124"/>
      <c r="AW23" s="124"/>
      <c r="AX23" s="124"/>
      <c r="AY23" s="124"/>
      <c r="AZ23" s="124"/>
      <c r="BA23" s="124"/>
      <c r="BB23" s="127"/>
    </row>
    <row r="24" spans="1:62" ht="31.5" customHeight="1" x14ac:dyDescent="0.15">
      <c r="A24" s="132" t="s">
        <v>240</v>
      </c>
      <c r="B24" s="133"/>
      <c r="C24" s="133"/>
      <c r="D24" s="133"/>
      <c r="E24" s="133"/>
      <c r="F24" s="133"/>
      <c r="G24" s="133"/>
      <c r="H24" s="133"/>
      <c r="I24" s="133"/>
      <c r="J24" s="134"/>
      <c r="K24" s="126">
        <v>5</v>
      </c>
      <c r="L24" s="124"/>
      <c r="M24" s="124"/>
      <c r="N24" s="124"/>
      <c r="O24" s="124"/>
      <c r="P24" s="124"/>
      <c r="Q24" s="124"/>
      <c r="R24" s="124"/>
      <c r="S24" s="124"/>
      <c r="T24" s="124"/>
      <c r="U24" s="125"/>
      <c r="V24" s="123">
        <v>75</v>
      </c>
      <c r="W24" s="124"/>
      <c r="X24" s="124"/>
      <c r="Y24" s="124"/>
      <c r="Z24" s="124"/>
      <c r="AA24" s="124"/>
      <c r="AB24" s="124"/>
      <c r="AC24" s="124"/>
      <c r="AD24" s="124"/>
      <c r="AE24" s="124"/>
      <c r="AF24" s="125"/>
      <c r="AG24" s="123">
        <v>470</v>
      </c>
      <c r="AH24" s="124"/>
      <c r="AI24" s="124"/>
      <c r="AJ24" s="124"/>
      <c r="AK24" s="124"/>
      <c r="AL24" s="124"/>
      <c r="AM24" s="124"/>
      <c r="AN24" s="124"/>
      <c r="AO24" s="124"/>
      <c r="AP24" s="124"/>
      <c r="AQ24" s="125"/>
      <c r="AR24" s="123">
        <v>7027</v>
      </c>
      <c r="AS24" s="124"/>
      <c r="AT24" s="124"/>
      <c r="AU24" s="124"/>
      <c r="AV24" s="124"/>
      <c r="AW24" s="124"/>
      <c r="AX24" s="124"/>
      <c r="AY24" s="124"/>
      <c r="AZ24" s="124"/>
      <c r="BA24" s="124"/>
      <c r="BB24" s="127"/>
    </row>
    <row r="25" spans="1:62" ht="31.5" customHeight="1" x14ac:dyDescent="0.15">
      <c r="A25" s="132" t="s">
        <v>257</v>
      </c>
      <c r="B25" s="133"/>
      <c r="C25" s="133"/>
      <c r="D25" s="133"/>
      <c r="E25" s="133"/>
      <c r="F25" s="133"/>
      <c r="G25" s="133"/>
      <c r="H25" s="133"/>
      <c r="I25" s="133"/>
      <c r="J25" s="134"/>
      <c r="K25" s="123">
        <v>5</v>
      </c>
      <c r="L25" s="124"/>
      <c r="M25" s="124"/>
      <c r="N25" s="124"/>
      <c r="O25" s="124"/>
      <c r="P25" s="124"/>
      <c r="Q25" s="124"/>
      <c r="R25" s="124"/>
      <c r="S25" s="124"/>
      <c r="T25" s="124"/>
      <c r="U25" s="125"/>
      <c r="V25" s="126">
        <v>80</v>
      </c>
      <c r="W25" s="124"/>
      <c r="X25" s="124"/>
      <c r="Y25" s="124"/>
      <c r="Z25" s="124"/>
      <c r="AA25" s="124"/>
      <c r="AB25" s="124"/>
      <c r="AC25" s="124"/>
      <c r="AD25" s="124"/>
      <c r="AE25" s="124"/>
      <c r="AF25" s="125"/>
      <c r="AG25" s="126">
        <v>470</v>
      </c>
      <c r="AH25" s="124"/>
      <c r="AI25" s="124"/>
      <c r="AJ25" s="124"/>
      <c r="AK25" s="124"/>
      <c r="AL25" s="124"/>
      <c r="AM25" s="124"/>
      <c r="AN25" s="124"/>
      <c r="AO25" s="124"/>
      <c r="AP25" s="124"/>
      <c r="AQ25" s="125"/>
      <c r="AR25" s="126">
        <v>7510</v>
      </c>
      <c r="AS25" s="124"/>
      <c r="AT25" s="124"/>
      <c r="AU25" s="124"/>
      <c r="AV25" s="124"/>
      <c r="AW25" s="124"/>
      <c r="AX25" s="124"/>
      <c r="AY25" s="124"/>
      <c r="AZ25" s="124"/>
      <c r="BA25" s="124"/>
      <c r="BB25" s="127"/>
    </row>
    <row r="26" spans="1:62" ht="31.5" customHeight="1" x14ac:dyDescent="0.15">
      <c r="A26" s="218" t="s">
        <v>272</v>
      </c>
      <c r="B26" s="219"/>
      <c r="C26" s="219"/>
      <c r="D26" s="219"/>
      <c r="E26" s="219"/>
      <c r="F26" s="219"/>
      <c r="G26" s="219"/>
      <c r="H26" s="219"/>
      <c r="I26" s="219"/>
      <c r="J26" s="220"/>
      <c r="K26" s="216">
        <v>5</v>
      </c>
      <c r="L26" s="199"/>
      <c r="M26" s="199"/>
      <c r="N26" s="199"/>
      <c r="O26" s="199"/>
      <c r="P26" s="199"/>
      <c r="Q26" s="199"/>
      <c r="R26" s="199"/>
      <c r="S26" s="199"/>
      <c r="T26" s="199"/>
      <c r="U26" s="217"/>
      <c r="V26" s="198">
        <v>80</v>
      </c>
      <c r="W26" s="199"/>
      <c r="X26" s="199"/>
      <c r="Y26" s="199"/>
      <c r="Z26" s="199"/>
      <c r="AA26" s="199"/>
      <c r="AB26" s="199"/>
      <c r="AC26" s="199"/>
      <c r="AD26" s="199"/>
      <c r="AE26" s="199"/>
      <c r="AF26" s="217"/>
      <c r="AG26" s="198">
        <v>470</v>
      </c>
      <c r="AH26" s="199"/>
      <c r="AI26" s="199"/>
      <c r="AJ26" s="199"/>
      <c r="AK26" s="199"/>
      <c r="AL26" s="199"/>
      <c r="AM26" s="199"/>
      <c r="AN26" s="199"/>
      <c r="AO26" s="199"/>
      <c r="AP26" s="199"/>
      <c r="AQ26" s="217"/>
      <c r="AR26" s="198">
        <v>7510</v>
      </c>
      <c r="AS26" s="199"/>
      <c r="AT26" s="199"/>
      <c r="AU26" s="199"/>
      <c r="AV26" s="199"/>
      <c r="AW26" s="199"/>
      <c r="AX26" s="199"/>
      <c r="AY26" s="199"/>
      <c r="AZ26" s="199"/>
      <c r="BA26" s="199"/>
      <c r="BB26" s="200"/>
    </row>
    <row r="27" spans="1:62" ht="15" customHeight="1" x14ac:dyDescent="0.15">
      <c r="A27" s="181" t="s">
        <v>286</v>
      </c>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row>
    <row r="28" spans="1:62" ht="15" customHeight="1" x14ac:dyDescent="0.15">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row>
    <row r="33" spans="8:56" ht="21.95" customHeight="1" x14ac:dyDescent="0.15">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row>
  </sheetData>
  <mergeCells count="77">
    <mergeCell ref="A28:BB28"/>
    <mergeCell ref="A23:J23"/>
    <mergeCell ref="K23:U23"/>
    <mergeCell ref="V23:AF23"/>
    <mergeCell ref="AG23:AQ23"/>
    <mergeCell ref="A27:BB27"/>
    <mergeCell ref="A25:J25"/>
    <mergeCell ref="K25:U25"/>
    <mergeCell ref="V25:AF25"/>
    <mergeCell ref="A24:J24"/>
    <mergeCell ref="K24:U24"/>
    <mergeCell ref="V24:AF24"/>
    <mergeCell ref="A26:J26"/>
    <mergeCell ref="K26:U26"/>
    <mergeCell ref="V26:AF26"/>
    <mergeCell ref="AG26:AQ26"/>
    <mergeCell ref="AG22:AQ22"/>
    <mergeCell ref="AR22:BB22"/>
    <mergeCell ref="AG25:AQ25"/>
    <mergeCell ref="AR25:BB25"/>
    <mergeCell ref="AR24:BB24"/>
    <mergeCell ref="AR23:BB23"/>
    <mergeCell ref="AG24:AQ24"/>
    <mergeCell ref="AG21:AQ21"/>
    <mergeCell ref="A9:J9"/>
    <mergeCell ref="A8:J8"/>
    <mergeCell ref="K8:U8"/>
    <mergeCell ref="K9:U9"/>
    <mergeCell ref="V9:AF9"/>
    <mergeCell ref="AG9:AQ9"/>
    <mergeCell ref="A11:J11"/>
    <mergeCell ref="K11:U11"/>
    <mergeCell ref="V11:AF11"/>
    <mergeCell ref="AG11:AQ11"/>
    <mergeCell ref="V6:AF6"/>
    <mergeCell ref="AG6:AQ6"/>
    <mergeCell ref="A7:J7"/>
    <mergeCell ref="K7:U7"/>
    <mergeCell ref="V7:AF7"/>
    <mergeCell ref="AG7:AQ7"/>
    <mergeCell ref="AR9:BB9"/>
    <mergeCell ref="AR7:BB7"/>
    <mergeCell ref="V8:AF8"/>
    <mergeCell ref="AG8:AQ8"/>
    <mergeCell ref="AR8:BB8"/>
    <mergeCell ref="A2:BB2"/>
    <mergeCell ref="A14:BC15"/>
    <mergeCell ref="A17:BB17"/>
    <mergeCell ref="A1:BB1"/>
    <mergeCell ref="A3:BB3"/>
    <mergeCell ref="A4:BB4"/>
    <mergeCell ref="A5:J6"/>
    <mergeCell ref="K5:AF5"/>
    <mergeCell ref="AG5:BB5"/>
    <mergeCell ref="K6:U6"/>
    <mergeCell ref="A10:J10"/>
    <mergeCell ref="K10:U10"/>
    <mergeCell ref="V10:AF10"/>
    <mergeCell ref="AG10:AQ10"/>
    <mergeCell ref="AR10:BB10"/>
    <mergeCell ref="AR6:BB6"/>
    <mergeCell ref="AR26:BB26"/>
    <mergeCell ref="AR11:BB11"/>
    <mergeCell ref="K20:AF20"/>
    <mergeCell ref="AG20:BB20"/>
    <mergeCell ref="A12:BB12"/>
    <mergeCell ref="A13:BB13"/>
    <mergeCell ref="A16:BB16"/>
    <mergeCell ref="A18:BB18"/>
    <mergeCell ref="A19:BB19"/>
    <mergeCell ref="A20:J21"/>
    <mergeCell ref="K21:U21"/>
    <mergeCell ref="AR21:BB21"/>
    <mergeCell ref="A22:J22"/>
    <mergeCell ref="K22:U22"/>
    <mergeCell ref="V22:AF22"/>
    <mergeCell ref="V21:AF21"/>
  </mergeCells>
  <phoneticPr fontId="2"/>
  <printOptions horizontalCentered="1"/>
  <pageMargins left="0.70866141732283472" right="0.70866141732283472" top="0.74803149606299213" bottom="0.74803149606299213" header="0.31496062992125984" footer="0.31496062992125984"/>
  <pageSetup paperSize="9" scale="98" firstPageNumber="2" pageOrder="overThenDown" orientation="portrait" useFirstPageNumber="1"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showGridLines="0" view="pageBreakPreview" zoomScaleNormal="100" zoomScaleSheetLayoutView="100" workbookViewId="0">
      <selection sqref="A1:BB1"/>
    </sheetView>
  </sheetViews>
  <sheetFormatPr defaultColWidth="1.625" defaultRowHeight="21.95" customHeight="1" x14ac:dyDescent="0.15"/>
  <cols>
    <col min="1" max="5" width="1.875" style="1" customWidth="1"/>
    <col min="6" max="16384" width="1.625" style="1"/>
  </cols>
  <sheetData>
    <row r="1" spans="1:55" ht="21.75" customHeight="1" x14ac:dyDescent="0.15">
      <c r="A1" s="154" t="s">
        <v>39</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row>
    <row r="2" spans="1:55" ht="21" customHeight="1" x14ac:dyDescent="0.15">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11"/>
      <c r="AZ2" s="211"/>
      <c r="BA2" s="211"/>
      <c r="BB2" s="211"/>
    </row>
    <row r="3" spans="1:55" ht="17.25" customHeight="1" x14ac:dyDescent="0.15">
      <c r="A3" s="182" t="s">
        <v>40</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row>
    <row r="4" spans="1:55" ht="15" customHeight="1" x14ac:dyDescent="0.15">
      <c r="A4" s="157" t="s">
        <v>279</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row>
    <row r="5" spans="1:55" ht="21.95" customHeight="1" x14ac:dyDescent="0.15">
      <c r="A5" s="159"/>
      <c r="B5" s="159"/>
      <c r="C5" s="159"/>
      <c r="D5" s="159"/>
      <c r="E5" s="160"/>
      <c r="F5" s="221" t="s">
        <v>0</v>
      </c>
      <c r="G5" s="222"/>
      <c r="H5" s="222"/>
      <c r="I5" s="222"/>
      <c r="J5" s="222"/>
      <c r="K5" s="222"/>
      <c r="L5" s="222"/>
      <c r="M5" s="222"/>
      <c r="N5" s="222"/>
      <c r="O5" s="222"/>
      <c r="P5" s="222"/>
      <c r="Q5" s="222"/>
      <c r="R5" s="222"/>
      <c r="S5" s="223"/>
      <c r="T5" s="221" t="s">
        <v>4</v>
      </c>
      <c r="U5" s="222"/>
      <c r="V5" s="222"/>
      <c r="W5" s="222"/>
      <c r="X5" s="222"/>
      <c r="Y5" s="222"/>
      <c r="Z5" s="222"/>
      <c r="AA5" s="222"/>
      <c r="AB5" s="222"/>
      <c r="AC5" s="222"/>
      <c r="AD5" s="222"/>
      <c r="AE5" s="222"/>
      <c r="AF5" s="222"/>
      <c r="AG5" s="223"/>
      <c r="AH5" s="166" t="s">
        <v>194</v>
      </c>
      <c r="AI5" s="167"/>
      <c r="AJ5" s="167"/>
      <c r="AK5" s="167"/>
      <c r="AL5" s="167"/>
      <c r="AM5" s="167"/>
      <c r="AN5" s="168"/>
      <c r="AO5" s="166" t="s">
        <v>9</v>
      </c>
      <c r="AP5" s="167"/>
      <c r="AQ5" s="167"/>
      <c r="AR5" s="167"/>
      <c r="AS5" s="167"/>
      <c r="AT5" s="167"/>
      <c r="AU5" s="168"/>
      <c r="AV5" s="166" t="s">
        <v>41</v>
      </c>
      <c r="AW5" s="167"/>
      <c r="AX5" s="167"/>
      <c r="AY5" s="167"/>
      <c r="AZ5" s="167"/>
      <c r="BA5" s="167"/>
      <c r="BB5" s="167"/>
      <c r="BC5" s="4"/>
    </row>
    <row r="6" spans="1:55" ht="21.95" customHeight="1" x14ac:dyDescent="0.15">
      <c r="A6" s="169"/>
      <c r="B6" s="169"/>
      <c r="C6" s="169"/>
      <c r="D6" s="169"/>
      <c r="E6" s="170"/>
      <c r="F6" s="224" t="s">
        <v>6</v>
      </c>
      <c r="G6" s="225"/>
      <c r="H6" s="225"/>
      <c r="I6" s="225"/>
      <c r="J6" s="225"/>
      <c r="K6" s="225"/>
      <c r="L6" s="226"/>
      <c r="M6" s="224" t="s">
        <v>7</v>
      </c>
      <c r="N6" s="225"/>
      <c r="O6" s="225"/>
      <c r="P6" s="225"/>
      <c r="Q6" s="225"/>
      <c r="R6" s="225"/>
      <c r="S6" s="226"/>
      <c r="T6" s="224" t="s">
        <v>6</v>
      </c>
      <c r="U6" s="225"/>
      <c r="V6" s="225"/>
      <c r="W6" s="225"/>
      <c r="X6" s="225"/>
      <c r="Y6" s="225"/>
      <c r="Z6" s="226"/>
      <c r="AA6" s="224" t="s">
        <v>7</v>
      </c>
      <c r="AB6" s="225"/>
      <c r="AC6" s="225"/>
      <c r="AD6" s="225"/>
      <c r="AE6" s="225"/>
      <c r="AF6" s="225"/>
      <c r="AG6" s="226"/>
      <c r="AH6" s="169"/>
      <c r="AI6" s="169"/>
      <c r="AJ6" s="169"/>
      <c r="AK6" s="169"/>
      <c r="AL6" s="169"/>
      <c r="AM6" s="169"/>
      <c r="AN6" s="170"/>
      <c r="AO6" s="169"/>
      <c r="AP6" s="169"/>
      <c r="AQ6" s="169"/>
      <c r="AR6" s="169"/>
      <c r="AS6" s="169"/>
      <c r="AT6" s="169"/>
      <c r="AU6" s="170"/>
      <c r="AV6" s="169"/>
      <c r="AW6" s="169"/>
      <c r="AX6" s="169"/>
      <c r="AY6" s="169"/>
      <c r="AZ6" s="169"/>
      <c r="BA6" s="169"/>
      <c r="BB6" s="169"/>
      <c r="BC6" s="4"/>
    </row>
    <row r="7" spans="1:55" ht="21.95" customHeight="1" x14ac:dyDescent="0.15">
      <c r="A7" s="208" t="s">
        <v>287</v>
      </c>
      <c r="B7" s="209"/>
      <c r="C7" s="209"/>
      <c r="D7" s="209"/>
      <c r="E7" s="210"/>
      <c r="F7" s="126" t="s">
        <v>187</v>
      </c>
      <c r="G7" s="124"/>
      <c r="H7" s="124"/>
      <c r="I7" s="124"/>
      <c r="J7" s="124"/>
      <c r="K7" s="124"/>
      <c r="L7" s="125"/>
      <c r="M7" s="126">
        <v>1</v>
      </c>
      <c r="N7" s="124"/>
      <c r="O7" s="124"/>
      <c r="P7" s="124"/>
      <c r="Q7" s="124"/>
      <c r="R7" s="124"/>
      <c r="S7" s="125"/>
      <c r="T7" s="126" t="s">
        <v>187</v>
      </c>
      <c r="U7" s="124"/>
      <c r="V7" s="124"/>
      <c r="W7" s="124"/>
      <c r="X7" s="124"/>
      <c r="Y7" s="124"/>
      <c r="Z7" s="125"/>
      <c r="AA7" s="126">
        <v>50</v>
      </c>
      <c r="AB7" s="124"/>
      <c r="AC7" s="124"/>
      <c r="AD7" s="124"/>
      <c r="AE7" s="124"/>
      <c r="AF7" s="124"/>
      <c r="AG7" s="125"/>
      <c r="AH7" s="126">
        <v>12</v>
      </c>
      <c r="AI7" s="124"/>
      <c r="AJ7" s="124"/>
      <c r="AK7" s="124"/>
      <c r="AL7" s="124"/>
      <c r="AM7" s="124"/>
      <c r="AN7" s="125"/>
      <c r="AO7" s="126">
        <v>9</v>
      </c>
      <c r="AP7" s="124"/>
      <c r="AQ7" s="124"/>
      <c r="AR7" s="124"/>
      <c r="AS7" s="124"/>
      <c r="AT7" s="124"/>
      <c r="AU7" s="125"/>
      <c r="AV7" s="149">
        <v>45</v>
      </c>
      <c r="AW7" s="149"/>
      <c r="AX7" s="149"/>
      <c r="AY7" s="149"/>
      <c r="AZ7" s="149"/>
      <c r="BA7" s="149"/>
      <c r="BB7" s="149"/>
    </row>
    <row r="8" spans="1:55" ht="21.95" customHeight="1" x14ac:dyDescent="0.15">
      <c r="A8" s="208" t="s">
        <v>216</v>
      </c>
      <c r="B8" s="209"/>
      <c r="C8" s="209"/>
      <c r="D8" s="209"/>
      <c r="E8" s="210"/>
      <c r="F8" s="227" t="s">
        <v>187</v>
      </c>
      <c r="G8" s="228"/>
      <c r="H8" s="228"/>
      <c r="I8" s="228"/>
      <c r="J8" s="228"/>
      <c r="K8" s="228"/>
      <c r="L8" s="229"/>
      <c r="M8" s="227">
        <v>1</v>
      </c>
      <c r="N8" s="228"/>
      <c r="O8" s="228"/>
      <c r="P8" s="228"/>
      <c r="Q8" s="228"/>
      <c r="R8" s="228"/>
      <c r="S8" s="229"/>
      <c r="T8" s="227" t="s">
        <v>187</v>
      </c>
      <c r="U8" s="228"/>
      <c r="V8" s="228"/>
      <c r="W8" s="228"/>
      <c r="X8" s="228"/>
      <c r="Y8" s="228"/>
      <c r="Z8" s="229"/>
      <c r="AA8" s="227">
        <v>50</v>
      </c>
      <c r="AB8" s="228"/>
      <c r="AC8" s="228"/>
      <c r="AD8" s="228"/>
      <c r="AE8" s="228"/>
      <c r="AF8" s="228"/>
      <c r="AG8" s="229"/>
      <c r="AH8" s="227">
        <v>5</v>
      </c>
      <c r="AI8" s="228"/>
      <c r="AJ8" s="228"/>
      <c r="AK8" s="228"/>
      <c r="AL8" s="228"/>
      <c r="AM8" s="228"/>
      <c r="AN8" s="229"/>
      <c r="AO8" s="227">
        <v>5</v>
      </c>
      <c r="AP8" s="228"/>
      <c r="AQ8" s="228"/>
      <c r="AR8" s="228"/>
      <c r="AS8" s="228"/>
      <c r="AT8" s="228"/>
      <c r="AU8" s="229"/>
      <c r="AV8" s="176">
        <v>45</v>
      </c>
      <c r="AW8" s="176"/>
      <c r="AX8" s="176"/>
      <c r="AY8" s="176"/>
      <c r="AZ8" s="176"/>
      <c r="BA8" s="176"/>
      <c r="BB8" s="176"/>
    </row>
    <row r="9" spans="1:55" ht="21.95" customHeight="1" x14ac:dyDescent="0.15">
      <c r="A9" s="132" t="s">
        <v>240</v>
      </c>
      <c r="B9" s="133"/>
      <c r="C9" s="133"/>
      <c r="D9" s="133"/>
      <c r="E9" s="134"/>
      <c r="F9" s="126" t="s">
        <v>187</v>
      </c>
      <c r="G9" s="124"/>
      <c r="H9" s="124"/>
      <c r="I9" s="124"/>
      <c r="J9" s="124"/>
      <c r="K9" s="124"/>
      <c r="L9" s="125"/>
      <c r="M9" s="126">
        <v>1</v>
      </c>
      <c r="N9" s="124"/>
      <c r="O9" s="124"/>
      <c r="P9" s="124"/>
      <c r="Q9" s="124"/>
      <c r="R9" s="124"/>
      <c r="S9" s="125"/>
      <c r="T9" s="126" t="s">
        <v>187</v>
      </c>
      <c r="U9" s="124"/>
      <c r="V9" s="124"/>
      <c r="W9" s="124"/>
      <c r="X9" s="124"/>
      <c r="Y9" s="124"/>
      <c r="Z9" s="125"/>
      <c r="AA9" s="126">
        <v>50</v>
      </c>
      <c r="AB9" s="124"/>
      <c r="AC9" s="124"/>
      <c r="AD9" s="124"/>
      <c r="AE9" s="124"/>
      <c r="AF9" s="124"/>
      <c r="AG9" s="125"/>
      <c r="AH9" s="126">
        <v>8</v>
      </c>
      <c r="AI9" s="124"/>
      <c r="AJ9" s="124"/>
      <c r="AK9" s="124"/>
      <c r="AL9" s="124"/>
      <c r="AM9" s="124"/>
      <c r="AN9" s="125"/>
      <c r="AO9" s="126">
        <v>6</v>
      </c>
      <c r="AP9" s="124"/>
      <c r="AQ9" s="124"/>
      <c r="AR9" s="124"/>
      <c r="AS9" s="124"/>
      <c r="AT9" s="124"/>
      <c r="AU9" s="125"/>
      <c r="AV9" s="149">
        <v>46</v>
      </c>
      <c r="AW9" s="149"/>
      <c r="AX9" s="149"/>
      <c r="AY9" s="149"/>
      <c r="AZ9" s="149"/>
      <c r="BA9" s="149"/>
      <c r="BB9" s="149"/>
    </row>
    <row r="10" spans="1:55" ht="21.95" customHeight="1" x14ac:dyDescent="0.15">
      <c r="A10" s="132" t="s">
        <v>257</v>
      </c>
      <c r="B10" s="133"/>
      <c r="C10" s="133"/>
      <c r="D10" s="133"/>
      <c r="E10" s="134"/>
      <c r="F10" s="126" t="s">
        <v>187</v>
      </c>
      <c r="G10" s="124"/>
      <c r="H10" s="124"/>
      <c r="I10" s="124"/>
      <c r="J10" s="124"/>
      <c r="K10" s="124"/>
      <c r="L10" s="125"/>
      <c r="M10" s="126">
        <v>1</v>
      </c>
      <c r="N10" s="124"/>
      <c r="O10" s="124"/>
      <c r="P10" s="124"/>
      <c r="Q10" s="124"/>
      <c r="R10" s="124"/>
      <c r="S10" s="125"/>
      <c r="T10" s="126" t="s">
        <v>187</v>
      </c>
      <c r="U10" s="124"/>
      <c r="V10" s="124"/>
      <c r="W10" s="124"/>
      <c r="X10" s="124"/>
      <c r="Y10" s="124"/>
      <c r="Z10" s="125"/>
      <c r="AA10" s="126">
        <v>50</v>
      </c>
      <c r="AB10" s="124"/>
      <c r="AC10" s="124"/>
      <c r="AD10" s="124"/>
      <c r="AE10" s="124"/>
      <c r="AF10" s="124"/>
      <c r="AG10" s="125"/>
      <c r="AH10" s="126">
        <v>6</v>
      </c>
      <c r="AI10" s="124"/>
      <c r="AJ10" s="124"/>
      <c r="AK10" s="124"/>
      <c r="AL10" s="124"/>
      <c r="AM10" s="124"/>
      <c r="AN10" s="125"/>
      <c r="AO10" s="126">
        <v>7</v>
      </c>
      <c r="AP10" s="124"/>
      <c r="AQ10" s="124"/>
      <c r="AR10" s="124"/>
      <c r="AS10" s="124"/>
      <c r="AT10" s="124"/>
      <c r="AU10" s="125"/>
      <c r="AV10" s="149">
        <f>AV9+AH10-AO10</f>
        <v>45</v>
      </c>
      <c r="AW10" s="149"/>
      <c r="AX10" s="149"/>
      <c r="AY10" s="149"/>
      <c r="AZ10" s="149"/>
      <c r="BA10" s="149"/>
      <c r="BB10" s="149"/>
    </row>
    <row r="11" spans="1:55" ht="21.95" customHeight="1" x14ac:dyDescent="0.15">
      <c r="A11" s="208" t="s">
        <v>271</v>
      </c>
      <c r="B11" s="209"/>
      <c r="C11" s="209"/>
      <c r="D11" s="209"/>
      <c r="E11" s="210"/>
      <c r="F11" s="126" t="s">
        <v>187</v>
      </c>
      <c r="G11" s="124"/>
      <c r="H11" s="124"/>
      <c r="I11" s="124"/>
      <c r="J11" s="124"/>
      <c r="K11" s="124"/>
      <c r="L11" s="125"/>
      <c r="M11" s="126">
        <v>1</v>
      </c>
      <c r="N11" s="124"/>
      <c r="O11" s="124"/>
      <c r="P11" s="124"/>
      <c r="Q11" s="124"/>
      <c r="R11" s="124"/>
      <c r="S11" s="125"/>
      <c r="T11" s="126" t="s">
        <v>187</v>
      </c>
      <c r="U11" s="124"/>
      <c r="V11" s="124"/>
      <c r="W11" s="124"/>
      <c r="X11" s="124"/>
      <c r="Y11" s="124"/>
      <c r="Z11" s="125"/>
      <c r="AA11" s="126">
        <v>50</v>
      </c>
      <c r="AB11" s="124"/>
      <c r="AC11" s="124"/>
      <c r="AD11" s="124"/>
      <c r="AE11" s="124"/>
      <c r="AF11" s="124"/>
      <c r="AG11" s="125"/>
      <c r="AH11" s="126">
        <v>3</v>
      </c>
      <c r="AI11" s="124"/>
      <c r="AJ11" s="124"/>
      <c r="AK11" s="124"/>
      <c r="AL11" s="124"/>
      <c r="AM11" s="124"/>
      <c r="AN11" s="125"/>
      <c r="AO11" s="126">
        <v>5</v>
      </c>
      <c r="AP11" s="124"/>
      <c r="AQ11" s="124"/>
      <c r="AR11" s="124"/>
      <c r="AS11" s="124"/>
      <c r="AT11" s="124"/>
      <c r="AU11" s="125"/>
      <c r="AV11" s="149">
        <v>43</v>
      </c>
      <c r="AW11" s="149"/>
      <c r="AX11" s="149"/>
      <c r="AY11" s="149"/>
      <c r="AZ11" s="149"/>
      <c r="BA11" s="149"/>
      <c r="BB11" s="149"/>
    </row>
    <row r="12" spans="1:55" ht="15" customHeight="1" x14ac:dyDescent="0.15">
      <c r="A12" s="181" t="s">
        <v>286</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row>
    <row r="13" spans="1:55" ht="15" customHeight="1" x14ac:dyDescent="0.15">
      <c r="A13" s="186"/>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33"/>
    </row>
    <row r="14" spans="1:55" ht="15" customHeight="1" x14ac:dyDescent="0.15">
      <c r="A14" s="122"/>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row>
    <row r="15" spans="1:55" ht="17.25" customHeight="1" x14ac:dyDescent="0.15">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row>
    <row r="16" spans="1:55" ht="15" customHeight="1" x14ac:dyDescent="0.15">
      <c r="A16" s="182" t="s">
        <v>42</v>
      </c>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row>
    <row r="17" spans="1:62" ht="15" customHeight="1" x14ac:dyDescent="0.15">
      <c r="A17" s="157" t="s">
        <v>279</v>
      </c>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row>
    <row r="18" spans="1:62" ht="21.95" customHeight="1" x14ac:dyDescent="0.15">
      <c r="A18" s="159"/>
      <c r="B18" s="159"/>
      <c r="C18" s="159"/>
      <c r="D18" s="159"/>
      <c r="E18" s="160"/>
      <c r="F18" s="222" t="s">
        <v>0</v>
      </c>
      <c r="G18" s="222"/>
      <c r="H18" s="222"/>
      <c r="I18" s="222"/>
      <c r="J18" s="222"/>
      <c r="K18" s="222"/>
      <c r="L18" s="222"/>
      <c r="M18" s="222"/>
      <c r="N18" s="222"/>
      <c r="O18" s="222"/>
      <c r="P18" s="222"/>
      <c r="Q18" s="222"/>
      <c r="R18" s="222"/>
      <c r="S18" s="223"/>
      <c r="T18" s="222" t="s">
        <v>4</v>
      </c>
      <c r="U18" s="222"/>
      <c r="V18" s="222"/>
      <c r="W18" s="222"/>
      <c r="X18" s="222"/>
      <c r="Y18" s="222"/>
      <c r="Z18" s="222"/>
      <c r="AA18" s="222"/>
      <c r="AB18" s="222"/>
      <c r="AC18" s="222"/>
      <c r="AD18" s="222"/>
      <c r="AE18" s="222"/>
      <c r="AF18" s="222"/>
      <c r="AG18" s="223"/>
      <c r="AH18" s="166" t="s">
        <v>194</v>
      </c>
      <c r="AI18" s="167"/>
      <c r="AJ18" s="167"/>
      <c r="AK18" s="167"/>
      <c r="AL18" s="167"/>
      <c r="AM18" s="167"/>
      <c r="AN18" s="168"/>
      <c r="AO18" s="166" t="s">
        <v>9</v>
      </c>
      <c r="AP18" s="167"/>
      <c r="AQ18" s="167"/>
      <c r="AR18" s="167"/>
      <c r="AS18" s="167"/>
      <c r="AT18" s="167"/>
      <c r="AU18" s="168"/>
      <c r="AV18" s="166" t="s">
        <v>41</v>
      </c>
      <c r="AW18" s="167"/>
      <c r="AX18" s="167"/>
      <c r="AY18" s="167"/>
      <c r="AZ18" s="167"/>
      <c r="BA18" s="167"/>
      <c r="BB18" s="167"/>
    </row>
    <row r="19" spans="1:62" ht="21.95" customHeight="1" x14ac:dyDescent="0.15">
      <c r="A19" s="161"/>
      <c r="B19" s="161"/>
      <c r="C19" s="161"/>
      <c r="D19" s="161"/>
      <c r="E19" s="162"/>
      <c r="F19" s="172" t="s">
        <v>6</v>
      </c>
      <c r="G19" s="173"/>
      <c r="H19" s="173"/>
      <c r="I19" s="173"/>
      <c r="J19" s="173"/>
      <c r="K19" s="173"/>
      <c r="L19" s="174"/>
      <c r="M19" s="172" t="s">
        <v>7</v>
      </c>
      <c r="N19" s="173"/>
      <c r="O19" s="173"/>
      <c r="P19" s="173"/>
      <c r="Q19" s="173"/>
      <c r="R19" s="173"/>
      <c r="S19" s="174"/>
      <c r="T19" s="172" t="s">
        <v>6</v>
      </c>
      <c r="U19" s="173"/>
      <c r="V19" s="173"/>
      <c r="W19" s="173"/>
      <c r="X19" s="173"/>
      <c r="Y19" s="173"/>
      <c r="Z19" s="174"/>
      <c r="AA19" s="172" t="s">
        <v>7</v>
      </c>
      <c r="AB19" s="173"/>
      <c r="AC19" s="173"/>
      <c r="AD19" s="173"/>
      <c r="AE19" s="173"/>
      <c r="AF19" s="173"/>
      <c r="AG19" s="174"/>
      <c r="AH19" s="169"/>
      <c r="AI19" s="169"/>
      <c r="AJ19" s="169"/>
      <c r="AK19" s="169"/>
      <c r="AL19" s="169"/>
      <c r="AM19" s="169"/>
      <c r="AN19" s="170"/>
      <c r="AO19" s="169"/>
      <c r="AP19" s="169"/>
      <c r="AQ19" s="169"/>
      <c r="AR19" s="169"/>
      <c r="AS19" s="169"/>
      <c r="AT19" s="169"/>
      <c r="AU19" s="170"/>
      <c r="AV19" s="169"/>
      <c r="AW19" s="169"/>
      <c r="AX19" s="169"/>
      <c r="AY19" s="169"/>
      <c r="AZ19" s="169"/>
      <c r="BA19" s="169"/>
      <c r="BB19" s="169"/>
    </row>
    <row r="20" spans="1:62" ht="21.95" customHeight="1" x14ac:dyDescent="0.15">
      <c r="A20" s="208" t="s">
        <v>287</v>
      </c>
      <c r="B20" s="209"/>
      <c r="C20" s="209"/>
      <c r="D20" s="209"/>
      <c r="E20" s="210"/>
      <c r="F20" s="144" t="s">
        <v>187</v>
      </c>
      <c r="G20" s="144"/>
      <c r="H20" s="144"/>
      <c r="I20" s="144"/>
      <c r="J20" s="144"/>
      <c r="K20" s="144"/>
      <c r="L20" s="145"/>
      <c r="M20" s="230">
        <v>19</v>
      </c>
      <c r="N20" s="231"/>
      <c r="O20" s="231"/>
      <c r="P20" s="231"/>
      <c r="Q20" s="231"/>
      <c r="R20" s="231"/>
      <c r="S20" s="232"/>
      <c r="T20" s="144" t="s">
        <v>187</v>
      </c>
      <c r="U20" s="144"/>
      <c r="V20" s="144"/>
      <c r="W20" s="144"/>
      <c r="X20" s="144"/>
      <c r="Y20" s="144"/>
      <c r="Z20" s="145"/>
      <c r="AA20" s="230">
        <v>705</v>
      </c>
      <c r="AB20" s="231"/>
      <c r="AC20" s="231"/>
      <c r="AD20" s="231"/>
      <c r="AE20" s="231"/>
      <c r="AF20" s="231"/>
      <c r="AG20" s="232"/>
      <c r="AH20" s="230">
        <v>149</v>
      </c>
      <c r="AI20" s="231"/>
      <c r="AJ20" s="231"/>
      <c r="AK20" s="231"/>
      <c r="AL20" s="231"/>
      <c r="AM20" s="231"/>
      <c r="AN20" s="232"/>
      <c r="AO20" s="230">
        <v>151</v>
      </c>
      <c r="AP20" s="231"/>
      <c r="AQ20" s="231"/>
      <c r="AR20" s="231"/>
      <c r="AS20" s="231"/>
      <c r="AT20" s="231"/>
      <c r="AU20" s="232"/>
      <c r="AV20" s="233">
        <v>670</v>
      </c>
      <c r="AW20" s="233"/>
      <c r="AX20" s="233"/>
      <c r="AY20" s="233"/>
      <c r="AZ20" s="233"/>
      <c r="BA20" s="233"/>
      <c r="BB20" s="233"/>
    </row>
    <row r="21" spans="1:62" ht="21.75" customHeight="1" x14ac:dyDescent="0.15">
      <c r="A21" s="208" t="s">
        <v>216</v>
      </c>
      <c r="B21" s="209"/>
      <c r="C21" s="209"/>
      <c r="D21" s="209"/>
      <c r="E21" s="210"/>
      <c r="F21" s="178" t="s">
        <v>187</v>
      </c>
      <c r="G21" s="178"/>
      <c r="H21" s="178"/>
      <c r="I21" s="178"/>
      <c r="J21" s="178"/>
      <c r="K21" s="178"/>
      <c r="L21" s="179"/>
      <c r="M21" s="234">
        <v>19</v>
      </c>
      <c r="N21" s="235"/>
      <c r="O21" s="235"/>
      <c r="P21" s="235"/>
      <c r="Q21" s="235"/>
      <c r="R21" s="235"/>
      <c r="S21" s="236"/>
      <c r="T21" s="178" t="s">
        <v>187</v>
      </c>
      <c r="U21" s="178"/>
      <c r="V21" s="178"/>
      <c r="W21" s="178"/>
      <c r="X21" s="178"/>
      <c r="Y21" s="178"/>
      <c r="Z21" s="179"/>
      <c r="AA21" s="234">
        <v>705</v>
      </c>
      <c r="AB21" s="235"/>
      <c r="AC21" s="235"/>
      <c r="AD21" s="235"/>
      <c r="AE21" s="235"/>
      <c r="AF21" s="235"/>
      <c r="AG21" s="236"/>
      <c r="AH21" s="234">
        <v>108</v>
      </c>
      <c r="AI21" s="235"/>
      <c r="AJ21" s="235"/>
      <c r="AK21" s="235"/>
      <c r="AL21" s="235"/>
      <c r="AM21" s="235"/>
      <c r="AN21" s="236"/>
      <c r="AO21" s="234">
        <v>116</v>
      </c>
      <c r="AP21" s="235"/>
      <c r="AQ21" s="235"/>
      <c r="AR21" s="235"/>
      <c r="AS21" s="235"/>
      <c r="AT21" s="235"/>
      <c r="AU21" s="236"/>
      <c r="AV21" s="249">
        <v>654</v>
      </c>
      <c r="AW21" s="249"/>
      <c r="AX21" s="249"/>
      <c r="AY21" s="249"/>
      <c r="AZ21" s="249"/>
      <c r="BA21" s="249"/>
      <c r="BB21" s="249"/>
      <c r="BC21" s="4"/>
      <c r="BD21" s="4"/>
      <c r="BE21" s="4"/>
      <c r="BF21" s="4"/>
      <c r="BG21" s="4"/>
      <c r="BH21" s="4"/>
      <c r="BI21" s="4"/>
      <c r="BJ21" s="4"/>
    </row>
    <row r="22" spans="1:62" ht="21.75" customHeight="1" x14ac:dyDescent="0.15">
      <c r="A22" s="132" t="s">
        <v>240</v>
      </c>
      <c r="B22" s="133"/>
      <c r="C22" s="133"/>
      <c r="D22" s="133"/>
      <c r="E22" s="134"/>
      <c r="F22" s="178" t="s">
        <v>187</v>
      </c>
      <c r="G22" s="178"/>
      <c r="H22" s="178"/>
      <c r="I22" s="178"/>
      <c r="J22" s="178"/>
      <c r="K22" s="178"/>
      <c r="L22" s="179"/>
      <c r="M22" s="230">
        <v>19</v>
      </c>
      <c r="N22" s="231"/>
      <c r="O22" s="231"/>
      <c r="P22" s="231"/>
      <c r="Q22" s="231"/>
      <c r="R22" s="231"/>
      <c r="S22" s="232"/>
      <c r="T22" s="144" t="s">
        <v>187</v>
      </c>
      <c r="U22" s="144"/>
      <c r="V22" s="144"/>
      <c r="W22" s="144"/>
      <c r="X22" s="144"/>
      <c r="Y22" s="144"/>
      <c r="Z22" s="145"/>
      <c r="AA22" s="230">
        <v>705</v>
      </c>
      <c r="AB22" s="231"/>
      <c r="AC22" s="231"/>
      <c r="AD22" s="231"/>
      <c r="AE22" s="231"/>
      <c r="AF22" s="231"/>
      <c r="AG22" s="232"/>
      <c r="AH22" s="230">
        <v>113</v>
      </c>
      <c r="AI22" s="231"/>
      <c r="AJ22" s="231"/>
      <c r="AK22" s="231"/>
      <c r="AL22" s="231"/>
      <c r="AM22" s="231"/>
      <c r="AN22" s="232"/>
      <c r="AO22" s="230">
        <v>126</v>
      </c>
      <c r="AP22" s="231"/>
      <c r="AQ22" s="231"/>
      <c r="AR22" s="231"/>
      <c r="AS22" s="231"/>
      <c r="AT22" s="231"/>
      <c r="AU22" s="232"/>
      <c r="AV22" s="233">
        <v>638</v>
      </c>
      <c r="AW22" s="233"/>
      <c r="AX22" s="233"/>
      <c r="AY22" s="233"/>
      <c r="AZ22" s="233"/>
      <c r="BA22" s="233"/>
      <c r="BB22" s="233"/>
      <c r="BC22" s="4"/>
      <c r="BD22" s="4"/>
      <c r="BE22" s="4"/>
      <c r="BF22" s="4"/>
      <c r="BG22" s="4"/>
      <c r="BH22" s="4"/>
      <c r="BI22" s="4"/>
      <c r="BJ22" s="4"/>
    </row>
    <row r="23" spans="1:62" ht="21.75" customHeight="1" x14ac:dyDescent="0.15">
      <c r="A23" s="132" t="s">
        <v>257</v>
      </c>
      <c r="B23" s="133"/>
      <c r="C23" s="133"/>
      <c r="D23" s="133"/>
      <c r="E23" s="134"/>
      <c r="F23" s="144" t="s">
        <v>187</v>
      </c>
      <c r="G23" s="144"/>
      <c r="H23" s="144"/>
      <c r="I23" s="144"/>
      <c r="J23" s="144"/>
      <c r="K23" s="144"/>
      <c r="L23" s="145"/>
      <c r="M23" s="230">
        <v>19</v>
      </c>
      <c r="N23" s="231"/>
      <c r="O23" s="231"/>
      <c r="P23" s="231"/>
      <c r="Q23" s="231"/>
      <c r="R23" s="231"/>
      <c r="S23" s="232"/>
      <c r="T23" s="144" t="s">
        <v>187</v>
      </c>
      <c r="U23" s="144"/>
      <c r="V23" s="144"/>
      <c r="W23" s="144"/>
      <c r="X23" s="144"/>
      <c r="Y23" s="144"/>
      <c r="Z23" s="145"/>
      <c r="AA23" s="230">
        <v>705</v>
      </c>
      <c r="AB23" s="231"/>
      <c r="AC23" s="231"/>
      <c r="AD23" s="231"/>
      <c r="AE23" s="231"/>
      <c r="AF23" s="231"/>
      <c r="AG23" s="232"/>
      <c r="AH23" s="230">
        <v>110</v>
      </c>
      <c r="AI23" s="231"/>
      <c r="AJ23" s="231"/>
      <c r="AK23" s="231"/>
      <c r="AL23" s="231"/>
      <c r="AM23" s="231"/>
      <c r="AN23" s="232"/>
      <c r="AO23" s="230">
        <v>93</v>
      </c>
      <c r="AP23" s="231"/>
      <c r="AQ23" s="231"/>
      <c r="AR23" s="231"/>
      <c r="AS23" s="231"/>
      <c r="AT23" s="231"/>
      <c r="AU23" s="232"/>
      <c r="AV23" s="233">
        <f>AV22+AH23-AO23</f>
        <v>655</v>
      </c>
      <c r="AW23" s="233"/>
      <c r="AX23" s="233"/>
      <c r="AY23" s="233"/>
      <c r="AZ23" s="233"/>
      <c r="BA23" s="233"/>
      <c r="BB23" s="233"/>
      <c r="BC23" s="4"/>
      <c r="BD23" s="4"/>
      <c r="BE23" s="4"/>
      <c r="BF23" s="4"/>
      <c r="BG23" s="4"/>
      <c r="BH23" s="4"/>
      <c r="BI23" s="4"/>
      <c r="BJ23" s="4"/>
    </row>
    <row r="24" spans="1:62" ht="21.75" customHeight="1" x14ac:dyDescent="0.15">
      <c r="A24" s="208" t="s">
        <v>271</v>
      </c>
      <c r="B24" s="209"/>
      <c r="C24" s="209"/>
      <c r="D24" s="209"/>
      <c r="E24" s="210"/>
      <c r="F24" s="144" t="s">
        <v>187</v>
      </c>
      <c r="G24" s="144"/>
      <c r="H24" s="144"/>
      <c r="I24" s="144"/>
      <c r="J24" s="144"/>
      <c r="K24" s="144"/>
      <c r="L24" s="145"/>
      <c r="M24" s="230">
        <v>19</v>
      </c>
      <c r="N24" s="231"/>
      <c r="O24" s="231"/>
      <c r="P24" s="231"/>
      <c r="Q24" s="231"/>
      <c r="R24" s="231"/>
      <c r="S24" s="232"/>
      <c r="T24" s="144" t="s">
        <v>187</v>
      </c>
      <c r="U24" s="144"/>
      <c r="V24" s="144"/>
      <c r="W24" s="144"/>
      <c r="X24" s="144"/>
      <c r="Y24" s="144"/>
      <c r="Z24" s="145"/>
      <c r="AA24" s="230">
        <v>705</v>
      </c>
      <c r="AB24" s="231"/>
      <c r="AC24" s="231"/>
      <c r="AD24" s="231"/>
      <c r="AE24" s="231"/>
      <c r="AF24" s="231"/>
      <c r="AG24" s="232"/>
      <c r="AH24" s="230">
        <v>101</v>
      </c>
      <c r="AI24" s="231"/>
      <c r="AJ24" s="231"/>
      <c r="AK24" s="231"/>
      <c r="AL24" s="231"/>
      <c r="AM24" s="231"/>
      <c r="AN24" s="232"/>
      <c r="AO24" s="230">
        <v>91</v>
      </c>
      <c r="AP24" s="231"/>
      <c r="AQ24" s="231"/>
      <c r="AR24" s="231"/>
      <c r="AS24" s="231"/>
      <c r="AT24" s="231"/>
      <c r="AU24" s="232"/>
      <c r="AV24" s="233">
        <v>665</v>
      </c>
      <c r="AW24" s="233"/>
      <c r="AX24" s="233"/>
      <c r="AY24" s="233"/>
      <c r="AZ24" s="233"/>
      <c r="BA24" s="233"/>
      <c r="BB24" s="233"/>
      <c r="BC24" s="4"/>
      <c r="BD24" s="4"/>
      <c r="BE24" s="4"/>
      <c r="BF24" s="4"/>
      <c r="BG24" s="4"/>
      <c r="BH24" s="4"/>
      <c r="BI24" s="4"/>
      <c r="BJ24" s="4"/>
    </row>
    <row r="25" spans="1:62" ht="15" customHeight="1" x14ac:dyDescent="0.15">
      <c r="A25" s="181" t="s">
        <v>286</v>
      </c>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row>
    <row r="26" spans="1:62" ht="15" customHeight="1" x14ac:dyDescent="0.15">
      <c r="A26" s="186"/>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row>
    <row r="27" spans="1:62" ht="15" customHeight="1" x14ac:dyDescent="0.15">
      <c r="A27" s="122"/>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row>
    <row r="28" spans="1:62" ht="21.75" customHeight="1" x14ac:dyDescent="0.15">
      <c r="A28" s="122"/>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row>
    <row r="29" spans="1:62" ht="21" customHeight="1" x14ac:dyDescent="0.15">
      <c r="A29" s="203" t="s">
        <v>43</v>
      </c>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row>
    <row r="30" spans="1:62" ht="17.25" customHeight="1" x14ac:dyDescent="0.15">
      <c r="A30" s="12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row>
    <row r="31" spans="1:62" ht="15" customHeight="1" x14ac:dyDescent="0.15">
      <c r="A31" s="182" t="s">
        <v>44</v>
      </c>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row>
    <row r="32" spans="1:62" ht="15" customHeight="1" x14ac:dyDescent="0.15">
      <c r="A32" s="122"/>
      <c r="B32" s="122"/>
      <c r="C32" s="122"/>
      <c r="D32" s="122"/>
      <c r="E32" s="122"/>
      <c r="F32" s="157" t="s">
        <v>279</v>
      </c>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22"/>
      <c r="AW32" s="122"/>
      <c r="AX32" s="122"/>
      <c r="AY32" s="122"/>
      <c r="AZ32" s="122"/>
      <c r="BA32" s="122"/>
    </row>
    <row r="33" spans="1:55" ht="21.95" customHeight="1" x14ac:dyDescent="0.15">
      <c r="A33" s="122"/>
      <c r="B33" s="122"/>
      <c r="C33" s="122"/>
      <c r="D33" s="122"/>
      <c r="E33" s="122"/>
      <c r="F33" s="237"/>
      <c r="G33" s="238"/>
      <c r="H33" s="238"/>
      <c r="I33" s="238"/>
      <c r="J33" s="238"/>
      <c r="K33" s="238"/>
      <c r="L33" s="238"/>
      <c r="M33" s="238"/>
      <c r="N33" s="238"/>
      <c r="O33" s="238"/>
      <c r="P33" s="238"/>
      <c r="Q33" s="238"/>
      <c r="R33" s="238"/>
      <c r="S33" s="239"/>
      <c r="T33" s="245" t="s">
        <v>0</v>
      </c>
      <c r="U33" s="246"/>
      <c r="V33" s="246"/>
      <c r="W33" s="246"/>
      <c r="X33" s="246"/>
      <c r="Y33" s="246"/>
      <c r="Z33" s="246"/>
      <c r="AA33" s="246"/>
      <c r="AB33" s="246"/>
      <c r="AC33" s="246"/>
      <c r="AD33" s="246"/>
      <c r="AE33" s="246"/>
      <c r="AF33" s="246"/>
      <c r="AG33" s="247"/>
      <c r="AH33" s="245" t="s">
        <v>4</v>
      </c>
      <c r="AI33" s="246"/>
      <c r="AJ33" s="246"/>
      <c r="AK33" s="246"/>
      <c r="AL33" s="246"/>
      <c r="AM33" s="246"/>
      <c r="AN33" s="246"/>
      <c r="AO33" s="246"/>
      <c r="AP33" s="246"/>
      <c r="AQ33" s="246"/>
      <c r="AR33" s="246"/>
      <c r="AS33" s="246"/>
      <c r="AT33" s="246"/>
      <c r="AU33" s="248"/>
      <c r="AV33" s="122"/>
      <c r="AW33" s="122"/>
      <c r="AX33" s="122"/>
      <c r="AY33" s="122"/>
      <c r="AZ33" s="122"/>
      <c r="BA33" s="122"/>
      <c r="BB33" s="4"/>
      <c r="BC33" s="4"/>
    </row>
    <row r="34" spans="1:55" ht="21.95" customHeight="1" x14ac:dyDescent="0.15">
      <c r="A34" s="122"/>
      <c r="B34" s="122"/>
      <c r="C34" s="122"/>
      <c r="D34" s="122"/>
      <c r="E34" s="122"/>
      <c r="F34" s="250" t="s">
        <v>287</v>
      </c>
      <c r="G34" s="251"/>
      <c r="H34" s="251"/>
      <c r="I34" s="251"/>
      <c r="J34" s="251"/>
      <c r="K34" s="251"/>
      <c r="L34" s="251"/>
      <c r="M34" s="251"/>
      <c r="N34" s="251"/>
      <c r="O34" s="251"/>
      <c r="P34" s="251"/>
      <c r="Q34" s="251"/>
      <c r="R34" s="251"/>
      <c r="S34" s="252"/>
      <c r="T34" s="126">
        <v>4</v>
      </c>
      <c r="U34" s="124"/>
      <c r="V34" s="124"/>
      <c r="W34" s="124"/>
      <c r="X34" s="124"/>
      <c r="Y34" s="124"/>
      <c r="Z34" s="124"/>
      <c r="AA34" s="124"/>
      <c r="AB34" s="124"/>
      <c r="AC34" s="124"/>
      <c r="AD34" s="124"/>
      <c r="AE34" s="124"/>
      <c r="AF34" s="124"/>
      <c r="AG34" s="125"/>
      <c r="AH34" s="126">
        <v>80</v>
      </c>
      <c r="AI34" s="124"/>
      <c r="AJ34" s="124"/>
      <c r="AK34" s="124"/>
      <c r="AL34" s="124"/>
      <c r="AM34" s="124"/>
      <c r="AN34" s="124"/>
      <c r="AO34" s="124"/>
      <c r="AP34" s="124"/>
      <c r="AQ34" s="124"/>
      <c r="AR34" s="124"/>
      <c r="AS34" s="124"/>
      <c r="AT34" s="124"/>
      <c r="AU34" s="127"/>
      <c r="AV34" s="122"/>
      <c r="AW34" s="122"/>
      <c r="AX34" s="122"/>
      <c r="AY34" s="122"/>
      <c r="AZ34" s="122"/>
      <c r="BA34" s="122"/>
    </row>
    <row r="35" spans="1:55" ht="21.95" customHeight="1" x14ac:dyDescent="0.15">
      <c r="A35" s="122"/>
      <c r="B35" s="122"/>
      <c r="C35" s="122"/>
      <c r="D35" s="122"/>
      <c r="E35" s="122"/>
      <c r="F35" s="250" t="s">
        <v>216</v>
      </c>
      <c r="G35" s="251"/>
      <c r="H35" s="251"/>
      <c r="I35" s="251"/>
      <c r="J35" s="251"/>
      <c r="K35" s="251"/>
      <c r="L35" s="251"/>
      <c r="M35" s="251"/>
      <c r="N35" s="251"/>
      <c r="O35" s="251"/>
      <c r="P35" s="251"/>
      <c r="Q35" s="251"/>
      <c r="R35" s="251"/>
      <c r="S35" s="252"/>
      <c r="T35" s="227">
        <v>4</v>
      </c>
      <c r="U35" s="228"/>
      <c r="V35" s="228"/>
      <c r="W35" s="228"/>
      <c r="X35" s="228"/>
      <c r="Y35" s="228"/>
      <c r="Z35" s="228"/>
      <c r="AA35" s="228"/>
      <c r="AB35" s="228"/>
      <c r="AC35" s="228"/>
      <c r="AD35" s="228"/>
      <c r="AE35" s="228"/>
      <c r="AF35" s="228"/>
      <c r="AG35" s="229"/>
      <c r="AH35" s="227">
        <v>80</v>
      </c>
      <c r="AI35" s="228"/>
      <c r="AJ35" s="228"/>
      <c r="AK35" s="228"/>
      <c r="AL35" s="228"/>
      <c r="AM35" s="228"/>
      <c r="AN35" s="228"/>
      <c r="AO35" s="228"/>
      <c r="AP35" s="228"/>
      <c r="AQ35" s="228"/>
      <c r="AR35" s="228"/>
      <c r="AS35" s="228"/>
      <c r="AT35" s="228"/>
      <c r="AU35" s="244"/>
      <c r="AV35" s="122"/>
      <c r="AW35" s="122"/>
      <c r="AX35" s="122"/>
      <c r="AY35" s="122"/>
      <c r="AZ35" s="122"/>
      <c r="BA35" s="122"/>
    </row>
    <row r="36" spans="1:55" ht="21.75" customHeight="1" x14ac:dyDescent="0.15">
      <c r="A36" s="122"/>
      <c r="B36" s="122"/>
      <c r="C36" s="122"/>
      <c r="D36" s="122"/>
      <c r="E36" s="122"/>
      <c r="F36" s="240" t="s">
        <v>240</v>
      </c>
      <c r="G36" s="241"/>
      <c r="H36" s="241"/>
      <c r="I36" s="241"/>
      <c r="J36" s="241"/>
      <c r="K36" s="241"/>
      <c r="L36" s="241"/>
      <c r="M36" s="241"/>
      <c r="N36" s="241"/>
      <c r="O36" s="241"/>
      <c r="P36" s="241"/>
      <c r="Q36" s="241"/>
      <c r="R36" s="241"/>
      <c r="S36" s="242"/>
      <c r="T36" s="243">
        <v>4</v>
      </c>
      <c r="U36" s="228"/>
      <c r="V36" s="228"/>
      <c r="W36" s="228"/>
      <c r="X36" s="228"/>
      <c r="Y36" s="228"/>
      <c r="Z36" s="228"/>
      <c r="AA36" s="228"/>
      <c r="AB36" s="228"/>
      <c r="AC36" s="228"/>
      <c r="AD36" s="228"/>
      <c r="AE36" s="228"/>
      <c r="AF36" s="228"/>
      <c r="AG36" s="229"/>
      <c r="AH36" s="227">
        <v>80</v>
      </c>
      <c r="AI36" s="228"/>
      <c r="AJ36" s="228"/>
      <c r="AK36" s="228"/>
      <c r="AL36" s="228"/>
      <c r="AM36" s="228"/>
      <c r="AN36" s="228"/>
      <c r="AO36" s="228"/>
      <c r="AP36" s="228"/>
      <c r="AQ36" s="228"/>
      <c r="AR36" s="228"/>
      <c r="AS36" s="228"/>
      <c r="AT36" s="228"/>
      <c r="AU36" s="244"/>
      <c r="AV36" s="122"/>
      <c r="AW36" s="122"/>
      <c r="AX36" s="122"/>
      <c r="AY36" s="122"/>
      <c r="AZ36" s="122"/>
      <c r="BA36" s="122"/>
    </row>
    <row r="37" spans="1:55" ht="21.75" customHeight="1" x14ac:dyDescent="0.15">
      <c r="A37" s="122"/>
      <c r="B37" s="122"/>
      <c r="C37" s="122"/>
      <c r="D37" s="122"/>
      <c r="E37" s="122"/>
      <c r="F37" s="240" t="s">
        <v>257</v>
      </c>
      <c r="G37" s="241"/>
      <c r="H37" s="241"/>
      <c r="I37" s="241"/>
      <c r="J37" s="241"/>
      <c r="K37" s="241"/>
      <c r="L37" s="241"/>
      <c r="M37" s="241"/>
      <c r="N37" s="241"/>
      <c r="O37" s="241"/>
      <c r="P37" s="241"/>
      <c r="Q37" s="241"/>
      <c r="R37" s="241"/>
      <c r="S37" s="242"/>
      <c r="T37" s="123">
        <v>4</v>
      </c>
      <c r="U37" s="124"/>
      <c r="V37" s="124"/>
      <c r="W37" s="124"/>
      <c r="X37" s="124"/>
      <c r="Y37" s="124"/>
      <c r="Z37" s="124"/>
      <c r="AA37" s="124"/>
      <c r="AB37" s="124"/>
      <c r="AC37" s="124"/>
      <c r="AD37" s="124"/>
      <c r="AE37" s="124"/>
      <c r="AF37" s="124"/>
      <c r="AG37" s="125"/>
      <c r="AH37" s="123">
        <v>80</v>
      </c>
      <c r="AI37" s="124"/>
      <c r="AJ37" s="124"/>
      <c r="AK37" s="124"/>
      <c r="AL37" s="124"/>
      <c r="AM37" s="124"/>
      <c r="AN37" s="124"/>
      <c r="AO37" s="124"/>
      <c r="AP37" s="124"/>
      <c r="AQ37" s="124"/>
      <c r="AR37" s="124"/>
      <c r="AS37" s="124"/>
      <c r="AT37" s="124"/>
      <c r="AU37" s="127"/>
      <c r="AV37" s="122"/>
      <c r="AW37" s="122"/>
      <c r="AX37" s="122"/>
      <c r="AY37" s="122"/>
      <c r="AZ37" s="122"/>
      <c r="BA37" s="122"/>
    </row>
    <row r="38" spans="1:55" ht="21.75" customHeight="1" x14ac:dyDescent="0.15">
      <c r="A38" s="122"/>
      <c r="B38" s="122"/>
      <c r="C38" s="122"/>
      <c r="D38" s="122"/>
      <c r="E38" s="122"/>
      <c r="F38" s="250" t="s">
        <v>271</v>
      </c>
      <c r="G38" s="251"/>
      <c r="H38" s="251"/>
      <c r="I38" s="251"/>
      <c r="J38" s="251"/>
      <c r="K38" s="251"/>
      <c r="L38" s="251"/>
      <c r="M38" s="251"/>
      <c r="N38" s="251"/>
      <c r="O38" s="251"/>
      <c r="P38" s="251"/>
      <c r="Q38" s="251"/>
      <c r="R38" s="251"/>
      <c r="S38" s="252"/>
      <c r="T38" s="216">
        <v>4</v>
      </c>
      <c r="U38" s="199"/>
      <c r="V38" s="199"/>
      <c r="W38" s="199"/>
      <c r="X38" s="199"/>
      <c r="Y38" s="199"/>
      <c r="Z38" s="199"/>
      <c r="AA38" s="199"/>
      <c r="AB38" s="199"/>
      <c r="AC38" s="199"/>
      <c r="AD38" s="199"/>
      <c r="AE38" s="199"/>
      <c r="AF38" s="199"/>
      <c r="AG38" s="217"/>
      <c r="AH38" s="216">
        <v>80</v>
      </c>
      <c r="AI38" s="199"/>
      <c r="AJ38" s="199"/>
      <c r="AK38" s="199"/>
      <c r="AL38" s="199"/>
      <c r="AM38" s="199"/>
      <c r="AN38" s="199"/>
      <c r="AO38" s="199"/>
      <c r="AP38" s="199"/>
      <c r="AQ38" s="199"/>
      <c r="AR38" s="199"/>
      <c r="AS38" s="199"/>
      <c r="AT38" s="199"/>
      <c r="AU38" s="200"/>
      <c r="AV38" s="122"/>
      <c r="AW38" s="122"/>
      <c r="AX38" s="122"/>
      <c r="AY38" s="122"/>
      <c r="AZ38" s="122"/>
      <c r="BA38" s="122"/>
    </row>
    <row r="39" spans="1:55" ht="15" customHeight="1" x14ac:dyDescent="0.15">
      <c r="A39" s="122"/>
      <c r="B39" s="122"/>
      <c r="C39" s="122"/>
      <c r="D39" s="122"/>
      <c r="E39" s="122"/>
      <c r="F39" s="181" t="s">
        <v>286</v>
      </c>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22"/>
      <c r="AW39" s="122"/>
      <c r="AX39" s="122"/>
      <c r="AY39" s="122"/>
      <c r="AZ39" s="122"/>
      <c r="BA39" s="122"/>
    </row>
    <row r="40" spans="1:55" ht="15" customHeight="1" x14ac:dyDescent="0.15">
      <c r="A40" s="122"/>
      <c r="B40" s="122"/>
      <c r="C40" s="122"/>
      <c r="D40" s="122"/>
      <c r="E40" s="12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122"/>
      <c r="AW40" s="122"/>
      <c r="AX40" s="122"/>
      <c r="AY40" s="122"/>
      <c r="AZ40" s="122"/>
      <c r="BA40" s="122"/>
    </row>
  </sheetData>
  <mergeCells count="138">
    <mergeCell ref="AA21:AG21"/>
    <mergeCell ref="M20:S20"/>
    <mergeCell ref="T20:Z20"/>
    <mergeCell ref="F36:S36"/>
    <mergeCell ref="AO22:AU22"/>
    <mergeCell ref="A8:E8"/>
    <mergeCell ref="F8:L8"/>
    <mergeCell ref="M8:S8"/>
    <mergeCell ref="T8:Z8"/>
    <mergeCell ref="F19:L19"/>
    <mergeCell ref="AA10:AG10"/>
    <mergeCell ref="A16:BB16"/>
    <mergeCell ref="AO18:AU19"/>
    <mergeCell ref="AV18:BB19"/>
    <mergeCell ref="A10:E10"/>
    <mergeCell ref="AH9:AN9"/>
    <mergeCell ref="AH11:AN11"/>
    <mergeCell ref="AV9:BB9"/>
    <mergeCell ref="A14:BB15"/>
    <mergeCell ref="AO8:AU8"/>
    <mergeCell ref="T10:Z10"/>
    <mergeCell ref="AA8:AG8"/>
    <mergeCell ref="AV8:BB8"/>
    <mergeCell ref="AV10:BB10"/>
    <mergeCell ref="AV32:BA40"/>
    <mergeCell ref="AV24:BB24"/>
    <mergeCell ref="A23:E23"/>
    <mergeCell ref="F23:L23"/>
    <mergeCell ref="M23:S23"/>
    <mergeCell ref="AA23:AG23"/>
    <mergeCell ref="A24:E24"/>
    <mergeCell ref="F24:L24"/>
    <mergeCell ref="F38:S38"/>
    <mergeCell ref="T38:AG38"/>
    <mergeCell ref="AH38:AU38"/>
    <mergeCell ref="AV23:BB23"/>
    <mergeCell ref="T35:AG35"/>
    <mergeCell ref="AH35:AU35"/>
    <mergeCell ref="F32:AU32"/>
    <mergeCell ref="F35:S35"/>
    <mergeCell ref="F40:AU40"/>
    <mergeCell ref="T34:AG34"/>
    <mergeCell ref="AH34:AU34"/>
    <mergeCell ref="A25:BB25"/>
    <mergeCell ref="A31:BB31"/>
    <mergeCell ref="A29:BB29"/>
    <mergeCell ref="A27:BB28"/>
    <mergeCell ref="F34:S34"/>
    <mergeCell ref="F33:S33"/>
    <mergeCell ref="A13:BB13"/>
    <mergeCell ref="A26:BB26"/>
    <mergeCell ref="A22:E22"/>
    <mergeCell ref="A32:E40"/>
    <mergeCell ref="F37:S37"/>
    <mergeCell ref="T37:AG37"/>
    <mergeCell ref="F39:AU39"/>
    <mergeCell ref="AH21:AN21"/>
    <mergeCell ref="T36:AG36"/>
    <mergeCell ref="AH36:AU36"/>
    <mergeCell ref="T22:Z22"/>
    <mergeCell ref="AA22:AG22"/>
    <mergeCell ref="AH22:AN22"/>
    <mergeCell ref="M22:S22"/>
    <mergeCell ref="T33:AG33"/>
    <mergeCell ref="AH33:AU33"/>
    <mergeCell ref="F18:S18"/>
    <mergeCell ref="AO21:AU21"/>
    <mergeCell ref="AV21:BB21"/>
    <mergeCell ref="AV22:BB22"/>
    <mergeCell ref="AH37:AU37"/>
    <mergeCell ref="A30:BB30"/>
    <mergeCell ref="AO24:AU24"/>
    <mergeCell ref="M24:S24"/>
    <mergeCell ref="T24:Z24"/>
    <mergeCell ref="AH23:AN23"/>
    <mergeCell ref="AA20:AG20"/>
    <mergeCell ref="AH20:AN20"/>
    <mergeCell ref="A12:BB12"/>
    <mergeCell ref="M10:S10"/>
    <mergeCell ref="T19:Z19"/>
    <mergeCell ref="F10:L10"/>
    <mergeCell ref="A11:E11"/>
    <mergeCell ref="T23:Z23"/>
    <mergeCell ref="AO23:AU23"/>
    <mergeCell ref="AH24:AN24"/>
    <mergeCell ref="F22:L22"/>
    <mergeCell ref="AH10:AN10"/>
    <mergeCell ref="AV20:BB20"/>
    <mergeCell ref="A20:E20"/>
    <mergeCell ref="T18:AG18"/>
    <mergeCell ref="AO20:AU20"/>
    <mergeCell ref="A21:E21"/>
    <mergeCell ref="F21:L21"/>
    <mergeCell ref="M21:S21"/>
    <mergeCell ref="T21:Z21"/>
    <mergeCell ref="AA24:AG24"/>
    <mergeCell ref="A18:E19"/>
    <mergeCell ref="A9:E9"/>
    <mergeCell ref="F9:L9"/>
    <mergeCell ref="M9:S9"/>
    <mergeCell ref="AV11:BB11"/>
    <mergeCell ref="F11:L11"/>
    <mergeCell ref="M11:S11"/>
    <mergeCell ref="T11:Z11"/>
    <mergeCell ref="AA11:AG11"/>
    <mergeCell ref="AO7:AU7"/>
    <mergeCell ref="AO10:AU10"/>
    <mergeCell ref="AH18:AN19"/>
    <mergeCell ref="AA19:AG19"/>
    <mergeCell ref="M19:S19"/>
    <mergeCell ref="T9:Z9"/>
    <mergeCell ref="AA9:AG9"/>
    <mergeCell ref="AO9:AU9"/>
    <mergeCell ref="AO11:AU11"/>
    <mergeCell ref="F20:L20"/>
    <mergeCell ref="A17:BB17"/>
    <mergeCell ref="A1:BB1"/>
    <mergeCell ref="A3:BB3"/>
    <mergeCell ref="A4:BB4"/>
    <mergeCell ref="A5:E6"/>
    <mergeCell ref="F5:S5"/>
    <mergeCell ref="T5:AG5"/>
    <mergeCell ref="A2:BB2"/>
    <mergeCell ref="M7:S7"/>
    <mergeCell ref="T7:Z7"/>
    <mergeCell ref="F7:L7"/>
    <mergeCell ref="M6:S6"/>
    <mergeCell ref="T6:Z6"/>
    <mergeCell ref="AA6:AG6"/>
    <mergeCell ref="AA7:AG7"/>
    <mergeCell ref="AV7:BB7"/>
    <mergeCell ref="AH7:AN7"/>
    <mergeCell ref="A7:E7"/>
    <mergeCell ref="AH5:AN6"/>
    <mergeCell ref="AO5:AU6"/>
    <mergeCell ref="AV5:BB6"/>
    <mergeCell ref="F6:L6"/>
    <mergeCell ref="AH8:AN8"/>
  </mergeCells>
  <phoneticPr fontId="2"/>
  <printOptions horizontalCentered="1"/>
  <pageMargins left="0.70866141732283472" right="0.70866141732283472" top="0.74803149606299213" bottom="0.74803149606299213" header="0.31496062992125984" footer="0.31496062992125984"/>
  <pageSetup paperSize="9" scale="98" firstPageNumber="3" pageOrder="overThenDown" orientation="portrait" useFirstPageNumber="1"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view="pageBreakPreview" zoomScaleNormal="100" zoomScaleSheetLayoutView="100" workbookViewId="0">
      <selection sqref="A1:O1"/>
    </sheetView>
  </sheetViews>
  <sheetFormatPr defaultColWidth="1.625" defaultRowHeight="409.6" customHeight="1" x14ac:dyDescent="0.15"/>
  <cols>
    <col min="1" max="7" width="1.875" style="1" customWidth="1"/>
    <col min="8" max="15" width="3.625" style="1" customWidth="1"/>
    <col min="16" max="63" width="1.5" style="1" customWidth="1"/>
    <col min="64" max="16384" width="1.625" style="1"/>
  </cols>
  <sheetData>
    <row r="1" spans="1:15" ht="21.75" customHeight="1" x14ac:dyDescent="0.15">
      <c r="A1" s="154" t="s">
        <v>47</v>
      </c>
      <c r="B1" s="154"/>
      <c r="C1" s="154"/>
      <c r="D1" s="154"/>
      <c r="E1" s="154"/>
      <c r="F1" s="154"/>
      <c r="G1" s="154"/>
      <c r="H1" s="154"/>
      <c r="I1" s="154"/>
      <c r="J1" s="154"/>
      <c r="K1" s="154"/>
      <c r="L1" s="154"/>
      <c r="M1" s="154"/>
      <c r="N1" s="154"/>
      <c r="O1" s="154"/>
    </row>
    <row r="2" spans="1:15" ht="21" customHeight="1" x14ac:dyDescent="0.15">
      <c r="A2" s="31"/>
      <c r="B2" s="31"/>
      <c r="C2" s="31"/>
      <c r="D2" s="31"/>
      <c r="E2" s="31"/>
      <c r="F2" s="31"/>
      <c r="G2" s="31"/>
      <c r="H2" s="31"/>
      <c r="I2" s="31"/>
      <c r="J2" s="31"/>
      <c r="K2" s="31"/>
      <c r="L2" s="31"/>
      <c r="M2" s="31"/>
      <c r="N2" s="31"/>
      <c r="O2" s="31"/>
    </row>
    <row r="3" spans="1:15" ht="17.25" customHeight="1" x14ac:dyDescent="0.15">
      <c r="A3" s="182" t="s">
        <v>48</v>
      </c>
      <c r="B3" s="182"/>
      <c r="C3" s="182"/>
      <c r="D3" s="182"/>
      <c r="E3" s="182"/>
      <c r="F3" s="182"/>
      <c r="G3" s="182"/>
      <c r="H3" s="182"/>
      <c r="I3" s="182"/>
      <c r="J3" s="182"/>
      <c r="K3" s="182"/>
      <c r="L3" s="182"/>
      <c r="M3" s="182"/>
      <c r="N3" s="182"/>
      <c r="O3" s="182"/>
    </row>
    <row r="4" spans="1:15" ht="15" customHeight="1" x14ac:dyDescent="0.15">
      <c r="A4" s="157" t="s">
        <v>61</v>
      </c>
      <c r="B4" s="157"/>
      <c r="C4" s="157"/>
      <c r="D4" s="157"/>
      <c r="E4" s="157"/>
      <c r="F4" s="157"/>
      <c r="G4" s="157"/>
      <c r="H4" s="157"/>
      <c r="I4" s="157"/>
      <c r="J4" s="157"/>
      <c r="K4" s="157"/>
      <c r="L4" s="157"/>
      <c r="M4" s="157"/>
      <c r="N4" s="157"/>
      <c r="O4" s="157"/>
    </row>
    <row r="5" spans="1:15" ht="21" customHeight="1" x14ac:dyDescent="0.15">
      <c r="A5" s="159"/>
      <c r="B5" s="159"/>
      <c r="C5" s="159"/>
      <c r="D5" s="159"/>
      <c r="E5" s="159"/>
      <c r="F5" s="159"/>
      <c r="G5" s="160"/>
      <c r="H5" s="266" t="s">
        <v>243</v>
      </c>
      <c r="I5" s="167"/>
      <c r="J5" s="167"/>
      <c r="K5" s="167"/>
      <c r="L5" s="167"/>
      <c r="M5" s="167"/>
      <c r="N5" s="167"/>
      <c r="O5" s="167"/>
    </row>
    <row r="6" spans="1:15" ht="30" customHeight="1" x14ac:dyDescent="0.15">
      <c r="A6" s="169"/>
      <c r="B6" s="169"/>
      <c r="C6" s="169"/>
      <c r="D6" s="169"/>
      <c r="E6" s="169"/>
      <c r="F6" s="169"/>
      <c r="G6" s="170"/>
      <c r="H6" s="267"/>
      <c r="I6" s="169"/>
      <c r="J6" s="169"/>
      <c r="K6" s="169"/>
      <c r="L6" s="169"/>
      <c r="M6" s="169"/>
      <c r="N6" s="169"/>
      <c r="O6" s="169"/>
    </row>
    <row r="7" spans="1:15" ht="21" customHeight="1" x14ac:dyDescent="0.15">
      <c r="A7" s="257" t="s">
        <v>287</v>
      </c>
      <c r="B7" s="258"/>
      <c r="C7" s="258"/>
      <c r="D7" s="258"/>
      <c r="E7" s="258"/>
      <c r="F7" s="258"/>
      <c r="G7" s="259"/>
      <c r="H7" s="148">
        <v>891940</v>
      </c>
      <c r="I7" s="149"/>
      <c r="J7" s="149"/>
      <c r="K7" s="149"/>
      <c r="L7" s="149"/>
      <c r="M7" s="149"/>
      <c r="N7" s="149"/>
      <c r="O7" s="149"/>
    </row>
    <row r="8" spans="1:15" ht="21" customHeight="1" x14ac:dyDescent="0.15">
      <c r="A8" s="253" t="s">
        <v>216</v>
      </c>
      <c r="B8" s="253"/>
      <c r="C8" s="253"/>
      <c r="D8" s="253"/>
      <c r="E8" s="253"/>
      <c r="F8" s="253"/>
      <c r="G8" s="254"/>
      <c r="H8" s="148">
        <v>937600</v>
      </c>
      <c r="I8" s="149"/>
      <c r="J8" s="149"/>
      <c r="K8" s="149"/>
      <c r="L8" s="149"/>
      <c r="M8" s="149"/>
      <c r="N8" s="149"/>
      <c r="O8" s="149"/>
    </row>
    <row r="9" spans="1:15" ht="21" customHeight="1" x14ac:dyDescent="0.15">
      <c r="A9" s="253" t="s">
        <v>240</v>
      </c>
      <c r="B9" s="253"/>
      <c r="C9" s="253"/>
      <c r="D9" s="253"/>
      <c r="E9" s="253"/>
      <c r="F9" s="253"/>
      <c r="G9" s="254"/>
      <c r="H9" s="148">
        <v>955936</v>
      </c>
      <c r="I9" s="149"/>
      <c r="J9" s="149"/>
      <c r="K9" s="149"/>
      <c r="L9" s="149"/>
      <c r="M9" s="149"/>
      <c r="N9" s="149"/>
      <c r="O9" s="149"/>
    </row>
    <row r="10" spans="1:15" ht="21" customHeight="1" x14ac:dyDescent="0.15">
      <c r="A10" s="253" t="s">
        <v>257</v>
      </c>
      <c r="B10" s="253"/>
      <c r="C10" s="253"/>
      <c r="D10" s="253"/>
      <c r="E10" s="253"/>
      <c r="F10" s="253"/>
      <c r="G10" s="254"/>
      <c r="H10" s="148">
        <v>955532</v>
      </c>
      <c r="I10" s="149"/>
      <c r="J10" s="149"/>
      <c r="K10" s="149"/>
      <c r="L10" s="149"/>
      <c r="M10" s="149"/>
      <c r="N10" s="149"/>
      <c r="O10" s="149"/>
    </row>
    <row r="11" spans="1:15" ht="21" customHeight="1" x14ac:dyDescent="0.15">
      <c r="A11" s="225" t="s">
        <v>271</v>
      </c>
      <c r="B11" s="225"/>
      <c r="C11" s="225"/>
      <c r="D11" s="225"/>
      <c r="E11" s="225"/>
      <c r="F11" s="225"/>
      <c r="G11" s="226"/>
      <c r="H11" s="255">
        <f>SUM(H12:O37)</f>
        <v>861527</v>
      </c>
      <c r="I11" s="256"/>
      <c r="J11" s="256"/>
      <c r="K11" s="256"/>
      <c r="L11" s="256"/>
      <c r="M11" s="256"/>
      <c r="N11" s="256"/>
      <c r="O11" s="256"/>
    </row>
    <row r="12" spans="1:15" ht="21" customHeight="1" x14ac:dyDescent="0.15">
      <c r="A12" s="260" t="s">
        <v>49</v>
      </c>
      <c r="B12" s="261"/>
      <c r="C12" s="261"/>
      <c r="D12" s="261"/>
      <c r="E12" s="261"/>
      <c r="F12" s="261"/>
      <c r="G12" s="262"/>
      <c r="H12" s="263">
        <v>29441</v>
      </c>
      <c r="I12" s="264"/>
      <c r="J12" s="264"/>
      <c r="K12" s="264"/>
      <c r="L12" s="264"/>
      <c r="M12" s="264"/>
      <c r="N12" s="264"/>
      <c r="O12" s="265"/>
    </row>
    <row r="13" spans="1:15" ht="21" customHeight="1" x14ac:dyDescent="0.15">
      <c r="A13" s="257" t="s">
        <v>50</v>
      </c>
      <c r="B13" s="258"/>
      <c r="C13" s="258"/>
      <c r="D13" s="258"/>
      <c r="E13" s="258"/>
      <c r="F13" s="258"/>
      <c r="G13" s="259"/>
      <c r="H13" s="123">
        <v>47819</v>
      </c>
      <c r="I13" s="124"/>
      <c r="J13" s="124"/>
      <c r="K13" s="124"/>
      <c r="L13" s="124"/>
      <c r="M13" s="124"/>
      <c r="N13" s="124"/>
      <c r="O13" s="127"/>
    </row>
    <row r="14" spans="1:15" ht="21" customHeight="1" x14ac:dyDescent="0.15">
      <c r="A14" s="257" t="s">
        <v>51</v>
      </c>
      <c r="B14" s="258"/>
      <c r="C14" s="258"/>
      <c r="D14" s="258"/>
      <c r="E14" s="258"/>
      <c r="F14" s="258"/>
      <c r="G14" s="259"/>
      <c r="H14" s="123">
        <v>22480</v>
      </c>
      <c r="I14" s="124"/>
      <c r="J14" s="124"/>
      <c r="K14" s="124"/>
      <c r="L14" s="124"/>
      <c r="M14" s="124"/>
      <c r="N14" s="124"/>
      <c r="O14" s="127"/>
    </row>
    <row r="15" spans="1:15" ht="21" customHeight="1" x14ac:dyDescent="0.15">
      <c r="A15" s="257" t="s">
        <v>13</v>
      </c>
      <c r="B15" s="258"/>
      <c r="C15" s="258"/>
      <c r="D15" s="258"/>
      <c r="E15" s="258"/>
      <c r="F15" s="258"/>
      <c r="G15" s="259"/>
      <c r="H15" s="123">
        <v>27866</v>
      </c>
      <c r="I15" s="124"/>
      <c r="J15" s="124"/>
      <c r="K15" s="124"/>
      <c r="L15" s="124"/>
      <c r="M15" s="124"/>
      <c r="N15" s="124"/>
      <c r="O15" s="127"/>
    </row>
    <row r="16" spans="1:15" ht="21" customHeight="1" x14ac:dyDescent="0.15">
      <c r="A16" s="257" t="s">
        <v>14</v>
      </c>
      <c r="B16" s="258"/>
      <c r="C16" s="258"/>
      <c r="D16" s="258"/>
      <c r="E16" s="258"/>
      <c r="F16" s="258"/>
      <c r="G16" s="259"/>
      <c r="H16" s="123">
        <v>30804</v>
      </c>
      <c r="I16" s="124"/>
      <c r="J16" s="124"/>
      <c r="K16" s="124"/>
      <c r="L16" s="124"/>
      <c r="M16" s="124"/>
      <c r="N16" s="124"/>
      <c r="O16" s="127"/>
    </row>
    <row r="17" spans="1:22" ht="21" customHeight="1" x14ac:dyDescent="0.15">
      <c r="A17" s="257" t="s">
        <v>52</v>
      </c>
      <c r="B17" s="258"/>
      <c r="C17" s="258"/>
      <c r="D17" s="258"/>
      <c r="E17" s="258"/>
      <c r="F17" s="258"/>
      <c r="G17" s="259"/>
      <c r="H17" s="123">
        <v>17944</v>
      </c>
      <c r="I17" s="124"/>
      <c r="J17" s="124"/>
      <c r="K17" s="124"/>
      <c r="L17" s="124"/>
      <c r="M17" s="124"/>
      <c r="N17" s="124"/>
      <c r="O17" s="127"/>
    </row>
    <row r="18" spans="1:22" ht="21" customHeight="1" x14ac:dyDescent="0.15">
      <c r="A18" s="257" t="s">
        <v>53</v>
      </c>
      <c r="B18" s="258"/>
      <c r="C18" s="258"/>
      <c r="D18" s="258"/>
      <c r="E18" s="258"/>
      <c r="F18" s="258"/>
      <c r="G18" s="259"/>
      <c r="H18" s="123">
        <v>19225</v>
      </c>
      <c r="I18" s="124"/>
      <c r="J18" s="124"/>
      <c r="K18" s="124"/>
      <c r="L18" s="124"/>
      <c r="M18" s="124"/>
      <c r="N18" s="124"/>
      <c r="O18" s="127"/>
    </row>
    <row r="19" spans="1:22" ht="21" customHeight="1" x14ac:dyDescent="0.15">
      <c r="A19" s="257" t="s">
        <v>16</v>
      </c>
      <c r="B19" s="258"/>
      <c r="C19" s="258"/>
      <c r="D19" s="258"/>
      <c r="E19" s="258"/>
      <c r="F19" s="258"/>
      <c r="G19" s="259"/>
      <c r="H19" s="123">
        <v>26088</v>
      </c>
      <c r="I19" s="124"/>
      <c r="J19" s="124"/>
      <c r="K19" s="124"/>
      <c r="L19" s="124"/>
      <c r="M19" s="124"/>
      <c r="N19" s="124"/>
      <c r="O19" s="127"/>
    </row>
    <row r="20" spans="1:22" ht="21" customHeight="1" x14ac:dyDescent="0.15">
      <c r="A20" s="257" t="s">
        <v>17</v>
      </c>
      <c r="B20" s="258"/>
      <c r="C20" s="258"/>
      <c r="D20" s="258"/>
      <c r="E20" s="258"/>
      <c r="F20" s="258"/>
      <c r="G20" s="259"/>
      <c r="H20" s="123">
        <v>18613</v>
      </c>
      <c r="I20" s="124"/>
      <c r="J20" s="124"/>
      <c r="K20" s="124"/>
      <c r="L20" s="124"/>
      <c r="M20" s="124"/>
      <c r="N20" s="124"/>
      <c r="O20" s="127"/>
    </row>
    <row r="21" spans="1:22" ht="21" customHeight="1" x14ac:dyDescent="0.15">
      <c r="A21" s="257" t="s">
        <v>18</v>
      </c>
      <c r="B21" s="258"/>
      <c r="C21" s="258"/>
      <c r="D21" s="258"/>
      <c r="E21" s="258"/>
      <c r="F21" s="258"/>
      <c r="G21" s="259"/>
      <c r="H21" s="123">
        <v>41617</v>
      </c>
      <c r="I21" s="124"/>
      <c r="J21" s="124"/>
      <c r="K21" s="124"/>
      <c r="L21" s="124"/>
      <c r="M21" s="124"/>
      <c r="N21" s="124"/>
      <c r="O21" s="127"/>
    </row>
    <row r="22" spans="1:22" ht="21" customHeight="1" x14ac:dyDescent="0.15">
      <c r="A22" s="257" t="s">
        <v>19</v>
      </c>
      <c r="B22" s="258"/>
      <c r="C22" s="258"/>
      <c r="D22" s="258"/>
      <c r="E22" s="258"/>
      <c r="F22" s="258"/>
      <c r="G22" s="259"/>
      <c r="H22" s="123">
        <v>29378</v>
      </c>
      <c r="I22" s="124"/>
      <c r="J22" s="124"/>
      <c r="K22" s="124"/>
      <c r="L22" s="124"/>
      <c r="M22" s="124"/>
      <c r="N22" s="124"/>
      <c r="O22" s="127"/>
    </row>
    <row r="23" spans="1:22" ht="21" customHeight="1" x14ac:dyDescent="0.15">
      <c r="A23" s="257" t="s">
        <v>20</v>
      </c>
      <c r="B23" s="258"/>
      <c r="C23" s="258"/>
      <c r="D23" s="258"/>
      <c r="E23" s="258"/>
      <c r="F23" s="258"/>
      <c r="G23" s="259"/>
      <c r="H23" s="123">
        <v>41402</v>
      </c>
      <c r="I23" s="124"/>
      <c r="J23" s="124"/>
      <c r="K23" s="124"/>
      <c r="L23" s="124"/>
      <c r="M23" s="124"/>
      <c r="N23" s="124"/>
      <c r="O23" s="127"/>
    </row>
    <row r="24" spans="1:22" ht="21" customHeight="1" x14ac:dyDescent="0.15">
      <c r="A24" s="257" t="s">
        <v>21</v>
      </c>
      <c r="B24" s="258"/>
      <c r="C24" s="258"/>
      <c r="D24" s="258"/>
      <c r="E24" s="258"/>
      <c r="F24" s="258"/>
      <c r="G24" s="259"/>
      <c r="H24" s="123">
        <v>21648</v>
      </c>
      <c r="I24" s="124"/>
      <c r="J24" s="124"/>
      <c r="K24" s="124"/>
      <c r="L24" s="124"/>
      <c r="M24" s="124"/>
      <c r="N24" s="124"/>
      <c r="O24" s="127"/>
      <c r="P24" s="4"/>
      <c r="Q24" s="4"/>
      <c r="R24" s="4"/>
      <c r="S24" s="4"/>
      <c r="T24" s="4"/>
      <c r="U24" s="4"/>
      <c r="V24" s="44"/>
    </row>
    <row r="25" spans="1:22" ht="21" customHeight="1" x14ac:dyDescent="0.15">
      <c r="A25" s="257" t="s">
        <v>22</v>
      </c>
      <c r="B25" s="258"/>
      <c r="C25" s="258"/>
      <c r="D25" s="258"/>
      <c r="E25" s="258"/>
      <c r="F25" s="258"/>
      <c r="G25" s="259"/>
      <c r="H25" s="123">
        <v>31403</v>
      </c>
      <c r="I25" s="124"/>
      <c r="J25" s="124"/>
      <c r="K25" s="124"/>
      <c r="L25" s="124"/>
      <c r="M25" s="124"/>
      <c r="N25" s="124"/>
      <c r="O25" s="127"/>
    </row>
    <row r="26" spans="1:22" ht="21" customHeight="1" x14ac:dyDescent="0.15">
      <c r="A26" s="257" t="s">
        <v>23</v>
      </c>
      <c r="B26" s="258"/>
      <c r="C26" s="258"/>
      <c r="D26" s="258"/>
      <c r="E26" s="258"/>
      <c r="F26" s="258"/>
      <c r="G26" s="259"/>
      <c r="H26" s="123">
        <v>34936</v>
      </c>
      <c r="I26" s="124"/>
      <c r="J26" s="124"/>
      <c r="K26" s="124"/>
      <c r="L26" s="124"/>
      <c r="M26" s="124"/>
      <c r="N26" s="124"/>
      <c r="O26" s="127"/>
    </row>
    <row r="27" spans="1:22" ht="21" customHeight="1" x14ac:dyDescent="0.15">
      <c r="A27" s="257" t="s">
        <v>24</v>
      </c>
      <c r="B27" s="258"/>
      <c r="C27" s="258"/>
      <c r="D27" s="258"/>
      <c r="E27" s="258"/>
      <c r="F27" s="258"/>
      <c r="G27" s="259"/>
      <c r="H27" s="123">
        <v>36490</v>
      </c>
      <c r="I27" s="124"/>
      <c r="J27" s="124"/>
      <c r="K27" s="124"/>
      <c r="L27" s="124"/>
      <c r="M27" s="124"/>
      <c r="N27" s="124"/>
      <c r="O27" s="127"/>
    </row>
    <row r="28" spans="1:22" ht="21" customHeight="1" x14ac:dyDescent="0.15">
      <c r="A28" s="257" t="s">
        <v>25</v>
      </c>
      <c r="B28" s="258"/>
      <c r="C28" s="258"/>
      <c r="D28" s="258"/>
      <c r="E28" s="258"/>
      <c r="F28" s="258"/>
      <c r="G28" s="259"/>
      <c r="H28" s="123">
        <v>43768</v>
      </c>
      <c r="I28" s="124"/>
      <c r="J28" s="124"/>
      <c r="K28" s="124"/>
      <c r="L28" s="124"/>
      <c r="M28" s="124"/>
      <c r="N28" s="124"/>
      <c r="O28" s="127"/>
    </row>
    <row r="29" spans="1:22" ht="21" customHeight="1" x14ac:dyDescent="0.15">
      <c r="A29" s="257" t="s">
        <v>26</v>
      </c>
      <c r="B29" s="258"/>
      <c r="C29" s="258"/>
      <c r="D29" s="258"/>
      <c r="E29" s="258"/>
      <c r="F29" s="258"/>
      <c r="G29" s="259"/>
      <c r="H29" s="123">
        <v>40145</v>
      </c>
      <c r="I29" s="124"/>
      <c r="J29" s="124"/>
      <c r="K29" s="124"/>
      <c r="L29" s="124"/>
      <c r="M29" s="124"/>
      <c r="N29" s="124"/>
      <c r="O29" s="127"/>
    </row>
    <row r="30" spans="1:22" ht="21" customHeight="1" x14ac:dyDescent="0.15">
      <c r="A30" s="257" t="s">
        <v>27</v>
      </c>
      <c r="B30" s="258"/>
      <c r="C30" s="258"/>
      <c r="D30" s="258"/>
      <c r="E30" s="258"/>
      <c r="F30" s="258"/>
      <c r="G30" s="259"/>
      <c r="H30" s="123">
        <v>39295</v>
      </c>
      <c r="I30" s="124"/>
      <c r="J30" s="124"/>
      <c r="K30" s="124"/>
      <c r="L30" s="124"/>
      <c r="M30" s="124"/>
      <c r="N30" s="124"/>
      <c r="O30" s="127"/>
    </row>
    <row r="31" spans="1:22" ht="21" customHeight="1" x14ac:dyDescent="0.15">
      <c r="A31" s="257" t="s">
        <v>28</v>
      </c>
      <c r="B31" s="258"/>
      <c r="C31" s="258"/>
      <c r="D31" s="258"/>
      <c r="E31" s="258"/>
      <c r="F31" s="258"/>
      <c r="G31" s="259"/>
      <c r="H31" s="123">
        <v>55457</v>
      </c>
      <c r="I31" s="124"/>
      <c r="J31" s="124"/>
      <c r="K31" s="124"/>
      <c r="L31" s="124"/>
      <c r="M31" s="124"/>
      <c r="N31" s="124"/>
      <c r="O31" s="127"/>
    </row>
    <row r="32" spans="1:22" ht="21" customHeight="1" x14ac:dyDescent="0.15">
      <c r="A32" s="257" t="s">
        <v>29</v>
      </c>
      <c r="B32" s="258"/>
      <c r="C32" s="258"/>
      <c r="D32" s="258"/>
      <c r="E32" s="258"/>
      <c r="F32" s="258"/>
      <c r="G32" s="259"/>
      <c r="H32" s="123">
        <v>19568</v>
      </c>
      <c r="I32" s="124"/>
      <c r="J32" s="124"/>
      <c r="K32" s="124"/>
      <c r="L32" s="124"/>
      <c r="M32" s="124"/>
      <c r="N32" s="124"/>
      <c r="O32" s="127"/>
    </row>
    <row r="33" spans="1:15" ht="21" customHeight="1" x14ac:dyDescent="0.15">
      <c r="A33" s="257" t="s">
        <v>30</v>
      </c>
      <c r="B33" s="258"/>
      <c r="C33" s="258"/>
      <c r="D33" s="258"/>
      <c r="E33" s="258"/>
      <c r="F33" s="258"/>
      <c r="G33" s="259"/>
      <c r="H33" s="123">
        <v>28605</v>
      </c>
      <c r="I33" s="124"/>
      <c r="J33" s="124"/>
      <c r="K33" s="124"/>
      <c r="L33" s="124"/>
      <c r="M33" s="124"/>
      <c r="N33" s="124"/>
      <c r="O33" s="127"/>
    </row>
    <row r="34" spans="1:15" ht="21" customHeight="1" x14ac:dyDescent="0.15">
      <c r="A34" s="257" t="s">
        <v>31</v>
      </c>
      <c r="B34" s="258"/>
      <c r="C34" s="258"/>
      <c r="D34" s="258"/>
      <c r="E34" s="258"/>
      <c r="F34" s="258"/>
      <c r="G34" s="259"/>
      <c r="H34" s="123">
        <v>47931</v>
      </c>
      <c r="I34" s="124"/>
      <c r="J34" s="124"/>
      <c r="K34" s="124"/>
      <c r="L34" s="124"/>
      <c r="M34" s="124"/>
      <c r="N34" s="124"/>
      <c r="O34" s="127"/>
    </row>
    <row r="35" spans="1:15" ht="21" customHeight="1" x14ac:dyDescent="0.15">
      <c r="A35" s="257" t="s">
        <v>32</v>
      </c>
      <c r="B35" s="258"/>
      <c r="C35" s="258"/>
      <c r="D35" s="258"/>
      <c r="E35" s="258"/>
      <c r="F35" s="258"/>
      <c r="G35" s="259"/>
      <c r="H35" s="123">
        <v>24952</v>
      </c>
      <c r="I35" s="124"/>
      <c r="J35" s="124"/>
      <c r="K35" s="124"/>
      <c r="L35" s="124"/>
      <c r="M35" s="124"/>
      <c r="N35" s="124"/>
      <c r="O35" s="127"/>
    </row>
    <row r="36" spans="1:15" ht="21" customHeight="1" x14ac:dyDescent="0.15">
      <c r="A36" s="257" t="s">
        <v>33</v>
      </c>
      <c r="B36" s="258"/>
      <c r="C36" s="258"/>
      <c r="D36" s="258"/>
      <c r="E36" s="258"/>
      <c r="F36" s="258"/>
      <c r="G36" s="259"/>
      <c r="H36" s="123">
        <v>37345</v>
      </c>
      <c r="I36" s="124"/>
      <c r="J36" s="124"/>
      <c r="K36" s="124"/>
      <c r="L36" s="124"/>
      <c r="M36" s="124"/>
      <c r="N36" s="124"/>
      <c r="O36" s="127"/>
    </row>
    <row r="37" spans="1:15" ht="15" customHeight="1" x14ac:dyDescent="0.15">
      <c r="A37" s="268" t="s">
        <v>34</v>
      </c>
      <c r="B37" s="269"/>
      <c r="C37" s="269"/>
      <c r="D37" s="269"/>
      <c r="E37" s="269"/>
      <c r="F37" s="269"/>
      <c r="G37" s="270"/>
      <c r="H37" s="216">
        <v>47307</v>
      </c>
      <c r="I37" s="199"/>
      <c r="J37" s="199"/>
      <c r="K37" s="199"/>
      <c r="L37" s="199"/>
      <c r="M37" s="199"/>
      <c r="N37" s="199"/>
      <c r="O37" s="200"/>
    </row>
    <row r="38" spans="1:15" ht="15" customHeight="1" x14ac:dyDescent="0.15">
      <c r="A38" s="181"/>
      <c r="B38" s="181"/>
      <c r="C38" s="181"/>
      <c r="D38" s="181"/>
      <c r="E38" s="181"/>
      <c r="F38" s="181"/>
      <c r="G38" s="181"/>
      <c r="H38" s="181"/>
      <c r="I38" s="181"/>
      <c r="J38" s="181"/>
      <c r="K38" s="181"/>
      <c r="L38" s="181"/>
      <c r="M38" s="181"/>
      <c r="N38" s="181"/>
      <c r="O38" s="181"/>
    </row>
  </sheetData>
  <mergeCells count="68">
    <mergeCell ref="A38:O38"/>
    <mergeCell ref="A29:G29"/>
    <mergeCell ref="H29:O29"/>
    <mergeCell ref="A30:G30"/>
    <mergeCell ref="H30:O30"/>
    <mergeCell ref="A35:G35"/>
    <mergeCell ref="H35:O35"/>
    <mergeCell ref="A31:G31"/>
    <mergeCell ref="H31:O31"/>
    <mergeCell ref="A34:G34"/>
    <mergeCell ref="H34:O34"/>
    <mergeCell ref="A32:G32"/>
    <mergeCell ref="H32:O32"/>
    <mergeCell ref="A36:G36"/>
    <mergeCell ref="H36:O36"/>
    <mergeCell ref="A37:G37"/>
    <mergeCell ref="A12:G12"/>
    <mergeCell ref="H12:O12"/>
    <mergeCell ref="A1:O1"/>
    <mergeCell ref="A3:O3"/>
    <mergeCell ref="A4:O4"/>
    <mergeCell ref="H5:O6"/>
    <mergeCell ref="A5:G6"/>
    <mergeCell ref="H7:O7"/>
    <mergeCell ref="A8:G8"/>
    <mergeCell ref="H8:O8"/>
    <mergeCell ref="A7:G7"/>
    <mergeCell ref="A9:G9"/>
    <mergeCell ref="H9:O9"/>
    <mergeCell ref="A14:G14"/>
    <mergeCell ref="H14:O14"/>
    <mergeCell ref="A15:G15"/>
    <mergeCell ref="H15:O15"/>
    <mergeCell ref="A13:G13"/>
    <mergeCell ref="H13:O13"/>
    <mergeCell ref="A18:G18"/>
    <mergeCell ref="H18:O18"/>
    <mergeCell ref="A19:G19"/>
    <mergeCell ref="H19:O19"/>
    <mergeCell ref="A16:G16"/>
    <mergeCell ref="H16:O16"/>
    <mergeCell ref="A22:G22"/>
    <mergeCell ref="H22:O22"/>
    <mergeCell ref="A23:G23"/>
    <mergeCell ref="H23:O23"/>
    <mergeCell ref="A20:G20"/>
    <mergeCell ref="H20:O20"/>
    <mergeCell ref="H27:O27"/>
    <mergeCell ref="A28:G28"/>
    <mergeCell ref="H28:O28"/>
    <mergeCell ref="A24:G24"/>
    <mergeCell ref="H24:O24"/>
    <mergeCell ref="H37:O37"/>
    <mergeCell ref="H10:O10"/>
    <mergeCell ref="A11:G11"/>
    <mergeCell ref="A10:G10"/>
    <mergeCell ref="H11:O11"/>
    <mergeCell ref="A33:G33"/>
    <mergeCell ref="H33:O33"/>
    <mergeCell ref="A25:G25"/>
    <mergeCell ref="H25:O25"/>
    <mergeCell ref="A21:G21"/>
    <mergeCell ref="H21:O21"/>
    <mergeCell ref="A17:G17"/>
    <mergeCell ref="H17:O17"/>
    <mergeCell ref="A26:G26"/>
    <mergeCell ref="H26:O26"/>
    <mergeCell ref="A27:G27"/>
  </mergeCells>
  <phoneticPr fontId="2"/>
  <printOptions horizontalCentered="1"/>
  <pageMargins left="0.70866141732283472" right="0.70866141732283472" top="0.74803149606299213" bottom="0.74803149606299213" header="0.31496062992125984" footer="0.31496062992125984"/>
  <pageSetup paperSize="9" firstPageNumber="4" orientation="portrait" useFirstPageNumber="1"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5"/>
  <sheetViews>
    <sheetView showGridLines="0" view="pageBreakPreview" zoomScaleNormal="100" zoomScaleSheetLayoutView="100" workbookViewId="0">
      <selection activeCell="E1" sqref="E1:I1"/>
    </sheetView>
  </sheetViews>
  <sheetFormatPr defaultColWidth="1.625" defaultRowHeight="21.95" customHeight="1" x14ac:dyDescent="0.15"/>
  <cols>
    <col min="1" max="3" width="29.25" style="1" customWidth="1"/>
    <col min="4" max="16384" width="1.625" style="1"/>
  </cols>
  <sheetData>
    <row r="1" spans="1:55" ht="21.95" customHeight="1" x14ac:dyDescent="0.15">
      <c r="A1" s="154" t="s">
        <v>182</v>
      </c>
      <c r="B1" s="154"/>
      <c r="C1" s="15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row>
    <row r="2" spans="1:55" ht="21" customHeight="1" x14ac:dyDescent="0.15">
      <c r="A2" s="13"/>
    </row>
    <row r="3" spans="1:55" ht="17.25" customHeight="1" x14ac:dyDescent="0.15">
      <c r="A3" s="182" t="s">
        <v>183</v>
      </c>
      <c r="B3" s="182"/>
      <c r="C3" s="182"/>
    </row>
    <row r="4" spans="1:55" ht="15" customHeight="1" x14ac:dyDescent="0.15">
      <c r="A4" s="157" t="s">
        <v>280</v>
      </c>
      <c r="B4" s="157"/>
      <c r="C4" s="157"/>
    </row>
    <row r="5" spans="1:55" ht="36" customHeight="1" x14ac:dyDescent="0.15">
      <c r="A5" s="56"/>
      <c r="B5" s="58" t="s">
        <v>219</v>
      </c>
      <c r="C5" s="57" t="s">
        <v>193</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6" spans="1:55" ht="21.95" customHeight="1" x14ac:dyDescent="0.15">
      <c r="A6" s="55" t="s">
        <v>287</v>
      </c>
      <c r="B6" s="59">
        <v>382</v>
      </c>
      <c r="C6" s="60" t="s">
        <v>181</v>
      </c>
      <c r="H6" s="4"/>
      <c r="I6" s="4"/>
      <c r="J6" s="4"/>
      <c r="K6" s="4"/>
      <c r="L6" s="4"/>
      <c r="M6" s="4"/>
      <c r="N6" s="4"/>
      <c r="O6" s="4"/>
      <c r="P6" s="4"/>
      <c r="Q6" s="4"/>
      <c r="R6" s="4"/>
      <c r="S6" s="4"/>
    </row>
    <row r="7" spans="1:55" ht="21.95" customHeight="1" x14ac:dyDescent="0.15">
      <c r="A7" s="55" t="s">
        <v>216</v>
      </c>
      <c r="B7" s="59">
        <v>382</v>
      </c>
      <c r="C7" s="60" t="s">
        <v>181</v>
      </c>
    </row>
    <row r="8" spans="1:55" ht="21.95" customHeight="1" x14ac:dyDescent="0.15">
      <c r="A8" s="87" t="s">
        <v>240</v>
      </c>
      <c r="B8" s="59">
        <v>380</v>
      </c>
      <c r="C8" s="60" t="s">
        <v>181</v>
      </c>
    </row>
    <row r="9" spans="1:55" ht="21.95" customHeight="1" x14ac:dyDescent="0.15">
      <c r="A9" s="91" t="s">
        <v>257</v>
      </c>
      <c r="B9" s="92">
        <v>380</v>
      </c>
      <c r="C9" s="60" t="s">
        <v>181</v>
      </c>
    </row>
    <row r="10" spans="1:55" ht="21.95" customHeight="1" x14ac:dyDescent="0.15">
      <c r="A10" s="109" t="s">
        <v>271</v>
      </c>
      <c r="B10" s="110">
        <f>SUM(B11:B34)</f>
        <v>380</v>
      </c>
      <c r="C10" s="60" t="s">
        <v>181</v>
      </c>
    </row>
    <row r="11" spans="1:55" ht="21.95" customHeight="1" x14ac:dyDescent="0.15">
      <c r="A11" s="98" t="s">
        <v>46</v>
      </c>
      <c r="B11" s="59">
        <v>16</v>
      </c>
      <c r="C11" s="111" t="s">
        <v>181</v>
      </c>
    </row>
    <row r="12" spans="1:55" ht="21.95" customHeight="1" x14ac:dyDescent="0.15">
      <c r="A12" s="96" t="s">
        <v>51</v>
      </c>
      <c r="B12" s="59">
        <v>9</v>
      </c>
      <c r="C12" s="60" t="s">
        <v>275</v>
      </c>
    </row>
    <row r="13" spans="1:55" ht="21.95" customHeight="1" x14ac:dyDescent="0.15">
      <c r="A13" s="96" t="s">
        <v>13</v>
      </c>
      <c r="B13" s="59">
        <v>10</v>
      </c>
      <c r="C13" s="60" t="s">
        <v>275</v>
      </c>
    </row>
    <row r="14" spans="1:55" ht="21.95" customHeight="1" x14ac:dyDescent="0.15">
      <c r="A14" s="96" t="s">
        <v>14</v>
      </c>
      <c r="B14" s="59">
        <v>13</v>
      </c>
      <c r="C14" s="60" t="s">
        <v>275</v>
      </c>
    </row>
    <row r="15" spans="1:55" ht="21.95" customHeight="1" x14ac:dyDescent="0.15">
      <c r="A15" s="96" t="s">
        <v>15</v>
      </c>
      <c r="B15" s="59">
        <v>15</v>
      </c>
      <c r="C15" s="60" t="s">
        <v>275</v>
      </c>
    </row>
    <row r="16" spans="1:55" ht="21.95" customHeight="1" x14ac:dyDescent="0.15">
      <c r="A16" s="96" t="s">
        <v>16</v>
      </c>
      <c r="B16" s="59">
        <v>14</v>
      </c>
      <c r="C16" s="60" t="s">
        <v>181</v>
      </c>
    </row>
    <row r="17" spans="1:62" ht="21.95" customHeight="1" x14ac:dyDescent="0.15">
      <c r="A17" s="96" t="s">
        <v>17</v>
      </c>
      <c r="B17" s="59">
        <v>15</v>
      </c>
      <c r="C17" s="60" t="s">
        <v>181</v>
      </c>
    </row>
    <row r="18" spans="1:62" ht="21.95" customHeight="1" x14ac:dyDescent="0.15">
      <c r="A18" s="96" t="s">
        <v>18</v>
      </c>
      <c r="B18" s="59">
        <v>12</v>
      </c>
      <c r="C18" s="60" t="s">
        <v>181</v>
      </c>
    </row>
    <row r="19" spans="1:62" ht="21.95" customHeight="1" x14ac:dyDescent="0.15">
      <c r="A19" s="96" t="s">
        <v>19</v>
      </c>
      <c r="B19" s="59">
        <v>9</v>
      </c>
      <c r="C19" s="60" t="s">
        <v>181</v>
      </c>
    </row>
    <row r="20" spans="1:62" ht="21.95" customHeight="1" x14ac:dyDescent="0.15">
      <c r="A20" s="96" t="s">
        <v>20</v>
      </c>
      <c r="B20" s="59">
        <v>14</v>
      </c>
      <c r="C20" s="60" t="s">
        <v>181</v>
      </c>
    </row>
    <row r="21" spans="1:62" ht="21.95" customHeight="1" x14ac:dyDescent="0.15">
      <c r="A21" s="96" t="s">
        <v>21</v>
      </c>
      <c r="B21" s="59">
        <v>16</v>
      </c>
      <c r="C21" s="60" t="s">
        <v>181</v>
      </c>
    </row>
    <row r="22" spans="1:62" ht="21.95" customHeight="1" x14ac:dyDescent="0.15">
      <c r="A22" s="96" t="s">
        <v>22</v>
      </c>
      <c r="B22" s="59">
        <v>17</v>
      </c>
      <c r="C22" s="60" t="s">
        <v>181</v>
      </c>
    </row>
    <row r="23" spans="1:62" ht="21.95" customHeight="1" x14ac:dyDescent="0.15">
      <c r="A23" s="96" t="s">
        <v>23</v>
      </c>
      <c r="B23" s="59">
        <v>22</v>
      </c>
      <c r="C23" s="60" t="s">
        <v>181</v>
      </c>
      <c r="D23" s="4"/>
      <c r="E23" s="4"/>
      <c r="F23" s="4"/>
      <c r="G23" s="4"/>
      <c r="H23" s="4"/>
      <c r="I23" s="4"/>
      <c r="J23" s="4"/>
      <c r="K23" s="4"/>
      <c r="L23" s="4"/>
      <c r="M23" s="4"/>
      <c r="N23" s="4"/>
      <c r="O23" s="4"/>
    </row>
    <row r="24" spans="1:62" ht="21.95" customHeight="1" x14ac:dyDescent="0.15">
      <c r="A24" s="96" t="s">
        <v>24</v>
      </c>
      <c r="B24" s="59">
        <v>11</v>
      </c>
      <c r="C24" s="60" t="s">
        <v>181</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4"/>
    </row>
    <row r="25" spans="1:62" ht="21.95" customHeight="1" x14ac:dyDescent="0.15">
      <c r="A25" s="96" t="s">
        <v>25</v>
      </c>
      <c r="B25" s="59">
        <v>22</v>
      </c>
      <c r="C25" s="60" t="s">
        <v>275</v>
      </c>
    </row>
    <row r="26" spans="1:62" ht="21.95" customHeight="1" x14ac:dyDescent="0.15">
      <c r="A26" s="96" t="s">
        <v>26</v>
      </c>
      <c r="B26" s="59">
        <v>11</v>
      </c>
      <c r="C26" s="60" t="s">
        <v>275</v>
      </c>
    </row>
    <row r="27" spans="1:62" ht="21.95" customHeight="1" x14ac:dyDescent="0.15">
      <c r="A27" s="96" t="s">
        <v>27</v>
      </c>
      <c r="B27" s="59">
        <v>17</v>
      </c>
      <c r="C27" s="60" t="s">
        <v>275</v>
      </c>
    </row>
    <row r="28" spans="1:62" ht="21.95" customHeight="1" x14ac:dyDescent="0.15">
      <c r="A28" s="96" t="s">
        <v>28</v>
      </c>
      <c r="B28" s="59">
        <v>12</v>
      </c>
      <c r="C28" s="60" t="s">
        <v>275</v>
      </c>
    </row>
    <row r="29" spans="1:62" ht="21.95" customHeight="1" x14ac:dyDescent="0.15">
      <c r="A29" s="96" t="s">
        <v>29</v>
      </c>
      <c r="B29" s="59">
        <v>12</v>
      </c>
      <c r="C29" s="60" t="s">
        <v>275</v>
      </c>
    </row>
    <row r="30" spans="1:62" ht="21.95" customHeight="1" x14ac:dyDescent="0.15">
      <c r="A30" s="96" t="s">
        <v>30</v>
      </c>
      <c r="B30" s="59">
        <v>30</v>
      </c>
      <c r="C30" s="60" t="s">
        <v>275</v>
      </c>
    </row>
    <row r="31" spans="1:62" ht="21.95" customHeight="1" x14ac:dyDescent="0.15">
      <c r="A31" s="96" t="s">
        <v>31</v>
      </c>
      <c r="B31" s="59">
        <v>14</v>
      </c>
      <c r="C31" s="60" t="s">
        <v>275</v>
      </c>
    </row>
    <row r="32" spans="1:62" ht="21.95" customHeight="1" x14ac:dyDescent="0.15">
      <c r="A32" s="96" t="s">
        <v>32</v>
      </c>
      <c r="B32" s="59">
        <v>22</v>
      </c>
      <c r="C32" s="60" t="s">
        <v>275</v>
      </c>
    </row>
    <row r="33" spans="1:55" ht="21.95" customHeight="1" x14ac:dyDescent="0.15">
      <c r="A33" s="96" t="s">
        <v>33</v>
      </c>
      <c r="B33" s="59">
        <v>27</v>
      </c>
      <c r="C33" s="60" t="s">
        <v>181</v>
      </c>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row>
    <row r="34" spans="1:55" ht="21.95" customHeight="1" x14ac:dyDescent="0.15">
      <c r="A34" s="100" t="s">
        <v>34</v>
      </c>
      <c r="B34" s="112">
        <v>20</v>
      </c>
      <c r="C34" s="113" t="s">
        <v>181</v>
      </c>
    </row>
    <row r="35" spans="1:55" ht="15" customHeight="1" x14ac:dyDescent="0.15">
      <c r="A35" s="10"/>
      <c r="B35" s="3"/>
      <c r="C35" s="3"/>
    </row>
  </sheetData>
  <mergeCells count="3">
    <mergeCell ref="A1:C1"/>
    <mergeCell ref="A3:C3"/>
    <mergeCell ref="A4:C4"/>
  </mergeCells>
  <phoneticPr fontId="2"/>
  <printOptions horizontalCentered="1"/>
  <pageMargins left="0.70866141732283472" right="0.70866141732283472" top="0.74803149606299213" bottom="0.74803149606299213" header="0.31496062992125984" footer="0.31496062992125984"/>
  <pageSetup paperSize="9" firstPageNumber="5" orientation="portrait" useFirstPageNumber="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6"/>
  <sheetViews>
    <sheetView showGridLines="0" view="pageBreakPreview" zoomScaleNormal="100" zoomScaleSheetLayoutView="100" workbookViewId="0">
      <selection sqref="A1:X1"/>
    </sheetView>
  </sheetViews>
  <sheetFormatPr defaultColWidth="1.625" defaultRowHeight="21.95" customHeight="1" x14ac:dyDescent="0.15"/>
  <cols>
    <col min="1" max="13" width="1.625" style="1"/>
    <col min="14" max="24" width="2.625" style="1" customWidth="1"/>
    <col min="25" max="16384" width="1.625" style="1"/>
  </cols>
  <sheetData>
    <row r="1" spans="1:55" ht="21.75" customHeight="1" x14ac:dyDescent="0.15">
      <c r="A1" s="272" t="s">
        <v>71</v>
      </c>
      <c r="B1" s="272"/>
      <c r="C1" s="272"/>
      <c r="D1" s="272"/>
      <c r="E1" s="272"/>
      <c r="F1" s="272"/>
      <c r="G1" s="272"/>
      <c r="H1" s="272"/>
      <c r="I1" s="272"/>
      <c r="J1" s="272"/>
      <c r="K1" s="272"/>
      <c r="L1" s="272"/>
      <c r="M1" s="272"/>
      <c r="N1" s="272"/>
      <c r="O1" s="272"/>
      <c r="P1" s="272"/>
      <c r="Q1" s="272"/>
      <c r="R1" s="272"/>
      <c r="S1" s="272"/>
      <c r="T1" s="272"/>
      <c r="U1" s="272"/>
      <c r="V1" s="272"/>
      <c r="W1" s="272"/>
      <c r="X1" s="272"/>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row>
    <row r="2" spans="1:55" ht="21" customHeight="1" x14ac:dyDescent="0.15">
      <c r="A2" s="12"/>
      <c r="B2" s="12"/>
      <c r="C2" s="12"/>
      <c r="D2" s="12"/>
      <c r="E2" s="12"/>
      <c r="F2" s="12"/>
      <c r="G2" s="12"/>
      <c r="H2" s="12"/>
      <c r="I2" s="12"/>
      <c r="J2" s="12"/>
      <c r="K2" s="12"/>
      <c r="L2" s="12"/>
      <c r="M2" s="12"/>
      <c r="N2" s="12"/>
      <c r="O2" s="12"/>
      <c r="P2" s="12"/>
      <c r="Q2" s="12"/>
      <c r="R2" s="12"/>
      <c r="S2" s="12"/>
      <c r="T2" s="12"/>
      <c r="U2" s="12"/>
      <c r="V2" s="12"/>
      <c r="W2" s="12"/>
      <c r="X2" s="12"/>
    </row>
    <row r="3" spans="1:55" s="15" customFormat="1" ht="21.95" customHeight="1" x14ac:dyDescent="0.15">
      <c r="A3" s="203" t="s">
        <v>72</v>
      </c>
      <c r="B3" s="203"/>
      <c r="C3" s="203"/>
      <c r="D3" s="203"/>
      <c r="E3" s="203"/>
      <c r="F3" s="203"/>
      <c r="G3" s="203"/>
      <c r="H3" s="203"/>
      <c r="I3" s="203"/>
      <c r="J3" s="203"/>
      <c r="K3" s="203"/>
      <c r="L3" s="203"/>
      <c r="M3" s="203"/>
      <c r="N3" s="203"/>
      <c r="O3" s="203"/>
      <c r="P3" s="203"/>
      <c r="Q3" s="203"/>
      <c r="R3" s="203"/>
      <c r="S3" s="203"/>
      <c r="T3" s="203"/>
      <c r="U3" s="203"/>
      <c r="V3" s="203"/>
      <c r="W3" s="203"/>
      <c r="X3" s="203"/>
    </row>
    <row r="4" spans="1:55" ht="21" customHeight="1" x14ac:dyDescent="0.15">
      <c r="A4" s="13"/>
      <c r="B4" s="14"/>
      <c r="C4" s="14"/>
      <c r="D4" s="14"/>
      <c r="E4" s="14"/>
      <c r="F4" s="14"/>
      <c r="G4" s="14"/>
      <c r="H4" s="14"/>
      <c r="I4" s="14"/>
      <c r="J4" s="14"/>
      <c r="K4" s="14"/>
      <c r="L4" s="14"/>
    </row>
    <row r="5" spans="1:55" ht="17.25" customHeight="1" x14ac:dyDescent="0.15">
      <c r="A5" s="155" t="s">
        <v>73</v>
      </c>
      <c r="B5" s="155"/>
      <c r="C5" s="155"/>
      <c r="D5" s="155"/>
      <c r="E5" s="155"/>
      <c r="F5" s="155"/>
      <c r="G5" s="155"/>
      <c r="H5" s="155"/>
      <c r="I5" s="155"/>
      <c r="J5" s="155"/>
      <c r="K5" s="155"/>
      <c r="L5" s="155"/>
      <c r="M5" s="155"/>
      <c r="N5" s="155"/>
      <c r="O5" s="155"/>
      <c r="P5" s="155"/>
      <c r="Q5" s="155"/>
      <c r="R5" s="155"/>
      <c r="S5" s="155"/>
      <c r="T5" s="155"/>
      <c r="U5" s="155"/>
      <c r="V5" s="155"/>
      <c r="W5" s="155"/>
      <c r="X5" s="155"/>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6" spans="1:55" ht="15" customHeight="1" x14ac:dyDescent="0.15">
      <c r="A6" s="273" t="s">
        <v>61</v>
      </c>
      <c r="B6" s="273"/>
      <c r="C6" s="273"/>
      <c r="D6" s="273"/>
      <c r="E6" s="273"/>
      <c r="F6" s="273"/>
      <c r="G6" s="273"/>
      <c r="H6" s="273"/>
      <c r="I6" s="273"/>
      <c r="J6" s="273"/>
      <c r="K6" s="273"/>
      <c r="L6" s="273"/>
      <c r="M6" s="273"/>
      <c r="N6" s="273"/>
      <c r="O6" s="273"/>
      <c r="P6" s="273"/>
      <c r="Q6" s="273"/>
      <c r="R6" s="273"/>
      <c r="S6" s="273"/>
      <c r="T6" s="273"/>
      <c r="U6" s="273"/>
      <c r="V6" s="273"/>
      <c r="W6" s="273"/>
      <c r="X6" s="273"/>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row>
    <row r="7" spans="1:55" ht="20.100000000000001" customHeight="1" x14ac:dyDescent="0.15">
      <c r="A7" s="159"/>
      <c r="B7" s="159"/>
      <c r="C7" s="159"/>
      <c r="D7" s="159"/>
      <c r="E7" s="159"/>
      <c r="F7" s="159"/>
      <c r="G7" s="159"/>
      <c r="H7" s="274"/>
      <c r="I7" s="159"/>
      <c r="J7" s="159"/>
      <c r="K7" s="159"/>
      <c r="L7" s="159"/>
      <c r="M7" s="160"/>
      <c r="N7" s="167" t="s">
        <v>74</v>
      </c>
      <c r="O7" s="167"/>
      <c r="P7" s="167"/>
      <c r="Q7" s="167"/>
      <c r="R7" s="167"/>
      <c r="S7" s="167"/>
      <c r="T7" s="167"/>
      <c r="U7" s="167"/>
      <c r="V7" s="167"/>
      <c r="W7" s="167"/>
      <c r="X7" s="167"/>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1:55" ht="20.100000000000001" customHeight="1" x14ac:dyDescent="0.15">
      <c r="A8" s="161"/>
      <c r="B8" s="161"/>
      <c r="C8" s="161"/>
      <c r="D8" s="161"/>
      <c r="E8" s="161"/>
      <c r="F8" s="161"/>
      <c r="G8" s="161"/>
      <c r="H8" s="275"/>
      <c r="I8" s="161"/>
      <c r="J8" s="161"/>
      <c r="K8" s="161"/>
      <c r="L8" s="161"/>
      <c r="M8" s="162"/>
      <c r="N8" s="169"/>
      <c r="O8" s="169"/>
      <c r="P8" s="169"/>
      <c r="Q8" s="169"/>
      <c r="R8" s="169"/>
      <c r="S8" s="169"/>
      <c r="T8" s="169"/>
      <c r="U8" s="169"/>
      <c r="V8" s="169"/>
      <c r="W8" s="169"/>
      <c r="X8" s="169"/>
    </row>
    <row r="9" spans="1:55" ht="20.100000000000001" customHeight="1" x14ac:dyDescent="0.15">
      <c r="A9" s="250" t="s">
        <v>287</v>
      </c>
      <c r="B9" s="251"/>
      <c r="C9" s="251"/>
      <c r="D9" s="251"/>
      <c r="E9" s="251"/>
      <c r="F9" s="251"/>
      <c r="G9" s="251"/>
      <c r="H9" s="251"/>
      <c r="I9" s="251"/>
      <c r="J9" s="251"/>
      <c r="K9" s="251"/>
      <c r="L9" s="251"/>
      <c r="M9" s="252"/>
      <c r="N9" s="271">
        <v>37938</v>
      </c>
      <c r="O9" s="271"/>
      <c r="P9" s="271"/>
      <c r="Q9" s="271"/>
      <c r="R9" s="271"/>
      <c r="S9" s="271"/>
      <c r="T9" s="271"/>
      <c r="U9" s="271"/>
      <c r="V9" s="271"/>
      <c r="W9" s="271"/>
      <c r="X9" s="271"/>
    </row>
    <row r="10" spans="1:55" ht="20.100000000000001" customHeight="1" x14ac:dyDescent="0.15">
      <c r="A10" s="250" t="s">
        <v>216</v>
      </c>
      <c r="B10" s="251"/>
      <c r="C10" s="251"/>
      <c r="D10" s="251"/>
      <c r="E10" s="251"/>
      <c r="F10" s="251"/>
      <c r="G10" s="251"/>
      <c r="H10" s="251"/>
      <c r="I10" s="251"/>
      <c r="J10" s="251"/>
      <c r="K10" s="251"/>
      <c r="L10" s="251"/>
      <c r="M10" s="252"/>
      <c r="N10" s="276">
        <v>38977</v>
      </c>
      <c r="O10" s="271"/>
      <c r="P10" s="271"/>
      <c r="Q10" s="271"/>
      <c r="R10" s="271"/>
      <c r="S10" s="271"/>
      <c r="T10" s="271"/>
      <c r="U10" s="271"/>
      <c r="V10" s="271"/>
      <c r="W10" s="271"/>
      <c r="X10" s="271"/>
    </row>
    <row r="11" spans="1:55" ht="20.100000000000001" customHeight="1" x14ac:dyDescent="0.15">
      <c r="A11" s="250" t="s">
        <v>240</v>
      </c>
      <c r="B11" s="251"/>
      <c r="C11" s="251"/>
      <c r="D11" s="251"/>
      <c r="E11" s="251"/>
      <c r="F11" s="251"/>
      <c r="G11" s="251"/>
      <c r="H11" s="251"/>
      <c r="I11" s="251"/>
      <c r="J11" s="251"/>
      <c r="K11" s="251"/>
      <c r="L11" s="251"/>
      <c r="M11" s="252"/>
      <c r="N11" s="276">
        <v>39438</v>
      </c>
      <c r="O11" s="271"/>
      <c r="P11" s="271"/>
      <c r="Q11" s="271"/>
      <c r="R11" s="271"/>
      <c r="S11" s="271"/>
      <c r="T11" s="271"/>
      <c r="U11" s="271"/>
      <c r="V11" s="271"/>
      <c r="W11" s="271"/>
      <c r="X11" s="271"/>
    </row>
    <row r="12" spans="1:55" ht="20.100000000000001" customHeight="1" x14ac:dyDescent="0.15">
      <c r="A12" s="250" t="s">
        <v>257</v>
      </c>
      <c r="B12" s="251"/>
      <c r="C12" s="251"/>
      <c r="D12" s="251"/>
      <c r="E12" s="251"/>
      <c r="F12" s="251"/>
      <c r="G12" s="251"/>
      <c r="H12" s="251"/>
      <c r="I12" s="251"/>
      <c r="J12" s="251"/>
      <c r="K12" s="251"/>
      <c r="L12" s="251"/>
      <c r="M12" s="252"/>
      <c r="N12" s="276">
        <v>10542</v>
      </c>
      <c r="O12" s="271"/>
      <c r="P12" s="271"/>
      <c r="Q12" s="271"/>
      <c r="R12" s="271"/>
      <c r="S12" s="271"/>
      <c r="T12" s="271"/>
      <c r="U12" s="271"/>
      <c r="V12" s="271"/>
      <c r="W12" s="271"/>
      <c r="X12" s="271"/>
    </row>
    <row r="13" spans="1:55" ht="20.100000000000001" customHeight="1" x14ac:dyDescent="0.15">
      <c r="A13" s="204" t="s">
        <v>273</v>
      </c>
      <c r="B13" s="205"/>
      <c r="C13" s="205"/>
      <c r="D13" s="205"/>
      <c r="E13" s="205"/>
      <c r="F13" s="205"/>
      <c r="G13" s="205"/>
      <c r="H13" s="205"/>
      <c r="I13" s="205"/>
      <c r="J13" s="205"/>
      <c r="K13" s="205"/>
      <c r="L13" s="205"/>
      <c r="M13" s="206"/>
      <c r="N13" s="277">
        <f>SUM(N14:X37)</f>
        <v>9376</v>
      </c>
      <c r="O13" s="278"/>
      <c r="P13" s="278"/>
      <c r="Q13" s="278"/>
      <c r="R13" s="278"/>
      <c r="S13" s="278"/>
      <c r="T13" s="278"/>
      <c r="U13" s="278"/>
      <c r="V13" s="278"/>
      <c r="W13" s="278"/>
      <c r="X13" s="278"/>
    </row>
    <row r="14" spans="1:55" ht="20.100000000000001" customHeight="1" x14ac:dyDescent="0.15">
      <c r="A14" s="250" t="s">
        <v>46</v>
      </c>
      <c r="B14" s="251"/>
      <c r="C14" s="251"/>
      <c r="D14" s="251"/>
      <c r="E14" s="251"/>
      <c r="F14" s="251"/>
      <c r="G14" s="251"/>
      <c r="H14" s="251"/>
      <c r="I14" s="251"/>
      <c r="J14" s="251"/>
      <c r="K14" s="251"/>
      <c r="L14" s="251"/>
      <c r="M14" s="252"/>
      <c r="N14" s="271">
        <v>238</v>
      </c>
      <c r="O14" s="271"/>
      <c r="P14" s="271"/>
      <c r="Q14" s="271"/>
      <c r="R14" s="271"/>
      <c r="S14" s="271"/>
      <c r="T14" s="271"/>
      <c r="U14" s="271"/>
      <c r="V14" s="271"/>
      <c r="W14" s="271"/>
      <c r="X14" s="271"/>
    </row>
    <row r="15" spans="1:55" ht="20.100000000000001" customHeight="1" x14ac:dyDescent="0.15">
      <c r="A15" s="250" t="s">
        <v>51</v>
      </c>
      <c r="B15" s="251"/>
      <c r="C15" s="251"/>
      <c r="D15" s="251"/>
      <c r="E15" s="251"/>
      <c r="F15" s="251"/>
      <c r="G15" s="251"/>
      <c r="H15" s="251"/>
      <c r="I15" s="251"/>
      <c r="J15" s="251"/>
      <c r="K15" s="251"/>
      <c r="L15" s="251"/>
      <c r="M15" s="252"/>
      <c r="N15" s="271">
        <v>280</v>
      </c>
      <c r="O15" s="271"/>
      <c r="P15" s="271"/>
      <c r="Q15" s="271"/>
      <c r="R15" s="271"/>
      <c r="S15" s="271"/>
      <c r="T15" s="271"/>
      <c r="U15" s="271"/>
      <c r="V15" s="271"/>
      <c r="W15" s="271"/>
      <c r="X15" s="271"/>
    </row>
    <row r="16" spans="1:55" ht="20.100000000000001" customHeight="1" x14ac:dyDescent="0.15">
      <c r="A16" s="250" t="s">
        <v>13</v>
      </c>
      <c r="B16" s="251"/>
      <c r="C16" s="251"/>
      <c r="D16" s="251"/>
      <c r="E16" s="251"/>
      <c r="F16" s="251"/>
      <c r="G16" s="251"/>
      <c r="H16" s="251"/>
      <c r="I16" s="251"/>
      <c r="J16" s="251"/>
      <c r="K16" s="251"/>
      <c r="L16" s="251"/>
      <c r="M16" s="252"/>
      <c r="N16" s="271">
        <v>231</v>
      </c>
      <c r="O16" s="271"/>
      <c r="P16" s="271"/>
      <c r="Q16" s="271"/>
      <c r="R16" s="271"/>
      <c r="S16" s="271"/>
      <c r="T16" s="271"/>
      <c r="U16" s="271"/>
      <c r="V16" s="271"/>
      <c r="W16" s="271"/>
      <c r="X16" s="271"/>
    </row>
    <row r="17" spans="1:62" ht="20.100000000000001" customHeight="1" x14ac:dyDescent="0.15">
      <c r="A17" s="250" t="s">
        <v>14</v>
      </c>
      <c r="B17" s="251"/>
      <c r="C17" s="251"/>
      <c r="D17" s="251"/>
      <c r="E17" s="251"/>
      <c r="F17" s="251"/>
      <c r="G17" s="251"/>
      <c r="H17" s="251"/>
      <c r="I17" s="251"/>
      <c r="J17" s="251"/>
      <c r="K17" s="251"/>
      <c r="L17" s="251"/>
      <c r="M17" s="252"/>
      <c r="N17" s="271">
        <v>294</v>
      </c>
      <c r="O17" s="271"/>
      <c r="P17" s="271"/>
      <c r="Q17" s="271"/>
      <c r="R17" s="271"/>
      <c r="S17" s="271"/>
      <c r="T17" s="271"/>
      <c r="U17" s="271"/>
      <c r="V17" s="271"/>
      <c r="W17" s="271"/>
      <c r="X17" s="271"/>
    </row>
    <row r="18" spans="1:62" ht="20.100000000000001" customHeight="1" x14ac:dyDescent="0.15">
      <c r="A18" s="250" t="s">
        <v>15</v>
      </c>
      <c r="B18" s="251"/>
      <c r="C18" s="251"/>
      <c r="D18" s="251"/>
      <c r="E18" s="251"/>
      <c r="F18" s="251"/>
      <c r="G18" s="251"/>
      <c r="H18" s="251"/>
      <c r="I18" s="251"/>
      <c r="J18" s="251"/>
      <c r="K18" s="251"/>
      <c r="L18" s="251"/>
      <c r="M18" s="252"/>
      <c r="N18" s="271">
        <v>215</v>
      </c>
      <c r="O18" s="271"/>
      <c r="P18" s="271"/>
      <c r="Q18" s="271"/>
      <c r="R18" s="271"/>
      <c r="S18" s="271"/>
      <c r="T18" s="271"/>
      <c r="U18" s="271"/>
      <c r="V18" s="271"/>
      <c r="W18" s="271"/>
      <c r="X18" s="271"/>
    </row>
    <row r="19" spans="1:62" ht="20.100000000000001" customHeight="1" x14ac:dyDescent="0.15">
      <c r="A19" s="250" t="s">
        <v>16</v>
      </c>
      <c r="B19" s="251"/>
      <c r="C19" s="251"/>
      <c r="D19" s="251"/>
      <c r="E19" s="251"/>
      <c r="F19" s="251"/>
      <c r="G19" s="251"/>
      <c r="H19" s="251"/>
      <c r="I19" s="251"/>
      <c r="J19" s="251"/>
      <c r="K19" s="251"/>
      <c r="L19" s="251"/>
      <c r="M19" s="252"/>
      <c r="N19" s="271">
        <v>121</v>
      </c>
      <c r="O19" s="271"/>
      <c r="P19" s="271"/>
      <c r="Q19" s="271"/>
      <c r="R19" s="271"/>
      <c r="S19" s="271"/>
      <c r="T19" s="271"/>
      <c r="U19" s="271"/>
      <c r="V19" s="271"/>
      <c r="W19" s="271"/>
      <c r="X19" s="271"/>
    </row>
    <row r="20" spans="1:62" ht="20.100000000000001" customHeight="1" x14ac:dyDescent="0.15">
      <c r="A20" s="250" t="s">
        <v>17</v>
      </c>
      <c r="B20" s="251"/>
      <c r="C20" s="251"/>
      <c r="D20" s="251"/>
      <c r="E20" s="251"/>
      <c r="F20" s="251"/>
      <c r="G20" s="251"/>
      <c r="H20" s="251"/>
      <c r="I20" s="251"/>
      <c r="J20" s="251"/>
      <c r="K20" s="251"/>
      <c r="L20" s="251"/>
      <c r="M20" s="252"/>
      <c r="N20" s="271">
        <v>399</v>
      </c>
      <c r="O20" s="271"/>
      <c r="P20" s="271"/>
      <c r="Q20" s="271"/>
      <c r="R20" s="271"/>
      <c r="S20" s="271"/>
      <c r="T20" s="271"/>
      <c r="U20" s="271"/>
      <c r="V20" s="271"/>
      <c r="W20" s="271"/>
      <c r="X20" s="271"/>
    </row>
    <row r="21" spans="1:62" ht="20.100000000000001" customHeight="1" x14ac:dyDescent="0.15">
      <c r="A21" s="250" t="s">
        <v>18</v>
      </c>
      <c r="B21" s="251"/>
      <c r="C21" s="251"/>
      <c r="D21" s="251"/>
      <c r="E21" s="251"/>
      <c r="F21" s="251"/>
      <c r="G21" s="251"/>
      <c r="H21" s="251"/>
      <c r="I21" s="251"/>
      <c r="J21" s="251"/>
      <c r="K21" s="251"/>
      <c r="L21" s="251"/>
      <c r="M21" s="252"/>
      <c r="N21" s="271">
        <v>343</v>
      </c>
      <c r="O21" s="271"/>
      <c r="P21" s="271"/>
      <c r="Q21" s="271"/>
      <c r="R21" s="271"/>
      <c r="S21" s="271"/>
      <c r="T21" s="271"/>
      <c r="U21" s="271"/>
      <c r="V21" s="271"/>
      <c r="W21" s="271"/>
      <c r="X21" s="271"/>
    </row>
    <row r="22" spans="1:62" ht="20.100000000000001" customHeight="1" x14ac:dyDescent="0.15">
      <c r="A22" s="250" t="s">
        <v>19</v>
      </c>
      <c r="B22" s="251"/>
      <c r="C22" s="251"/>
      <c r="D22" s="251"/>
      <c r="E22" s="251"/>
      <c r="F22" s="251"/>
      <c r="G22" s="251"/>
      <c r="H22" s="251"/>
      <c r="I22" s="251"/>
      <c r="J22" s="251"/>
      <c r="K22" s="251"/>
      <c r="L22" s="251"/>
      <c r="M22" s="252"/>
      <c r="N22" s="271">
        <v>217</v>
      </c>
      <c r="O22" s="271"/>
      <c r="P22" s="271"/>
      <c r="Q22" s="271"/>
      <c r="R22" s="271"/>
      <c r="S22" s="271"/>
      <c r="T22" s="271"/>
      <c r="U22" s="271"/>
      <c r="V22" s="271"/>
      <c r="W22" s="271"/>
      <c r="X22" s="271"/>
    </row>
    <row r="23" spans="1:62" ht="20.100000000000001" customHeight="1" x14ac:dyDescent="0.15">
      <c r="A23" s="250" t="s">
        <v>20</v>
      </c>
      <c r="B23" s="251"/>
      <c r="C23" s="251"/>
      <c r="D23" s="251"/>
      <c r="E23" s="251"/>
      <c r="F23" s="251"/>
      <c r="G23" s="251"/>
      <c r="H23" s="251"/>
      <c r="I23" s="251"/>
      <c r="J23" s="251"/>
      <c r="K23" s="251"/>
      <c r="L23" s="251"/>
      <c r="M23" s="252"/>
      <c r="N23" s="271">
        <v>168</v>
      </c>
      <c r="O23" s="271"/>
      <c r="P23" s="271"/>
      <c r="Q23" s="271"/>
      <c r="R23" s="271"/>
      <c r="S23" s="271"/>
      <c r="T23" s="271"/>
      <c r="U23" s="271"/>
      <c r="V23" s="271"/>
      <c r="W23" s="271"/>
      <c r="X23" s="271"/>
    </row>
    <row r="24" spans="1:62" ht="20.100000000000001" customHeight="1" x14ac:dyDescent="0.15">
      <c r="A24" s="250" t="s">
        <v>21</v>
      </c>
      <c r="B24" s="251"/>
      <c r="C24" s="251"/>
      <c r="D24" s="251"/>
      <c r="E24" s="251"/>
      <c r="F24" s="251"/>
      <c r="G24" s="251"/>
      <c r="H24" s="251"/>
      <c r="I24" s="251"/>
      <c r="J24" s="251"/>
      <c r="K24" s="251"/>
      <c r="L24" s="251"/>
      <c r="M24" s="252"/>
      <c r="N24" s="271">
        <v>402</v>
      </c>
      <c r="O24" s="271"/>
      <c r="P24" s="271"/>
      <c r="Q24" s="271"/>
      <c r="R24" s="271"/>
      <c r="S24" s="271"/>
      <c r="T24" s="271"/>
      <c r="U24" s="271"/>
      <c r="V24" s="271"/>
      <c r="W24" s="271"/>
      <c r="X24" s="271"/>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4"/>
    </row>
    <row r="25" spans="1:62" ht="20.100000000000001" customHeight="1" x14ac:dyDescent="0.15">
      <c r="A25" s="250" t="s">
        <v>22</v>
      </c>
      <c r="B25" s="251"/>
      <c r="C25" s="251"/>
      <c r="D25" s="251"/>
      <c r="E25" s="251"/>
      <c r="F25" s="251"/>
      <c r="G25" s="251"/>
      <c r="H25" s="251"/>
      <c r="I25" s="251"/>
      <c r="J25" s="251"/>
      <c r="K25" s="251"/>
      <c r="L25" s="251"/>
      <c r="M25" s="252"/>
      <c r="N25" s="271">
        <v>522</v>
      </c>
      <c r="O25" s="271"/>
      <c r="P25" s="271"/>
      <c r="Q25" s="271"/>
      <c r="R25" s="271"/>
      <c r="S25" s="271"/>
      <c r="T25" s="271"/>
      <c r="U25" s="271"/>
      <c r="V25" s="271"/>
      <c r="W25" s="271"/>
      <c r="X25" s="271"/>
    </row>
    <row r="26" spans="1:62" ht="20.100000000000001" customHeight="1" x14ac:dyDescent="0.15">
      <c r="A26" s="250" t="s">
        <v>23</v>
      </c>
      <c r="B26" s="251"/>
      <c r="C26" s="251"/>
      <c r="D26" s="251"/>
      <c r="E26" s="251"/>
      <c r="F26" s="251"/>
      <c r="G26" s="251"/>
      <c r="H26" s="251"/>
      <c r="I26" s="251"/>
      <c r="J26" s="251"/>
      <c r="K26" s="251"/>
      <c r="L26" s="251"/>
      <c r="M26" s="252"/>
      <c r="N26" s="271">
        <v>417</v>
      </c>
      <c r="O26" s="271"/>
      <c r="P26" s="271"/>
      <c r="Q26" s="271"/>
      <c r="R26" s="271"/>
      <c r="S26" s="271"/>
      <c r="T26" s="271"/>
      <c r="U26" s="271"/>
      <c r="V26" s="271"/>
      <c r="W26" s="271"/>
      <c r="X26" s="271"/>
    </row>
    <row r="27" spans="1:62" ht="20.100000000000001" customHeight="1" x14ac:dyDescent="0.15">
      <c r="A27" s="250" t="s">
        <v>24</v>
      </c>
      <c r="B27" s="251"/>
      <c r="C27" s="251"/>
      <c r="D27" s="251"/>
      <c r="E27" s="251"/>
      <c r="F27" s="251"/>
      <c r="G27" s="251"/>
      <c r="H27" s="251"/>
      <c r="I27" s="251"/>
      <c r="J27" s="251"/>
      <c r="K27" s="251"/>
      <c r="L27" s="251"/>
      <c r="M27" s="252"/>
      <c r="N27" s="271">
        <v>327</v>
      </c>
      <c r="O27" s="271"/>
      <c r="P27" s="271"/>
      <c r="Q27" s="271"/>
      <c r="R27" s="271"/>
      <c r="S27" s="271"/>
      <c r="T27" s="271"/>
      <c r="U27" s="271"/>
      <c r="V27" s="271"/>
      <c r="W27" s="271"/>
      <c r="X27" s="271"/>
    </row>
    <row r="28" spans="1:62" ht="20.100000000000001" customHeight="1" x14ac:dyDescent="0.15">
      <c r="A28" s="250" t="s">
        <v>25</v>
      </c>
      <c r="B28" s="251"/>
      <c r="C28" s="251"/>
      <c r="D28" s="251"/>
      <c r="E28" s="251"/>
      <c r="F28" s="251"/>
      <c r="G28" s="251"/>
      <c r="H28" s="251"/>
      <c r="I28" s="251"/>
      <c r="J28" s="251"/>
      <c r="K28" s="251"/>
      <c r="L28" s="251"/>
      <c r="M28" s="252"/>
      <c r="N28" s="271">
        <v>529</v>
      </c>
      <c r="O28" s="271"/>
      <c r="P28" s="271"/>
      <c r="Q28" s="271"/>
      <c r="R28" s="271"/>
      <c r="S28" s="271"/>
      <c r="T28" s="271"/>
      <c r="U28" s="271"/>
      <c r="V28" s="271"/>
      <c r="W28" s="271"/>
      <c r="X28" s="271"/>
    </row>
    <row r="29" spans="1:62" ht="20.100000000000001" customHeight="1" x14ac:dyDescent="0.15">
      <c r="A29" s="250" t="s">
        <v>26</v>
      </c>
      <c r="B29" s="251"/>
      <c r="C29" s="251"/>
      <c r="D29" s="251"/>
      <c r="E29" s="251"/>
      <c r="F29" s="251"/>
      <c r="G29" s="251"/>
      <c r="H29" s="251"/>
      <c r="I29" s="251"/>
      <c r="J29" s="251"/>
      <c r="K29" s="251"/>
      <c r="L29" s="251"/>
      <c r="M29" s="252"/>
      <c r="N29" s="271">
        <v>474</v>
      </c>
      <c r="O29" s="271"/>
      <c r="P29" s="271"/>
      <c r="Q29" s="271"/>
      <c r="R29" s="271"/>
      <c r="S29" s="271"/>
      <c r="T29" s="271"/>
      <c r="U29" s="271"/>
      <c r="V29" s="271"/>
      <c r="W29" s="271"/>
      <c r="X29" s="271"/>
    </row>
    <row r="30" spans="1:62" ht="20.100000000000001" customHeight="1" x14ac:dyDescent="0.15">
      <c r="A30" s="250" t="s">
        <v>27</v>
      </c>
      <c r="B30" s="251"/>
      <c r="C30" s="251"/>
      <c r="D30" s="251"/>
      <c r="E30" s="251"/>
      <c r="F30" s="251"/>
      <c r="G30" s="251"/>
      <c r="H30" s="251"/>
      <c r="I30" s="251"/>
      <c r="J30" s="251"/>
      <c r="K30" s="251"/>
      <c r="L30" s="251"/>
      <c r="M30" s="252"/>
      <c r="N30" s="271">
        <v>591</v>
      </c>
      <c r="O30" s="271"/>
      <c r="P30" s="271"/>
      <c r="Q30" s="271"/>
      <c r="R30" s="271"/>
      <c r="S30" s="271"/>
      <c r="T30" s="271"/>
      <c r="U30" s="271"/>
      <c r="V30" s="271"/>
      <c r="W30" s="271"/>
      <c r="X30" s="271"/>
    </row>
    <row r="31" spans="1:62" ht="20.100000000000001" customHeight="1" x14ac:dyDescent="0.15">
      <c r="A31" s="250" t="s">
        <v>28</v>
      </c>
      <c r="B31" s="251"/>
      <c r="C31" s="251"/>
      <c r="D31" s="251"/>
      <c r="E31" s="251"/>
      <c r="F31" s="251"/>
      <c r="G31" s="251"/>
      <c r="H31" s="251"/>
      <c r="I31" s="251"/>
      <c r="J31" s="251"/>
      <c r="K31" s="251"/>
      <c r="L31" s="251"/>
      <c r="M31" s="252"/>
      <c r="N31" s="271">
        <v>377</v>
      </c>
      <c r="O31" s="271"/>
      <c r="P31" s="271"/>
      <c r="Q31" s="271"/>
      <c r="R31" s="271"/>
      <c r="S31" s="271"/>
      <c r="T31" s="271"/>
      <c r="U31" s="271"/>
      <c r="V31" s="271"/>
      <c r="W31" s="271"/>
      <c r="X31" s="271"/>
    </row>
    <row r="32" spans="1:62" ht="20.100000000000001" customHeight="1" x14ac:dyDescent="0.15">
      <c r="A32" s="250" t="s">
        <v>29</v>
      </c>
      <c r="B32" s="251"/>
      <c r="C32" s="251"/>
      <c r="D32" s="251"/>
      <c r="E32" s="251"/>
      <c r="F32" s="251"/>
      <c r="G32" s="251"/>
      <c r="H32" s="251"/>
      <c r="I32" s="251"/>
      <c r="J32" s="251"/>
      <c r="K32" s="251"/>
      <c r="L32" s="251"/>
      <c r="M32" s="252"/>
      <c r="N32" s="271">
        <v>450</v>
      </c>
      <c r="O32" s="271"/>
      <c r="P32" s="271"/>
      <c r="Q32" s="271"/>
      <c r="R32" s="271"/>
      <c r="S32" s="271"/>
      <c r="T32" s="271"/>
      <c r="U32" s="271"/>
      <c r="V32" s="271"/>
      <c r="W32" s="271"/>
      <c r="X32" s="271"/>
    </row>
    <row r="33" spans="1:55" ht="20.100000000000001" customHeight="1" x14ac:dyDescent="0.15">
      <c r="A33" s="250" t="s">
        <v>30</v>
      </c>
      <c r="B33" s="251"/>
      <c r="C33" s="251"/>
      <c r="D33" s="251"/>
      <c r="E33" s="251"/>
      <c r="F33" s="251"/>
      <c r="G33" s="251"/>
      <c r="H33" s="251"/>
      <c r="I33" s="251"/>
      <c r="J33" s="251"/>
      <c r="K33" s="251"/>
      <c r="L33" s="251"/>
      <c r="M33" s="252"/>
      <c r="N33" s="271">
        <v>492</v>
      </c>
      <c r="O33" s="271"/>
      <c r="P33" s="271"/>
      <c r="Q33" s="271"/>
      <c r="R33" s="271"/>
      <c r="S33" s="271"/>
      <c r="T33" s="271"/>
      <c r="U33" s="271"/>
      <c r="V33" s="271"/>
      <c r="W33" s="271"/>
      <c r="X33" s="271"/>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row>
    <row r="34" spans="1:55" ht="20.100000000000001" customHeight="1" x14ac:dyDescent="0.15">
      <c r="A34" s="250" t="s">
        <v>31</v>
      </c>
      <c r="B34" s="251"/>
      <c r="C34" s="251"/>
      <c r="D34" s="251"/>
      <c r="E34" s="251"/>
      <c r="F34" s="251"/>
      <c r="G34" s="251"/>
      <c r="H34" s="251"/>
      <c r="I34" s="251"/>
      <c r="J34" s="251"/>
      <c r="K34" s="251"/>
      <c r="L34" s="251"/>
      <c r="M34" s="252"/>
      <c r="N34" s="271">
        <v>720</v>
      </c>
      <c r="O34" s="271"/>
      <c r="P34" s="271"/>
      <c r="Q34" s="271"/>
      <c r="R34" s="271"/>
      <c r="S34" s="271"/>
      <c r="T34" s="271"/>
      <c r="U34" s="271"/>
      <c r="V34" s="271"/>
      <c r="W34" s="271"/>
      <c r="X34" s="271"/>
    </row>
    <row r="35" spans="1:55" ht="20.100000000000001" customHeight="1" x14ac:dyDescent="0.15">
      <c r="A35" s="250" t="s">
        <v>32</v>
      </c>
      <c r="B35" s="251"/>
      <c r="C35" s="251"/>
      <c r="D35" s="251"/>
      <c r="E35" s="251"/>
      <c r="F35" s="251"/>
      <c r="G35" s="251"/>
      <c r="H35" s="251"/>
      <c r="I35" s="251"/>
      <c r="J35" s="251"/>
      <c r="K35" s="251"/>
      <c r="L35" s="251"/>
      <c r="M35" s="252"/>
      <c r="N35" s="271">
        <v>590</v>
      </c>
      <c r="O35" s="271"/>
      <c r="P35" s="271"/>
      <c r="Q35" s="271"/>
      <c r="R35" s="271"/>
      <c r="S35" s="271"/>
      <c r="T35" s="271"/>
      <c r="U35" s="271"/>
      <c r="V35" s="271"/>
      <c r="W35" s="271"/>
      <c r="X35" s="271"/>
    </row>
    <row r="36" spans="1:55" ht="20.100000000000001" customHeight="1" x14ac:dyDescent="0.15">
      <c r="A36" s="250" t="s">
        <v>33</v>
      </c>
      <c r="B36" s="251"/>
      <c r="C36" s="251"/>
      <c r="D36" s="251"/>
      <c r="E36" s="251"/>
      <c r="F36" s="251"/>
      <c r="G36" s="251"/>
      <c r="H36" s="251"/>
      <c r="I36" s="251"/>
      <c r="J36" s="251"/>
      <c r="K36" s="251"/>
      <c r="L36" s="251"/>
      <c r="M36" s="252"/>
      <c r="N36" s="271">
        <v>743</v>
      </c>
      <c r="O36" s="271"/>
      <c r="P36" s="271"/>
      <c r="Q36" s="271"/>
      <c r="R36" s="271"/>
      <c r="S36" s="271"/>
      <c r="T36" s="271"/>
      <c r="U36" s="271"/>
      <c r="V36" s="271"/>
      <c r="W36" s="271"/>
      <c r="X36" s="271"/>
    </row>
    <row r="37" spans="1:55" ht="20.100000000000001" customHeight="1" x14ac:dyDescent="0.15">
      <c r="A37" s="279" t="s">
        <v>34</v>
      </c>
      <c r="B37" s="280"/>
      <c r="C37" s="280"/>
      <c r="D37" s="280"/>
      <c r="E37" s="280"/>
      <c r="F37" s="280"/>
      <c r="G37" s="280"/>
      <c r="H37" s="280"/>
      <c r="I37" s="280"/>
      <c r="J37" s="280"/>
      <c r="K37" s="280"/>
      <c r="L37" s="280"/>
      <c r="M37" s="281"/>
      <c r="N37" s="271">
        <v>236</v>
      </c>
      <c r="O37" s="271"/>
      <c r="P37" s="271"/>
      <c r="Q37" s="271"/>
      <c r="R37" s="271"/>
      <c r="S37" s="271"/>
      <c r="T37" s="271"/>
      <c r="U37" s="271"/>
      <c r="V37" s="271"/>
      <c r="W37" s="271"/>
      <c r="X37" s="271"/>
    </row>
    <row r="38" spans="1:55" ht="15" customHeight="1" x14ac:dyDescent="0.15">
      <c r="A38" s="181"/>
      <c r="B38" s="181"/>
      <c r="C38" s="181"/>
      <c r="D38" s="181"/>
      <c r="E38" s="181"/>
      <c r="F38" s="181"/>
      <c r="G38" s="181"/>
      <c r="H38" s="181"/>
      <c r="I38" s="181"/>
      <c r="J38" s="181"/>
      <c r="K38" s="181"/>
      <c r="L38" s="181"/>
      <c r="M38" s="181"/>
      <c r="N38" s="181"/>
      <c r="O38" s="181"/>
      <c r="P38" s="181"/>
      <c r="Q38" s="181"/>
      <c r="R38" s="181"/>
      <c r="S38" s="181"/>
      <c r="T38" s="181"/>
      <c r="U38" s="181"/>
      <c r="V38" s="181"/>
      <c r="W38" s="181"/>
      <c r="X38" s="181"/>
    </row>
    <row r="45" spans="1:55" ht="21.95" customHeight="1" x14ac:dyDescent="0.15">
      <c r="G45" s="15"/>
    </row>
    <row r="46" spans="1:55" ht="21.95" customHeight="1" x14ac:dyDescent="0.15">
      <c r="G46" s="15"/>
    </row>
  </sheetData>
  <mergeCells count="65">
    <mergeCell ref="A36:M36"/>
    <mergeCell ref="N36:X36"/>
    <mergeCell ref="A37:M37"/>
    <mergeCell ref="N37:X37"/>
    <mergeCell ref="A38:X38"/>
    <mergeCell ref="A33:M33"/>
    <mergeCell ref="N33:X33"/>
    <mergeCell ref="A34:M34"/>
    <mergeCell ref="N34:X34"/>
    <mergeCell ref="A35:M35"/>
    <mergeCell ref="N35:X35"/>
    <mergeCell ref="A30:M30"/>
    <mergeCell ref="N30:X30"/>
    <mergeCell ref="A31:M31"/>
    <mergeCell ref="N31:X31"/>
    <mergeCell ref="A32:M32"/>
    <mergeCell ref="N32:X32"/>
    <mergeCell ref="A27:M27"/>
    <mergeCell ref="N27:X27"/>
    <mergeCell ref="A28:M28"/>
    <mergeCell ref="N28:X28"/>
    <mergeCell ref="A29:M29"/>
    <mergeCell ref="N29:X29"/>
    <mergeCell ref="A24:M24"/>
    <mergeCell ref="N24:X24"/>
    <mergeCell ref="A25:M25"/>
    <mergeCell ref="N25:X25"/>
    <mergeCell ref="A26:M26"/>
    <mergeCell ref="N26:X26"/>
    <mergeCell ref="A21:M21"/>
    <mergeCell ref="N21:X21"/>
    <mergeCell ref="A22:M22"/>
    <mergeCell ref="N22:X22"/>
    <mergeCell ref="A23:M23"/>
    <mergeCell ref="N23:X23"/>
    <mergeCell ref="A18:M18"/>
    <mergeCell ref="N18:X18"/>
    <mergeCell ref="A19:M19"/>
    <mergeCell ref="N19:X19"/>
    <mergeCell ref="A20:M20"/>
    <mergeCell ref="N20:X20"/>
    <mergeCell ref="A15:M15"/>
    <mergeCell ref="N15:X15"/>
    <mergeCell ref="A16:M16"/>
    <mergeCell ref="N16:X16"/>
    <mergeCell ref="A17:M17"/>
    <mergeCell ref="N17:X17"/>
    <mergeCell ref="A11:M11"/>
    <mergeCell ref="N11:X11"/>
    <mergeCell ref="A14:M14"/>
    <mergeCell ref="N14:X14"/>
    <mergeCell ref="A10:M10"/>
    <mergeCell ref="N10:X10"/>
    <mergeCell ref="A12:M12"/>
    <mergeCell ref="N13:X13"/>
    <mergeCell ref="A13:M13"/>
    <mergeCell ref="N12:X12"/>
    <mergeCell ref="A9:M9"/>
    <mergeCell ref="N9:X9"/>
    <mergeCell ref="A1:X1"/>
    <mergeCell ref="A3:X3"/>
    <mergeCell ref="A5:X5"/>
    <mergeCell ref="A6:X6"/>
    <mergeCell ref="A7:M8"/>
    <mergeCell ref="N7:X8"/>
  </mergeCells>
  <phoneticPr fontId="2"/>
  <printOptions horizontalCentered="1"/>
  <pageMargins left="0.70866141732283472" right="0.70866141732283472" top="0.74803149606299213" bottom="0.74803149606299213" header="0.31496062992125984" footer="0.31496062992125984"/>
  <pageSetup paperSize="9" firstPageNumber="6" orientation="portrait" useFirstPageNumber="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1"/>
  <sheetViews>
    <sheetView showGridLines="0" view="pageBreakPreview" zoomScaleNormal="100" zoomScaleSheetLayoutView="100" workbookViewId="0">
      <selection sqref="A1:BB1"/>
    </sheetView>
  </sheetViews>
  <sheetFormatPr defaultColWidth="1.625" defaultRowHeight="21.95" customHeight="1" x14ac:dyDescent="0.15"/>
  <cols>
    <col min="1" max="7" width="1.625" style="1"/>
    <col min="8" max="15" width="1.75" style="1" customWidth="1"/>
    <col min="16" max="23" width="1.625" style="1"/>
    <col min="24" max="24" width="1.125" style="1" customWidth="1"/>
    <col min="25" max="34" width="1.625" style="1"/>
    <col min="35" max="35" width="1.125" style="1" customWidth="1"/>
    <col min="36" max="36" width="1.625" style="1"/>
    <col min="37" max="37" width="1" style="1" customWidth="1"/>
    <col min="38" max="45" width="1.875" style="1" customWidth="1"/>
    <col min="46" max="53" width="1.625" style="1"/>
    <col min="54" max="54" width="2.125" style="1" customWidth="1"/>
    <col min="55" max="55" width="1.625" style="1"/>
    <col min="56" max="56" width="6.75" style="1" bestFit="1" customWidth="1"/>
    <col min="57" max="16384" width="1.625" style="1"/>
  </cols>
  <sheetData>
    <row r="1" spans="1:55" ht="21.95" customHeight="1" x14ac:dyDescent="0.15">
      <c r="A1" s="154" t="s">
        <v>75</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row>
    <row r="2" spans="1:55" ht="21" customHeight="1" x14ac:dyDescent="0.15">
      <c r="A2" s="13"/>
      <c r="B2" s="14"/>
      <c r="C2" s="14"/>
      <c r="D2" s="14"/>
      <c r="E2" s="14"/>
      <c r="F2" s="14"/>
      <c r="G2" s="14"/>
      <c r="H2" s="14"/>
      <c r="I2" s="14"/>
    </row>
    <row r="3" spans="1:55" ht="17.25" customHeight="1" x14ac:dyDescent="0.15">
      <c r="A3" s="182" t="s">
        <v>76</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row>
    <row r="4" spans="1:55" ht="15" customHeight="1" x14ac:dyDescent="0.15">
      <c r="A4" s="157" t="s">
        <v>179</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row>
    <row r="5" spans="1:55" ht="32.1" customHeight="1" x14ac:dyDescent="0.15">
      <c r="A5" s="308"/>
      <c r="B5" s="308"/>
      <c r="C5" s="308"/>
      <c r="D5" s="308"/>
      <c r="E5" s="308"/>
      <c r="F5" s="308"/>
      <c r="G5" s="308"/>
      <c r="H5" s="308"/>
      <c r="I5" s="308"/>
      <c r="J5" s="308"/>
      <c r="K5" s="308"/>
      <c r="L5" s="308"/>
      <c r="M5" s="308"/>
      <c r="N5" s="308"/>
      <c r="O5" s="309"/>
      <c r="P5" s="312" t="s">
        <v>177</v>
      </c>
      <c r="Q5" s="312"/>
      <c r="R5" s="313"/>
      <c r="S5" s="313"/>
      <c r="T5" s="313"/>
      <c r="U5" s="313"/>
      <c r="V5" s="313"/>
      <c r="W5" s="313"/>
      <c r="X5" s="313"/>
      <c r="Y5" s="314"/>
      <c r="Z5" s="167" t="s">
        <v>77</v>
      </c>
      <c r="AA5" s="167"/>
      <c r="AB5" s="167"/>
      <c r="AC5" s="167"/>
      <c r="AD5" s="167"/>
      <c r="AE5" s="167"/>
      <c r="AF5" s="167"/>
      <c r="AG5" s="167"/>
      <c r="AH5" s="167"/>
      <c r="AI5" s="167"/>
      <c r="AJ5" s="167"/>
      <c r="AK5" s="168"/>
      <c r="AL5" s="312" t="s">
        <v>78</v>
      </c>
      <c r="AM5" s="313"/>
      <c r="AN5" s="313"/>
      <c r="AO5" s="313"/>
      <c r="AP5" s="313"/>
      <c r="AQ5" s="313"/>
      <c r="AR5" s="313"/>
      <c r="AS5" s="314"/>
      <c r="AT5" s="312" t="s">
        <v>178</v>
      </c>
      <c r="AU5" s="313"/>
      <c r="AV5" s="313"/>
      <c r="AW5" s="313"/>
      <c r="AX5" s="313"/>
      <c r="AY5" s="313"/>
      <c r="AZ5" s="313"/>
      <c r="BA5" s="313"/>
      <c r="BB5" s="313"/>
      <c r="BC5" s="4"/>
    </row>
    <row r="6" spans="1:55" ht="32.1" customHeight="1" x14ac:dyDescent="0.15">
      <c r="A6" s="310"/>
      <c r="B6" s="310"/>
      <c r="C6" s="310"/>
      <c r="D6" s="310"/>
      <c r="E6" s="310"/>
      <c r="F6" s="310"/>
      <c r="G6" s="310"/>
      <c r="H6" s="310"/>
      <c r="I6" s="310"/>
      <c r="J6" s="310"/>
      <c r="K6" s="310"/>
      <c r="L6" s="310"/>
      <c r="M6" s="310"/>
      <c r="N6" s="310"/>
      <c r="O6" s="311"/>
      <c r="P6" s="315"/>
      <c r="Q6" s="315"/>
      <c r="R6" s="315"/>
      <c r="S6" s="315"/>
      <c r="T6" s="315"/>
      <c r="U6" s="315"/>
      <c r="V6" s="315"/>
      <c r="W6" s="315"/>
      <c r="X6" s="315"/>
      <c r="Y6" s="316"/>
      <c r="Z6" s="317"/>
      <c r="AA6" s="317"/>
      <c r="AB6" s="317"/>
      <c r="AC6" s="317"/>
      <c r="AD6" s="317"/>
      <c r="AE6" s="317"/>
      <c r="AF6" s="317"/>
      <c r="AG6" s="317"/>
      <c r="AH6" s="317"/>
      <c r="AI6" s="317"/>
      <c r="AJ6" s="317"/>
      <c r="AK6" s="318"/>
      <c r="AL6" s="315"/>
      <c r="AM6" s="315"/>
      <c r="AN6" s="315"/>
      <c r="AO6" s="315"/>
      <c r="AP6" s="315"/>
      <c r="AQ6" s="315"/>
      <c r="AR6" s="315"/>
      <c r="AS6" s="316"/>
      <c r="AT6" s="315"/>
      <c r="AU6" s="315"/>
      <c r="AV6" s="315"/>
      <c r="AW6" s="315"/>
      <c r="AX6" s="315"/>
      <c r="AY6" s="315"/>
      <c r="AZ6" s="315"/>
      <c r="BA6" s="315"/>
      <c r="BB6" s="315"/>
      <c r="BC6" s="4"/>
    </row>
    <row r="7" spans="1:55" ht="32.1" customHeight="1" x14ac:dyDescent="0.15">
      <c r="A7" s="288" t="s">
        <v>242</v>
      </c>
      <c r="B7" s="289"/>
      <c r="C7" s="289"/>
      <c r="D7" s="289"/>
      <c r="E7" s="289"/>
      <c r="F7" s="289"/>
      <c r="G7" s="290"/>
      <c r="H7" s="282" t="s">
        <v>287</v>
      </c>
      <c r="I7" s="258"/>
      <c r="J7" s="258"/>
      <c r="K7" s="258"/>
      <c r="L7" s="258"/>
      <c r="M7" s="258"/>
      <c r="N7" s="258"/>
      <c r="O7" s="259"/>
      <c r="P7" s="295">
        <v>37454</v>
      </c>
      <c r="Q7" s="296"/>
      <c r="R7" s="296"/>
      <c r="S7" s="296"/>
      <c r="T7" s="296"/>
      <c r="U7" s="296"/>
      <c r="V7" s="296"/>
      <c r="W7" s="296"/>
      <c r="X7" s="296"/>
      <c r="Y7" s="297"/>
      <c r="Z7" s="298">
        <v>4785602437</v>
      </c>
      <c r="AA7" s="299"/>
      <c r="AB7" s="299"/>
      <c r="AC7" s="299"/>
      <c r="AD7" s="299"/>
      <c r="AE7" s="299"/>
      <c r="AF7" s="299"/>
      <c r="AG7" s="299"/>
      <c r="AH7" s="299"/>
      <c r="AI7" s="299"/>
      <c r="AJ7" s="299"/>
      <c r="AK7" s="300"/>
      <c r="AL7" s="298">
        <f>ROUND(Z7/P7,0)</f>
        <v>127773</v>
      </c>
      <c r="AM7" s="299"/>
      <c r="AN7" s="299"/>
      <c r="AO7" s="299"/>
      <c r="AP7" s="299"/>
      <c r="AQ7" s="299"/>
      <c r="AR7" s="299"/>
      <c r="AS7" s="300"/>
      <c r="AT7" s="283">
        <f>ROUND(1372961/P7,2)</f>
        <v>36.659999999999997</v>
      </c>
      <c r="AU7" s="284"/>
      <c r="AV7" s="284"/>
      <c r="AW7" s="284"/>
      <c r="AX7" s="284"/>
      <c r="AY7" s="284"/>
      <c r="AZ7" s="284"/>
      <c r="BA7" s="284"/>
      <c r="BB7" s="285"/>
    </row>
    <row r="8" spans="1:55" ht="32.1" customHeight="1" x14ac:dyDescent="0.15">
      <c r="A8" s="291"/>
      <c r="B8" s="291"/>
      <c r="C8" s="291"/>
      <c r="D8" s="291"/>
      <c r="E8" s="291"/>
      <c r="F8" s="291"/>
      <c r="G8" s="292"/>
      <c r="H8" s="257" t="s">
        <v>216</v>
      </c>
      <c r="I8" s="258"/>
      <c r="J8" s="258"/>
      <c r="K8" s="258"/>
      <c r="L8" s="258"/>
      <c r="M8" s="258"/>
      <c r="N8" s="258"/>
      <c r="O8" s="259"/>
      <c r="P8" s="295">
        <v>38428</v>
      </c>
      <c r="Q8" s="296"/>
      <c r="R8" s="296"/>
      <c r="S8" s="296"/>
      <c r="T8" s="296"/>
      <c r="U8" s="296"/>
      <c r="V8" s="296"/>
      <c r="W8" s="296"/>
      <c r="X8" s="296"/>
      <c r="Y8" s="297"/>
      <c r="Z8" s="295">
        <v>4834186863</v>
      </c>
      <c r="AA8" s="296"/>
      <c r="AB8" s="296"/>
      <c r="AC8" s="296"/>
      <c r="AD8" s="296"/>
      <c r="AE8" s="296"/>
      <c r="AF8" s="296"/>
      <c r="AG8" s="296"/>
      <c r="AH8" s="296"/>
      <c r="AI8" s="296"/>
      <c r="AJ8" s="296"/>
      <c r="AK8" s="297"/>
      <c r="AL8" s="295">
        <f>ROUND(Z8/P8,0)</f>
        <v>125799</v>
      </c>
      <c r="AM8" s="296"/>
      <c r="AN8" s="296"/>
      <c r="AO8" s="296"/>
      <c r="AP8" s="296"/>
      <c r="AQ8" s="296"/>
      <c r="AR8" s="296"/>
      <c r="AS8" s="297"/>
      <c r="AT8" s="286">
        <f>ROUND(1412650/P8,2)</f>
        <v>36.76</v>
      </c>
      <c r="AU8" s="287"/>
      <c r="AV8" s="287"/>
      <c r="AW8" s="287"/>
      <c r="AX8" s="287"/>
      <c r="AY8" s="287"/>
      <c r="AZ8" s="287"/>
      <c r="BA8" s="287"/>
      <c r="BB8" s="287"/>
    </row>
    <row r="9" spans="1:55" ht="32.1" customHeight="1" x14ac:dyDescent="0.15">
      <c r="A9" s="291"/>
      <c r="B9" s="291"/>
      <c r="C9" s="291"/>
      <c r="D9" s="291"/>
      <c r="E9" s="291"/>
      <c r="F9" s="291"/>
      <c r="G9" s="292"/>
      <c r="H9" s="282" t="s">
        <v>240</v>
      </c>
      <c r="I9" s="258"/>
      <c r="J9" s="258"/>
      <c r="K9" s="258"/>
      <c r="L9" s="258"/>
      <c r="M9" s="258"/>
      <c r="N9" s="258"/>
      <c r="O9" s="259"/>
      <c r="P9" s="295">
        <v>39139</v>
      </c>
      <c r="Q9" s="296"/>
      <c r="R9" s="296"/>
      <c r="S9" s="296"/>
      <c r="T9" s="296"/>
      <c r="U9" s="296"/>
      <c r="V9" s="296"/>
      <c r="W9" s="296"/>
      <c r="X9" s="296"/>
      <c r="Y9" s="297"/>
      <c r="Z9" s="295">
        <v>4986851526</v>
      </c>
      <c r="AA9" s="296"/>
      <c r="AB9" s="296"/>
      <c r="AC9" s="296"/>
      <c r="AD9" s="296"/>
      <c r="AE9" s="296"/>
      <c r="AF9" s="296"/>
      <c r="AG9" s="296"/>
      <c r="AH9" s="296"/>
      <c r="AI9" s="296"/>
      <c r="AJ9" s="296"/>
      <c r="AK9" s="297"/>
      <c r="AL9" s="295">
        <f>ROUND(Z9/P9,0)</f>
        <v>127414</v>
      </c>
      <c r="AM9" s="296"/>
      <c r="AN9" s="296"/>
      <c r="AO9" s="296"/>
      <c r="AP9" s="296"/>
      <c r="AQ9" s="296"/>
      <c r="AR9" s="296"/>
      <c r="AS9" s="297"/>
      <c r="AT9" s="286">
        <f>ROUND(1457656/P9,2)</f>
        <v>37.24</v>
      </c>
      <c r="AU9" s="287"/>
      <c r="AV9" s="287"/>
      <c r="AW9" s="287"/>
      <c r="AX9" s="287"/>
      <c r="AY9" s="287"/>
      <c r="AZ9" s="287"/>
      <c r="BA9" s="287"/>
      <c r="BB9" s="287"/>
    </row>
    <row r="10" spans="1:55" ht="32.1" customHeight="1" x14ac:dyDescent="0.15">
      <c r="A10" s="291"/>
      <c r="B10" s="291"/>
      <c r="C10" s="291"/>
      <c r="D10" s="291"/>
      <c r="E10" s="291"/>
      <c r="F10" s="291"/>
      <c r="G10" s="292"/>
      <c r="H10" s="307" t="s">
        <v>281</v>
      </c>
      <c r="I10" s="258"/>
      <c r="J10" s="258"/>
      <c r="K10" s="258"/>
      <c r="L10" s="258"/>
      <c r="M10" s="258"/>
      <c r="N10" s="258"/>
      <c r="O10" s="259"/>
      <c r="P10" s="295">
        <v>22446</v>
      </c>
      <c r="Q10" s="296"/>
      <c r="R10" s="296"/>
      <c r="S10" s="296"/>
      <c r="T10" s="296"/>
      <c r="U10" s="296"/>
      <c r="V10" s="296"/>
      <c r="W10" s="296"/>
      <c r="X10" s="296"/>
      <c r="Y10" s="297"/>
      <c r="Z10" s="295">
        <v>2411414408</v>
      </c>
      <c r="AA10" s="296"/>
      <c r="AB10" s="296"/>
      <c r="AC10" s="296"/>
      <c r="AD10" s="296"/>
      <c r="AE10" s="296"/>
      <c r="AF10" s="296"/>
      <c r="AG10" s="296"/>
      <c r="AH10" s="296"/>
      <c r="AI10" s="296"/>
      <c r="AJ10" s="296"/>
      <c r="AK10" s="297"/>
      <c r="AL10" s="295">
        <f>ROUND(Z10/P10,0)</f>
        <v>107432</v>
      </c>
      <c r="AM10" s="296"/>
      <c r="AN10" s="296"/>
      <c r="AO10" s="296"/>
      <c r="AP10" s="296"/>
      <c r="AQ10" s="296"/>
      <c r="AR10" s="296"/>
      <c r="AS10" s="297"/>
      <c r="AT10" s="286">
        <f>ROUND(860827/P10,2)</f>
        <v>38.35</v>
      </c>
      <c r="AU10" s="287"/>
      <c r="AV10" s="287"/>
      <c r="AW10" s="287"/>
      <c r="AX10" s="287"/>
      <c r="AY10" s="287"/>
      <c r="AZ10" s="287"/>
      <c r="BA10" s="287"/>
      <c r="BB10" s="287"/>
    </row>
    <row r="11" spans="1:55" ht="32.1" customHeight="1" x14ac:dyDescent="0.15">
      <c r="A11" s="293"/>
      <c r="B11" s="293"/>
      <c r="C11" s="293"/>
      <c r="D11" s="293"/>
      <c r="E11" s="293"/>
      <c r="F11" s="293"/>
      <c r="G11" s="294"/>
      <c r="H11" s="301" t="s">
        <v>282</v>
      </c>
      <c r="I11" s="269"/>
      <c r="J11" s="269"/>
      <c r="K11" s="269"/>
      <c r="L11" s="269"/>
      <c r="M11" s="269"/>
      <c r="N11" s="269"/>
      <c r="O11" s="270"/>
      <c r="P11" s="302">
        <v>9997</v>
      </c>
      <c r="Q11" s="303"/>
      <c r="R11" s="303"/>
      <c r="S11" s="303"/>
      <c r="T11" s="303"/>
      <c r="U11" s="303"/>
      <c r="V11" s="303"/>
      <c r="W11" s="303"/>
      <c r="X11" s="303"/>
      <c r="Y11" s="304"/>
      <c r="Z11" s="302">
        <v>839848539</v>
      </c>
      <c r="AA11" s="303"/>
      <c r="AB11" s="303"/>
      <c r="AC11" s="303"/>
      <c r="AD11" s="303"/>
      <c r="AE11" s="303"/>
      <c r="AF11" s="303"/>
      <c r="AG11" s="303"/>
      <c r="AH11" s="303"/>
      <c r="AI11" s="303"/>
      <c r="AJ11" s="303"/>
      <c r="AK11" s="304"/>
      <c r="AL11" s="302">
        <f>ROUND(Z11/P11,0)</f>
        <v>84010</v>
      </c>
      <c r="AM11" s="303"/>
      <c r="AN11" s="303"/>
      <c r="AO11" s="303"/>
      <c r="AP11" s="303"/>
      <c r="AQ11" s="303"/>
      <c r="AR11" s="303"/>
      <c r="AS11" s="304"/>
      <c r="AT11" s="305">
        <v>98.56</v>
      </c>
      <c r="AU11" s="306"/>
      <c r="AV11" s="306"/>
      <c r="AW11" s="306"/>
      <c r="AX11" s="306"/>
      <c r="AY11" s="306"/>
      <c r="AZ11" s="306"/>
      <c r="BA11" s="306"/>
      <c r="BB11" s="306"/>
    </row>
    <row r="12" spans="1:55" ht="15" customHeight="1" x14ac:dyDescent="0.15">
      <c r="A12" s="10" t="s">
        <v>277</v>
      </c>
    </row>
    <row r="13" spans="1:55" ht="15" customHeight="1" x14ac:dyDescent="0.15"/>
    <row r="14" spans="1:55" ht="15" customHeight="1" x14ac:dyDescent="0.15"/>
    <row r="15" spans="1:55" ht="21.95" customHeight="1" x14ac:dyDescent="0.15">
      <c r="H15" s="4"/>
      <c r="I15" s="4"/>
      <c r="J15" s="4"/>
      <c r="K15" s="4"/>
      <c r="L15" s="4"/>
      <c r="M15" s="4"/>
      <c r="N15" s="4"/>
      <c r="O15" s="4"/>
    </row>
    <row r="16" spans="1:55" ht="21.9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row>
    <row r="17" spans="1:62" ht="21.95" customHeight="1" x14ac:dyDescent="0.15">
      <c r="A17" s="4"/>
      <c r="B17" s="4"/>
      <c r="C17" s="4"/>
      <c r="D17" s="4"/>
      <c r="E17" s="4"/>
      <c r="F17" s="4"/>
      <c r="G17" s="4"/>
      <c r="BC17" s="4"/>
      <c r="BD17" s="4"/>
      <c r="BE17" s="4"/>
      <c r="BF17" s="4"/>
      <c r="BG17" s="4"/>
      <c r="BH17" s="4"/>
      <c r="BI17" s="4"/>
      <c r="BJ17" s="44"/>
    </row>
    <row r="20" spans="1:62" ht="21.95" customHeight="1" x14ac:dyDescent="0.15">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row>
    <row r="21" spans="1:62" ht="21.95" customHeight="1" x14ac:dyDescent="0.15">
      <c r="BC21" s="4"/>
      <c r="BD21" s="4"/>
    </row>
  </sheetData>
  <mergeCells count="34">
    <mergeCell ref="Z10:AK10"/>
    <mergeCell ref="AL10:AS10"/>
    <mergeCell ref="AT10:BB10"/>
    <mergeCell ref="H8:O8"/>
    <mergeCell ref="P8:Y8"/>
    <mergeCell ref="AL8:AS8"/>
    <mergeCell ref="Z8:AK8"/>
    <mergeCell ref="H9:O9"/>
    <mergeCell ref="Z9:AK9"/>
    <mergeCell ref="AL9:AS9"/>
    <mergeCell ref="A1:BB1"/>
    <mergeCell ref="A3:BB3"/>
    <mergeCell ref="A4:BB4"/>
    <mergeCell ref="A5:O6"/>
    <mergeCell ref="P5:Y6"/>
    <mergeCell ref="Z5:AK6"/>
    <mergeCell ref="AL5:AS6"/>
    <mergeCell ref="AT5:BB6"/>
    <mergeCell ref="H7:O7"/>
    <mergeCell ref="AT7:BB7"/>
    <mergeCell ref="AT8:BB8"/>
    <mergeCell ref="A7:G11"/>
    <mergeCell ref="P7:Y7"/>
    <mergeCell ref="Z7:AK7"/>
    <mergeCell ref="AL7:AS7"/>
    <mergeCell ref="H11:O11"/>
    <mergeCell ref="P11:Y11"/>
    <mergeCell ref="Z11:AK11"/>
    <mergeCell ref="AL11:AS11"/>
    <mergeCell ref="AT11:BB11"/>
    <mergeCell ref="AT9:BB9"/>
    <mergeCell ref="P9:Y9"/>
    <mergeCell ref="H10:O10"/>
    <mergeCell ref="P10:Y10"/>
  </mergeCells>
  <phoneticPr fontId="2"/>
  <printOptions horizontalCentered="1"/>
  <pageMargins left="0.70866141732283472" right="0.70866141732283472" top="0.74803149606299213" bottom="0.74803149606299213" header="0.31496062992125984" footer="0.31496062992125984"/>
  <pageSetup paperSize="9" scale="98" firstPageNumber="7" orientation="portrait" cellComments="asDisplayed" useFirstPageNumber="1"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2"/>
  <sheetViews>
    <sheetView showGridLines="0" view="pageBreakPreview" zoomScaleNormal="100" zoomScaleSheetLayoutView="100" workbookViewId="0">
      <selection sqref="A1:BC1"/>
    </sheetView>
  </sheetViews>
  <sheetFormatPr defaultColWidth="1.625" defaultRowHeight="21.95" customHeight="1" x14ac:dyDescent="0.15"/>
  <cols>
    <col min="1" max="55" width="1.5" style="35" customWidth="1"/>
    <col min="56" max="16384" width="1.625" style="35"/>
  </cols>
  <sheetData>
    <row r="1" spans="1:56" ht="20.100000000000001" customHeight="1" x14ac:dyDescent="0.15">
      <c r="A1" s="349" t="s">
        <v>79</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50"/>
    </row>
    <row r="2" spans="1:56" ht="21"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row>
    <row r="3" spans="1:56" ht="21.95" customHeight="1" x14ac:dyDescent="0.15">
      <c r="A3" s="340" t="s">
        <v>80</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row>
    <row r="4" spans="1:56" ht="21" customHeight="1" x14ac:dyDescent="0.15">
      <c r="A4" s="38"/>
      <c r="B4" s="39"/>
      <c r="C4" s="39"/>
      <c r="D4" s="39"/>
      <c r="E4" s="39"/>
      <c r="F4" s="39"/>
      <c r="G4" s="39"/>
      <c r="H4" s="39"/>
      <c r="I4" s="39"/>
      <c r="J4" s="39"/>
      <c r="K4" s="39"/>
    </row>
    <row r="5" spans="1:56" ht="20.100000000000001" customHeight="1" x14ac:dyDescent="0.15">
      <c r="A5" s="351" t="s">
        <v>189</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40"/>
    </row>
    <row r="6" spans="1:56" ht="15" customHeight="1" x14ac:dyDescent="0.15">
      <c r="A6" s="352" t="s">
        <v>81</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row>
    <row r="7" spans="1:56" ht="30" customHeight="1" x14ac:dyDescent="0.15">
      <c r="A7" s="353"/>
      <c r="B7" s="354"/>
      <c r="C7" s="354"/>
      <c r="D7" s="354"/>
      <c r="E7" s="354"/>
      <c r="F7" s="354"/>
      <c r="G7" s="355"/>
      <c r="H7" s="354"/>
      <c r="I7" s="354"/>
      <c r="J7" s="354"/>
      <c r="K7" s="354"/>
      <c r="L7" s="356" t="s">
        <v>190</v>
      </c>
      <c r="M7" s="356"/>
      <c r="N7" s="356"/>
      <c r="O7" s="356"/>
      <c r="P7" s="356"/>
      <c r="Q7" s="356"/>
      <c r="R7" s="356"/>
      <c r="S7" s="356"/>
      <c r="T7" s="356"/>
      <c r="U7" s="356"/>
      <c r="V7" s="356"/>
      <c r="W7" s="358" t="s">
        <v>264</v>
      </c>
      <c r="X7" s="359"/>
      <c r="Y7" s="359"/>
      <c r="Z7" s="359"/>
      <c r="AA7" s="359"/>
      <c r="AB7" s="359"/>
      <c r="AC7" s="359"/>
      <c r="AD7" s="359"/>
      <c r="AE7" s="359"/>
      <c r="AF7" s="359"/>
      <c r="AG7" s="359"/>
      <c r="AH7" s="356" t="s">
        <v>191</v>
      </c>
      <c r="AI7" s="356"/>
      <c r="AJ7" s="356"/>
      <c r="AK7" s="356"/>
      <c r="AL7" s="356"/>
      <c r="AM7" s="356"/>
      <c r="AN7" s="356"/>
      <c r="AO7" s="356"/>
      <c r="AP7" s="356"/>
      <c r="AQ7" s="356"/>
      <c r="AR7" s="356"/>
      <c r="AS7" s="356" t="s">
        <v>192</v>
      </c>
      <c r="AT7" s="356"/>
      <c r="AU7" s="356"/>
      <c r="AV7" s="356"/>
      <c r="AW7" s="356"/>
      <c r="AX7" s="356"/>
      <c r="AY7" s="356"/>
      <c r="AZ7" s="356"/>
      <c r="BA7" s="356"/>
      <c r="BB7" s="356"/>
      <c r="BC7" s="357"/>
    </row>
    <row r="8" spans="1:56" ht="30" customHeight="1" x14ac:dyDescent="0.15">
      <c r="A8" s="319" t="s">
        <v>287</v>
      </c>
      <c r="B8" s="320"/>
      <c r="C8" s="320"/>
      <c r="D8" s="320"/>
      <c r="E8" s="320"/>
      <c r="F8" s="320"/>
      <c r="G8" s="320"/>
      <c r="H8" s="320"/>
      <c r="I8" s="320"/>
      <c r="J8" s="320"/>
      <c r="K8" s="320"/>
      <c r="L8" s="323">
        <v>26</v>
      </c>
      <c r="M8" s="323"/>
      <c r="N8" s="323"/>
      <c r="O8" s="323"/>
      <c r="P8" s="323"/>
      <c r="Q8" s="323"/>
      <c r="R8" s="323"/>
      <c r="S8" s="323"/>
      <c r="T8" s="323"/>
      <c r="U8" s="323"/>
      <c r="V8" s="323"/>
      <c r="W8" s="323">
        <v>15</v>
      </c>
      <c r="X8" s="323"/>
      <c r="Y8" s="323"/>
      <c r="Z8" s="323"/>
      <c r="AA8" s="323"/>
      <c r="AB8" s="323"/>
      <c r="AC8" s="323"/>
      <c r="AD8" s="323"/>
      <c r="AE8" s="323"/>
      <c r="AF8" s="323"/>
      <c r="AG8" s="323"/>
      <c r="AH8" s="323">
        <v>328</v>
      </c>
      <c r="AI8" s="323"/>
      <c r="AJ8" s="323"/>
      <c r="AK8" s="323"/>
      <c r="AL8" s="323"/>
      <c r="AM8" s="323"/>
      <c r="AN8" s="323"/>
      <c r="AO8" s="323"/>
      <c r="AP8" s="323"/>
      <c r="AQ8" s="323"/>
      <c r="AR8" s="323"/>
      <c r="AS8" s="323">
        <v>120</v>
      </c>
      <c r="AT8" s="323"/>
      <c r="AU8" s="323"/>
      <c r="AV8" s="323"/>
      <c r="AW8" s="323"/>
      <c r="AX8" s="323"/>
      <c r="AY8" s="323"/>
      <c r="AZ8" s="323"/>
      <c r="BA8" s="323"/>
      <c r="BB8" s="323"/>
      <c r="BC8" s="324"/>
    </row>
    <row r="9" spans="1:56" ht="30" customHeight="1" x14ac:dyDescent="0.15">
      <c r="A9" s="319" t="s">
        <v>216</v>
      </c>
      <c r="B9" s="320"/>
      <c r="C9" s="320"/>
      <c r="D9" s="320"/>
      <c r="E9" s="320"/>
      <c r="F9" s="320"/>
      <c r="G9" s="320"/>
      <c r="H9" s="320"/>
      <c r="I9" s="320"/>
      <c r="J9" s="320"/>
      <c r="K9" s="320"/>
      <c r="L9" s="323">
        <v>19</v>
      </c>
      <c r="M9" s="323"/>
      <c r="N9" s="323"/>
      <c r="O9" s="323"/>
      <c r="P9" s="323"/>
      <c r="Q9" s="323"/>
      <c r="R9" s="323"/>
      <c r="S9" s="323"/>
      <c r="T9" s="323"/>
      <c r="U9" s="323"/>
      <c r="V9" s="323"/>
      <c r="W9" s="323">
        <v>6</v>
      </c>
      <c r="X9" s="323"/>
      <c r="Y9" s="323"/>
      <c r="Z9" s="323"/>
      <c r="AA9" s="323"/>
      <c r="AB9" s="323"/>
      <c r="AC9" s="323"/>
      <c r="AD9" s="323"/>
      <c r="AE9" s="323"/>
      <c r="AF9" s="323"/>
      <c r="AG9" s="323"/>
      <c r="AH9" s="323">
        <v>305</v>
      </c>
      <c r="AI9" s="323"/>
      <c r="AJ9" s="323"/>
      <c r="AK9" s="323"/>
      <c r="AL9" s="323"/>
      <c r="AM9" s="323"/>
      <c r="AN9" s="323"/>
      <c r="AO9" s="323"/>
      <c r="AP9" s="323"/>
      <c r="AQ9" s="323"/>
      <c r="AR9" s="323"/>
      <c r="AS9" s="323">
        <v>106</v>
      </c>
      <c r="AT9" s="323"/>
      <c r="AU9" s="323"/>
      <c r="AV9" s="323"/>
      <c r="AW9" s="323"/>
      <c r="AX9" s="323"/>
      <c r="AY9" s="323"/>
      <c r="AZ9" s="323"/>
      <c r="BA9" s="323"/>
      <c r="BB9" s="323"/>
      <c r="BC9" s="324"/>
    </row>
    <row r="10" spans="1:56" ht="30" customHeight="1" x14ac:dyDescent="0.15">
      <c r="A10" s="319" t="s">
        <v>240</v>
      </c>
      <c r="B10" s="320"/>
      <c r="C10" s="320"/>
      <c r="D10" s="320"/>
      <c r="E10" s="320"/>
      <c r="F10" s="320"/>
      <c r="G10" s="320"/>
      <c r="H10" s="320"/>
      <c r="I10" s="320"/>
      <c r="J10" s="320"/>
      <c r="K10" s="320"/>
      <c r="L10" s="321">
        <v>21</v>
      </c>
      <c r="M10" s="321"/>
      <c r="N10" s="321"/>
      <c r="O10" s="321"/>
      <c r="P10" s="321"/>
      <c r="Q10" s="321"/>
      <c r="R10" s="321"/>
      <c r="S10" s="321"/>
      <c r="T10" s="321"/>
      <c r="U10" s="321"/>
      <c r="V10" s="321"/>
      <c r="W10" s="321">
        <v>12</v>
      </c>
      <c r="X10" s="321"/>
      <c r="Y10" s="321"/>
      <c r="Z10" s="321"/>
      <c r="AA10" s="321"/>
      <c r="AB10" s="321"/>
      <c r="AC10" s="321"/>
      <c r="AD10" s="321"/>
      <c r="AE10" s="321"/>
      <c r="AF10" s="321"/>
      <c r="AG10" s="321"/>
      <c r="AH10" s="321">
        <v>335</v>
      </c>
      <c r="AI10" s="321"/>
      <c r="AJ10" s="321"/>
      <c r="AK10" s="321"/>
      <c r="AL10" s="321"/>
      <c r="AM10" s="321"/>
      <c r="AN10" s="321"/>
      <c r="AO10" s="321"/>
      <c r="AP10" s="321"/>
      <c r="AQ10" s="321"/>
      <c r="AR10" s="321"/>
      <c r="AS10" s="321">
        <v>121</v>
      </c>
      <c r="AT10" s="321"/>
      <c r="AU10" s="321"/>
      <c r="AV10" s="321"/>
      <c r="AW10" s="321"/>
      <c r="AX10" s="321"/>
      <c r="AY10" s="321"/>
      <c r="AZ10" s="321"/>
      <c r="BA10" s="321"/>
      <c r="BB10" s="321"/>
      <c r="BC10" s="322"/>
    </row>
    <row r="11" spans="1:56" ht="30" customHeight="1" x14ac:dyDescent="0.15">
      <c r="A11" s="319" t="s">
        <v>257</v>
      </c>
      <c r="B11" s="320"/>
      <c r="C11" s="320"/>
      <c r="D11" s="320"/>
      <c r="E11" s="320"/>
      <c r="F11" s="320"/>
      <c r="G11" s="320"/>
      <c r="H11" s="320"/>
      <c r="I11" s="320"/>
      <c r="J11" s="320"/>
      <c r="K11" s="320"/>
      <c r="L11" s="321">
        <v>11</v>
      </c>
      <c r="M11" s="321"/>
      <c r="N11" s="321"/>
      <c r="O11" s="321"/>
      <c r="P11" s="321"/>
      <c r="Q11" s="321"/>
      <c r="R11" s="321"/>
      <c r="S11" s="321"/>
      <c r="T11" s="321"/>
      <c r="U11" s="321"/>
      <c r="V11" s="321"/>
      <c r="W11" s="321">
        <v>6</v>
      </c>
      <c r="X11" s="321"/>
      <c r="Y11" s="321"/>
      <c r="Z11" s="321"/>
      <c r="AA11" s="321"/>
      <c r="AB11" s="321"/>
      <c r="AC11" s="321"/>
      <c r="AD11" s="321"/>
      <c r="AE11" s="321"/>
      <c r="AF11" s="321"/>
      <c r="AG11" s="321"/>
      <c r="AH11" s="321">
        <v>289</v>
      </c>
      <c r="AI11" s="321"/>
      <c r="AJ11" s="321"/>
      <c r="AK11" s="321"/>
      <c r="AL11" s="321"/>
      <c r="AM11" s="321"/>
      <c r="AN11" s="321"/>
      <c r="AO11" s="321"/>
      <c r="AP11" s="321"/>
      <c r="AQ11" s="321"/>
      <c r="AR11" s="321"/>
      <c r="AS11" s="321">
        <v>80</v>
      </c>
      <c r="AT11" s="321"/>
      <c r="AU11" s="321"/>
      <c r="AV11" s="321"/>
      <c r="AW11" s="321"/>
      <c r="AX11" s="321"/>
      <c r="AY11" s="321"/>
      <c r="AZ11" s="321"/>
      <c r="BA11" s="321"/>
      <c r="BB11" s="321"/>
      <c r="BC11" s="322"/>
    </row>
    <row r="12" spans="1:56" ht="30" customHeight="1" x14ac:dyDescent="0.15">
      <c r="A12" s="316" t="s">
        <v>271</v>
      </c>
      <c r="B12" s="364"/>
      <c r="C12" s="364"/>
      <c r="D12" s="364"/>
      <c r="E12" s="364"/>
      <c r="F12" s="364"/>
      <c r="G12" s="364"/>
      <c r="H12" s="364"/>
      <c r="I12" s="364"/>
      <c r="J12" s="364"/>
      <c r="K12" s="364"/>
      <c r="L12" s="325">
        <v>13</v>
      </c>
      <c r="M12" s="325"/>
      <c r="N12" s="325"/>
      <c r="O12" s="325"/>
      <c r="P12" s="325"/>
      <c r="Q12" s="325"/>
      <c r="R12" s="325"/>
      <c r="S12" s="325"/>
      <c r="T12" s="325"/>
      <c r="U12" s="325"/>
      <c r="V12" s="325"/>
      <c r="W12" s="325">
        <v>0</v>
      </c>
      <c r="X12" s="325"/>
      <c r="Y12" s="325"/>
      <c r="Z12" s="325"/>
      <c r="AA12" s="325"/>
      <c r="AB12" s="325"/>
      <c r="AC12" s="325"/>
      <c r="AD12" s="325"/>
      <c r="AE12" s="325"/>
      <c r="AF12" s="325"/>
      <c r="AG12" s="325"/>
      <c r="AH12" s="325">
        <v>247</v>
      </c>
      <c r="AI12" s="325"/>
      <c r="AJ12" s="325"/>
      <c r="AK12" s="325"/>
      <c r="AL12" s="325"/>
      <c r="AM12" s="325"/>
      <c r="AN12" s="325"/>
      <c r="AO12" s="325"/>
      <c r="AP12" s="325"/>
      <c r="AQ12" s="325"/>
      <c r="AR12" s="325"/>
      <c r="AS12" s="325">
        <v>95</v>
      </c>
      <c r="AT12" s="325"/>
      <c r="AU12" s="325"/>
      <c r="AV12" s="325"/>
      <c r="AW12" s="325"/>
      <c r="AX12" s="325"/>
      <c r="AY12" s="325"/>
      <c r="AZ12" s="325"/>
      <c r="BA12" s="325"/>
      <c r="BB12" s="325"/>
      <c r="BC12" s="326"/>
    </row>
    <row r="13" spans="1:56" ht="15" customHeight="1" x14ac:dyDescent="0.15">
      <c r="A13" s="36"/>
    </row>
    <row r="14" spans="1:56" ht="21.75" customHeight="1" x14ac:dyDescent="0.15">
      <c r="A14" s="36"/>
    </row>
    <row r="16" spans="1:56" ht="21.95" customHeight="1" x14ac:dyDescent="0.15">
      <c r="A16" s="340" t="s">
        <v>82</v>
      </c>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c r="AU16" s="340"/>
      <c r="AV16" s="340"/>
      <c r="AW16" s="340"/>
      <c r="AX16" s="340"/>
      <c r="AY16" s="340"/>
      <c r="AZ16" s="340"/>
      <c r="BA16" s="340"/>
      <c r="BB16" s="340"/>
      <c r="BC16" s="340"/>
    </row>
    <row r="17" spans="1:62" ht="21" customHeight="1" x14ac:dyDescent="0.15">
      <c r="A17" s="38"/>
      <c r="B17" s="39"/>
      <c r="C17" s="39"/>
      <c r="D17" s="39"/>
      <c r="E17" s="39"/>
      <c r="F17" s="39"/>
      <c r="G17" s="39"/>
      <c r="H17" s="39"/>
      <c r="I17" s="39"/>
      <c r="J17" s="39"/>
      <c r="K17" s="39"/>
    </row>
    <row r="18" spans="1:62" ht="23.25" customHeight="1" x14ac:dyDescent="0.15">
      <c r="A18" s="341" t="s">
        <v>83</v>
      </c>
      <c r="B18" s="341"/>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c r="AN18" s="341"/>
      <c r="AO18" s="341"/>
      <c r="AP18" s="341"/>
      <c r="AQ18" s="341"/>
      <c r="AR18" s="341"/>
      <c r="AS18" s="341"/>
      <c r="AT18" s="341"/>
      <c r="AU18" s="341"/>
      <c r="AV18" s="341"/>
      <c r="AW18" s="341"/>
      <c r="AX18" s="341"/>
      <c r="AY18" s="341"/>
      <c r="AZ18" s="341"/>
      <c r="BA18" s="341"/>
      <c r="BB18" s="341"/>
      <c r="BC18" s="341"/>
      <c r="BD18" s="40"/>
    </row>
    <row r="19" spans="1:62" ht="15" customHeight="1" x14ac:dyDescent="0.15">
      <c r="N19" s="363" t="s">
        <v>81</v>
      </c>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row>
    <row r="20" spans="1:62" ht="30" customHeight="1" x14ac:dyDescent="0.15">
      <c r="N20" s="342"/>
      <c r="O20" s="343"/>
      <c r="P20" s="343"/>
      <c r="Q20" s="343"/>
      <c r="R20" s="343"/>
      <c r="S20" s="343"/>
      <c r="T20" s="343"/>
      <c r="U20" s="343"/>
      <c r="V20" s="343"/>
      <c r="W20" s="343"/>
      <c r="X20" s="343"/>
      <c r="Y20" s="344"/>
      <c r="Z20" s="346" t="s">
        <v>84</v>
      </c>
      <c r="AA20" s="347"/>
      <c r="AB20" s="347"/>
      <c r="AC20" s="347"/>
      <c r="AD20" s="347"/>
      <c r="AE20" s="347"/>
      <c r="AF20" s="347"/>
      <c r="AG20" s="347"/>
      <c r="AH20" s="347"/>
      <c r="AI20" s="347"/>
      <c r="AJ20" s="347"/>
      <c r="AK20" s="347"/>
      <c r="AL20" s="347"/>
      <c r="AM20" s="347"/>
      <c r="AN20" s="347"/>
      <c r="AO20" s="347"/>
      <c r="AP20" s="348"/>
    </row>
    <row r="21" spans="1:62" ht="30" customHeight="1" x14ac:dyDescent="0.15">
      <c r="A21" s="41"/>
      <c r="B21" s="41"/>
      <c r="C21" s="41"/>
      <c r="D21" s="41"/>
      <c r="E21" s="41"/>
      <c r="F21" s="41"/>
      <c r="G21" s="41"/>
      <c r="H21" s="41"/>
      <c r="I21" s="41"/>
      <c r="J21" s="41"/>
      <c r="K21" s="41"/>
      <c r="L21" s="41"/>
      <c r="M21" s="41"/>
      <c r="N21" s="333" t="s">
        <v>287</v>
      </c>
      <c r="O21" s="334"/>
      <c r="P21" s="334"/>
      <c r="Q21" s="334"/>
      <c r="R21" s="334"/>
      <c r="S21" s="334"/>
      <c r="T21" s="334"/>
      <c r="U21" s="334"/>
      <c r="V21" s="334"/>
      <c r="W21" s="334"/>
      <c r="X21" s="334"/>
      <c r="Y21" s="345"/>
      <c r="Z21" s="360">
        <v>14759</v>
      </c>
      <c r="AA21" s="361"/>
      <c r="AB21" s="361"/>
      <c r="AC21" s="361"/>
      <c r="AD21" s="361"/>
      <c r="AE21" s="361"/>
      <c r="AF21" s="361"/>
      <c r="AG21" s="361"/>
      <c r="AH21" s="361"/>
      <c r="AI21" s="361"/>
      <c r="AJ21" s="361"/>
      <c r="AK21" s="361"/>
      <c r="AL21" s="361"/>
      <c r="AM21" s="361"/>
      <c r="AN21" s="361"/>
      <c r="AO21" s="361"/>
      <c r="AP21" s="362"/>
    </row>
    <row r="22" spans="1:62" ht="30" customHeight="1" x14ac:dyDescent="0.15">
      <c r="A22" s="41"/>
      <c r="B22" s="41"/>
      <c r="C22" s="41"/>
      <c r="D22" s="41"/>
      <c r="E22" s="41"/>
      <c r="F22" s="41"/>
      <c r="G22" s="41"/>
      <c r="H22" s="41"/>
      <c r="I22" s="41"/>
      <c r="J22" s="41"/>
      <c r="K22" s="41"/>
      <c r="L22" s="41"/>
      <c r="M22" s="41"/>
      <c r="N22" s="333" t="s">
        <v>216</v>
      </c>
      <c r="O22" s="334"/>
      <c r="P22" s="334"/>
      <c r="Q22" s="334"/>
      <c r="R22" s="334"/>
      <c r="S22" s="334"/>
      <c r="T22" s="334"/>
      <c r="U22" s="334"/>
      <c r="V22" s="334"/>
      <c r="W22" s="334"/>
      <c r="X22" s="334"/>
      <c r="Y22" s="335"/>
      <c r="Z22" s="330">
        <v>13913</v>
      </c>
      <c r="AA22" s="331"/>
      <c r="AB22" s="331"/>
      <c r="AC22" s="331"/>
      <c r="AD22" s="331"/>
      <c r="AE22" s="331"/>
      <c r="AF22" s="331"/>
      <c r="AG22" s="331"/>
      <c r="AH22" s="331"/>
      <c r="AI22" s="331"/>
      <c r="AJ22" s="331"/>
      <c r="AK22" s="331"/>
      <c r="AL22" s="331"/>
      <c r="AM22" s="331"/>
      <c r="AN22" s="331"/>
      <c r="AO22" s="331"/>
      <c r="AP22" s="332"/>
      <c r="AQ22" s="41"/>
      <c r="AR22" s="41"/>
      <c r="AS22" s="41"/>
      <c r="AT22" s="41"/>
      <c r="AU22" s="41"/>
      <c r="AV22" s="41"/>
      <c r="AW22" s="41"/>
      <c r="AX22" s="41"/>
      <c r="AY22" s="41"/>
      <c r="AZ22" s="41"/>
      <c r="BA22" s="41"/>
      <c r="BB22" s="41"/>
      <c r="BC22" s="41"/>
      <c r="BD22" s="41"/>
      <c r="BE22" s="41"/>
      <c r="BF22" s="41"/>
      <c r="BG22" s="41"/>
      <c r="BH22" s="41"/>
      <c r="BI22" s="41"/>
      <c r="BJ22" s="48"/>
    </row>
    <row r="23" spans="1:62" ht="30" customHeight="1" x14ac:dyDescent="0.15">
      <c r="N23" s="333" t="s">
        <v>240</v>
      </c>
      <c r="O23" s="334"/>
      <c r="P23" s="334"/>
      <c r="Q23" s="334"/>
      <c r="R23" s="334"/>
      <c r="S23" s="334"/>
      <c r="T23" s="334"/>
      <c r="U23" s="334"/>
      <c r="V23" s="334"/>
      <c r="W23" s="334"/>
      <c r="X23" s="334"/>
      <c r="Y23" s="335"/>
      <c r="Z23" s="337">
        <v>13057</v>
      </c>
      <c r="AA23" s="338"/>
      <c r="AB23" s="338"/>
      <c r="AC23" s="338"/>
      <c r="AD23" s="338"/>
      <c r="AE23" s="338"/>
      <c r="AF23" s="338"/>
      <c r="AG23" s="338"/>
      <c r="AH23" s="338"/>
      <c r="AI23" s="338"/>
      <c r="AJ23" s="338"/>
      <c r="AK23" s="338"/>
      <c r="AL23" s="338"/>
      <c r="AM23" s="338"/>
      <c r="AN23" s="338"/>
      <c r="AO23" s="338"/>
      <c r="AP23" s="339"/>
    </row>
    <row r="24" spans="1:62" ht="30" customHeight="1" x14ac:dyDescent="0.15">
      <c r="N24" s="333" t="s">
        <v>257</v>
      </c>
      <c r="O24" s="334"/>
      <c r="P24" s="334"/>
      <c r="Q24" s="334"/>
      <c r="R24" s="334"/>
      <c r="S24" s="334"/>
      <c r="T24" s="334"/>
      <c r="U24" s="334"/>
      <c r="V24" s="334"/>
      <c r="W24" s="334"/>
      <c r="X24" s="334"/>
      <c r="Y24" s="335"/>
      <c r="Z24" s="337">
        <v>11813</v>
      </c>
      <c r="AA24" s="338"/>
      <c r="AB24" s="338"/>
      <c r="AC24" s="338"/>
      <c r="AD24" s="338"/>
      <c r="AE24" s="338"/>
      <c r="AF24" s="338"/>
      <c r="AG24" s="338"/>
      <c r="AH24" s="338"/>
      <c r="AI24" s="338"/>
      <c r="AJ24" s="338"/>
      <c r="AK24" s="338"/>
      <c r="AL24" s="338"/>
      <c r="AM24" s="338"/>
      <c r="AN24" s="338"/>
      <c r="AO24" s="338"/>
      <c r="AP24" s="339"/>
    </row>
    <row r="25" spans="1:62" ht="30" customHeight="1" x14ac:dyDescent="0.15">
      <c r="N25" s="268" t="s">
        <v>271</v>
      </c>
      <c r="O25" s="269"/>
      <c r="P25" s="269"/>
      <c r="Q25" s="269"/>
      <c r="R25" s="269"/>
      <c r="S25" s="269"/>
      <c r="T25" s="269"/>
      <c r="U25" s="269"/>
      <c r="V25" s="269"/>
      <c r="W25" s="269"/>
      <c r="X25" s="269"/>
      <c r="Y25" s="270"/>
      <c r="Z25" s="327">
        <v>10747</v>
      </c>
      <c r="AA25" s="328"/>
      <c r="AB25" s="328"/>
      <c r="AC25" s="328"/>
      <c r="AD25" s="328"/>
      <c r="AE25" s="328"/>
      <c r="AF25" s="328"/>
      <c r="AG25" s="328"/>
      <c r="AH25" s="328"/>
      <c r="AI25" s="328"/>
      <c r="AJ25" s="328"/>
      <c r="AK25" s="328"/>
      <c r="AL25" s="328"/>
      <c r="AM25" s="328"/>
      <c r="AN25" s="328"/>
      <c r="AO25" s="328"/>
      <c r="AP25" s="329"/>
    </row>
    <row r="26" spans="1:62" ht="15" customHeight="1" x14ac:dyDescent="0.15">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row>
    <row r="32" spans="1:62" ht="21.95" customHeight="1" x14ac:dyDescent="0.15">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row>
  </sheetData>
  <mergeCells count="50">
    <mergeCell ref="A11:K11"/>
    <mergeCell ref="L11:V11"/>
    <mergeCell ref="Z21:AP21"/>
    <mergeCell ref="N19:AP19"/>
    <mergeCell ref="AH12:AR12"/>
    <mergeCell ref="W11:AG11"/>
    <mergeCell ref="AH11:AR11"/>
    <mergeCell ref="A12:K12"/>
    <mergeCell ref="L12:V12"/>
    <mergeCell ref="W12:AG12"/>
    <mergeCell ref="AS11:BC11"/>
    <mergeCell ref="AS7:BC7"/>
    <mergeCell ref="W7:AG7"/>
    <mergeCell ref="AH7:AR7"/>
    <mergeCell ref="W9:AG9"/>
    <mergeCell ref="AH9:AR9"/>
    <mergeCell ref="W10:AG10"/>
    <mergeCell ref="AS9:BC9"/>
    <mergeCell ref="A1:BC1"/>
    <mergeCell ref="A3:BC3"/>
    <mergeCell ref="A5:BC5"/>
    <mergeCell ref="A6:BC6"/>
    <mergeCell ref="A7:K7"/>
    <mergeCell ref="L7:V7"/>
    <mergeCell ref="N26:AP26"/>
    <mergeCell ref="N23:Y23"/>
    <mergeCell ref="Z23:AP23"/>
    <mergeCell ref="A16:BC16"/>
    <mergeCell ref="N24:Y24"/>
    <mergeCell ref="Z24:AP24"/>
    <mergeCell ref="A18:BC18"/>
    <mergeCell ref="N20:Y20"/>
    <mergeCell ref="N21:Y21"/>
    <mergeCell ref="Z20:AP20"/>
    <mergeCell ref="AS12:BC12"/>
    <mergeCell ref="N25:Y25"/>
    <mergeCell ref="Z25:AP25"/>
    <mergeCell ref="Z22:AP22"/>
    <mergeCell ref="N22:Y22"/>
    <mergeCell ref="A8:K8"/>
    <mergeCell ref="AH10:AR10"/>
    <mergeCell ref="AS10:BC10"/>
    <mergeCell ref="L10:V10"/>
    <mergeCell ref="L8:V8"/>
    <mergeCell ref="A9:K9"/>
    <mergeCell ref="A10:K10"/>
    <mergeCell ref="W8:AG8"/>
    <mergeCell ref="AH8:AR8"/>
    <mergeCell ref="AS8:BC8"/>
    <mergeCell ref="L9:V9"/>
  </mergeCells>
  <phoneticPr fontId="2"/>
  <printOptions horizontalCentered="1"/>
  <pageMargins left="0.70866141732283472" right="0.70866141732283472" top="0.74803149606299213" bottom="0.74803149606299213" header="0.31496062992125984" footer="0.31496062992125984"/>
  <pageSetup paperSize="9" firstPageNumber="8" orientation="portrait" cellComments="asDisplayed"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トビラ</vt:lpstr>
      <vt:lpstr>1・2</vt:lpstr>
      <vt:lpstr>3・4</vt:lpstr>
      <vt:lpstr>5・6・7</vt:lpstr>
      <vt:lpstr>8</vt:lpstr>
      <vt:lpstr>9</vt:lpstr>
      <vt:lpstr>10</vt:lpstr>
      <vt:lpstr>11</vt:lpstr>
      <vt:lpstr>12・13 </vt:lpstr>
      <vt:lpstr>14</vt:lpstr>
      <vt:lpstr>15</vt:lpstr>
      <vt:lpstr>16</vt:lpstr>
      <vt:lpstr>17</vt:lpstr>
      <vt:lpstr>18</vt:lpstr>
      <vt:lpstr>19・20</vt:lpstr>
      <vt:lpstr>21・22・23</vt:lpstr>
      <vt:lpstr>24</vt:lpstr>
      <vt:lpstr>'10'!Print_Area</vt:lpstr>
      <vt:lpstr>'11'!Print_Area</vt:lpstr>
      <vt:lpstr>'12・13 '!Print_Area</vt:lpstr>
      <vt:lpstr>'14'!Print_Area</vt:lpstr>
      <vt:lpstr>'15'!Print_Area</vt:lpstr>
      <vt:lpstr>'16'!Print_Area</vt:lpstr>
      <vt:lpstr>'17'!Print_Area</vt:lpstr>
      <vt:lpstr>'18'!Print_Area</vt:lpstr>
      <vt:lpstr>'19・20'!Print_Area</vt:lpstr>
      <vt:lpstr>'21・22・23'!Print_Area</vt:lpstr>
      <vt:lpstr>'24'!Print_Area</vt:lpstr>
      <vt:lpstr>'3・4'!Print_Area</vt:lpstr>
      <vt:lpstr>'5・6・7'!Print_Area</vt:lpstr>
      <vt:lpstr>'8'!Print_Area</vt:lpstr>
      <vt:lpstr>'9'!Print_Area</vt:lpstr>
      <vt:lpstr>トビラ!Print_Area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2018-01-25T06:00:19Z</dcterms:created>
  <dcterms:modified xsi:type="dcterms:W3CDTF">2020-12-10T01:52:23Z</dcterms:modified>
</cp:coreProperties>
</file>