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45" windowWidth="19395" windowHeight="8040"/>
  </bookViews>
  <sheets>
    <sheet name="トビラ" sheetId="25" r:id="rId1"/>
    <sheet name="1" sheetId="20" r:id="rId2"/>
    <sheet name="2" sheetId="21" r:id="rId3"/>
    <sheet name="3" sheetId="23" r:id="rId4"/>
    <sheet name="4.5" sheetId="11" r:id="rId5"/>
    <sheet name="6" sheetId="24" r:id="rId6"/>
    <sheet name="7" sheetId="19" r:id="rId7"/>
    <sheet name="8" sheetId="18" r:id="rId8"/>
    <sheet name="【参考】大阪市の福祉人口" sheetId="33" r:id="rId9"/>
    <sheet name="奥付" sheetId="34" r:id="rId10"/>
  </sheets>
  <definedNames>
    <definedName name="_xlnm.Print_Area" localSheetId="8">【参考】大阪市の福祉人口!$A$1:$O$64</definedName>
    <definedName name="_xlnm.Print_Area" localSheetId="1">'1'!$A$1:$E$40</definedName>
    <definedName name="_xlnm.Print_Area" localSheetId="2">'2'!$A$1:$D$42</definedName>
    <definedName name="_xlnm.Print_Area" localSheetId="3">'3'!$A$1:$C$40</definedName>
    <definedName name="_xlnm.Print_Area" localSheetId="4">'4.5'!$A$1:$AC$34</definedName>
    <definedName name="_xlnm.Print_Area" localSheetId="5">'6'!$A$1:$S$17</definedName>
    <definedName name="_xlnm.Print_Area" localSheetId="6">'7'!$A$1:$M$31</definedName>
    <definedName name="_xlnm.Print_Area" localSheetId="7">'8'!$A$1:$F$15</definedName>
    <definedName name="_xlnm.Print_Area" localSheetId="0">トビラ!$A$1:$I$15</definedName>
    <definedName name="定期" localSheetId="8">#REF!</definedName>
    <definedName name="定期" localSheetId="9">#REF!</definedName>
    <definedName name="定期">#REF!</definedName>
  </definedNames>
  <calcPr calcId="162913"/>
</workbook>
</file>

<file path=xl/calcChain.xml><?xml version="1.0" encoding="utf-8"?>
<calcChain xmlns="http://schemas.openxmlformats.org/spreadsheetml/2006/main">
  <c r="L7" i="33" l="1"/>
  <c r="J7" i="33"/>
  <c r="I7" i="33"/>
  <c r="N6" i="33"/>
  <c r="M6" i="33"/>
  <c r="L6" i="33"/>
  <c r="K6" i="33"/>
  <c r="J6" i="33"/>
  <c r="I6" i="33"/>
  <c r="H6" i="33"/>
  <c r="G6" i="33"/>
  <c r="F6" i="33"/>
  <c r="E6" i="33"/>
  <c r="B6" i="33"/>
  <c r="C8" i="21" l="1"/>
  <c r="C10" i="24" l="1"/>
  <c r="D4" i="21"/>
  <c r="D5" i="21"/>
  <c r="D6" i="21"/>
  <c r="D7" i="21"/>
  <c r="B11" i="18" l="1"/>
  <c r="B14" i="24" l="1"/>
  <c r="C14" i="24"/>
  <c r="B10" i="24"/>
  <c r="D17" i="11"/>
  <c r="G17" i="11"/>
  <c r="D18" i="11"/>
  <c r="G18" i="11"/>
  <c r="E15" i="20" l="1"/>
  <c r="C14" i="20"/>
  <c r="C12" i="20"/>
  <c r="C13" i="20"/>
  <c r="C11" i="20"/>
  <c r="B10" i="18" l="1"/>
  <c r="G15" i="11" l="1"/>
  <c r="B9" i="18" l="1"/>
  <c r="C12" i="24"/>
  <c r="B12" i="24"/>
  <c r="C13" i="24"/>
  <c r="B13" i="24"/>
  <c r="G16" i="11"/>
  <c r="D16" i="11"/>
  <c r="D15" i="11"/>
  <c r="C12" i="23"/>
  <c r="B12" i="23"/>
  <c r="C35" i="21" l="1"/>
  <c r="C28" i="21"/>
  <c r="C23" i="21"/>
  <c r="B15" i="20"/>
  <c r="C16" i="20"/>
  <c r="C39" i="20"/>
  <c r="D15" i="20"/>
  <c r="C15" i="20" s="1"/>
  <c r="D12" i="21" l="1"/>
  <c r="D16" i="21"/>
  <c r="D20" i="21"/>
  <c r="D24" i="21"/>
  <c r="D28" i="21"/>
  <c r="D32" i="21"/>
  <c r="D36" i="21"/>
  <c r="D40" i="21"/>
  <c r="D15" i="21"/>
  <c r="D27" i="21"/>
  <c r="D35" i="21"/>
  <c r="D9" i="21"/>
  <c r="D13" i="21"/>
  <c r="D17" i="21"/>
  <c r="D21" i="21"/>
  <c r="D25" i="21"/>
  <c r="D29" i="21"/>
  <c r="D33" i="21"/>
  <c r="D37" i="21"/>
  <c r="D8" i="21"/>
  <c r="D19" i="21"/>
  <c r="D31" i="21"/>
  <c r="D10" i="21"/>
  <c r="D14" i="21"/>
  <c r="D18" i="21"/>
  <c r="D22" i="21"/>
  <c r="D26" i="21"/>
  <c r="D30" i="21"/>
  <c r="D34" i="21"/>
  <c r="D38" i="21"/>
  <c r="D11" i="21"/>
  <c r="D23" i="21"/>
  <c r="D39" i="21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D12" i="11" l="1"/>
  <c r="B8" i="18" l="1"/>
  <c r="C11" i="24"/>
  <c r="B11" i="24"/>
  <c r="G14" i="11"/>
  <c r="D14" i="11"/>
  <c r="G13" i="11"/>
  <c r="D13" i="11"/>
  <c r="G12" i="11" l="1"/>
  <c r="G11" i="11"/>
  <c r="D11" i="11"/>
  <c r="G10" i="11" l="1"/>
  <c r="D10" i="11"/>
  <c r="G9" i="11"/>
  <c r="D9" i="11"/>
  <c r="B7" i="18" l="1"/>
</calcChain>
</file>

<file path=xl/sharedStrings.xml><?xml version="1.0" encoding="utf-8"?>
<sst xmlns="http://schemas.openxmlformats.org/spreadsheetml/2006/main" count="429" uniqueCount="283">
  <si>
    <t>第8章　そ　　の　　他</t>
  </si>
  <si>
    <t>1　民生委員・児童委員の状況</t>
  </si>
  <si>
    <t>第1表　民生委員・児童委員の状況（区別）</t>
  </si>
  <si>
    <t>定　　　数</t>
  </si>
  <si>
    <t>現　　　　　在　　　　　数</t>
  </si>
  <si>
    <t>総　　　数</t>
  </si>
  <si>
    <t>男</t>
  </si>
  <si>
    <t>女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</si>
  <si>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</si>
  <si>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</si>
  <si>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</si>
  <si>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</si>
  <si>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</si>
  <si>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</si>
  <si>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</si>
  <si>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</si>
  <si>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</si>
  <si>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</si>
  <si>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</si>
  <si>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</si>
  <si>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</si>
  <si>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</si>
  <si>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</si>
  <si>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</si>
  <si>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</si>
  <si>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</si>
  <si>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</si>
  <si>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</si>
  <si>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</si>
  <si>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</si>
  <si>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</si>
  <si>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</si>
  <si>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第2表　民生委員・児童委員の活動状況（区別）</t>
  </si>
  <si>
    <t>委員１人当たり件数</t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</si>
  <si>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</si>
  <si>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</si>
  <si>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</si>
  <si>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</si>
  <si>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</si>
  <si>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</si>
  <si>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</si>
  <si>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</si>
  <si>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</si>
  <si>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</si>
  <si>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</si>
  <si>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</si>
  <si>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</si>
  <si>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</si>
  <si>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計</t>
  </si>
  <si>
    <t>高齢者に関すること</t>
  </si>
  <si>
    <t>障がい者に関すること</t>
  </si>
  <si>
    <t>子どもに関すること</t>
  </si>
  <si>
    <t>その他活動件数</t>
  </si>
  <si>
    <t>調査・実態把握</t>
  </si>
  <si>
    <t>行事・事業・会議への参加協力</t>
  </si>
  <si>
    <t>地域福祉活動・自主活動</t>
  </si>
  <si>
    <t>民児協運営・研修</t>
  </si>
  <si>
    <t>証明事務</t>
  </si>
  <si>
    <t>要保護児童の発見の通告・仲介</t>
  </si>
  <si>
    <t>訪問・連絡活動</t>
  </si>
  <si>
    <t>委員相互</t>
  </si>
  <si>
    <t>その他の関係機関</t>
  </si>
  <si>
    <t>活　　　動　　　日　　　数</t>
  </si>
  <si>
    <t>　　　　　　　　　　　　　　　　　　　　　　　　　　　　　　　　　　　　　　　 　（単位：件）</t>
  </si>
  <si>
    <t>件　　　　　数</t>
  </si>
  <si>
    <t>金　　　　額</t>
  </si>
  <si>
    <t>北                区</t>
  </si>
  <si>
    <t>都       島       区</t>
  </si>
  <si>
    <t>福       島       区</t>
  </si>
  <si>
    <t>此       花       区</t>
  </si>
  <si>
    <t>中       央       区</t>
  </si>
  <si>
    <t>西                区</t>
  </si>
  <si>
    <t>港                区</t>
  </si>
  <si>
    <t>大       正       区</t>
  </si>
  <si>
    <t>天    王    寺    区</t>
  </si>
  <si>
    <t>浪       速       区</t>
  </si>
  <si>
    <t>西    淀    川    区</t>
  </si>
  <si>
    <t>淀       川       区</t>
  </si>
  <si>
    <t>東    淀    川    区</t>
  </si>
  <si>
    <t>東       成       区</t>
  </si>
  <si>
    <t>生       野       区</t>
  </si>
  <si>
    <t>旭                区</t>
  </si>
  <si>
    <t>城       東       区</t>
  </si>
  <si>
    <t>鶴       見       区</t>
  </si>
  <si>
    <t>阿    倍    野    区</t>
  </si>
  <si>
    <t>住    之    江    区</t>
  </si>
  <si>
    <t>住       吉       区</t>
  </si>
  <si>
    <t>東    住    吉    区</t>
  </si>
  <si>
    <t>平       野       区</t>
  </si>
  <si>
    <t>西       成       区</t>
  </si>
  <si>
    <r>
      <t>　　</t>
    </r>
    <r>
      <rPr>
        <sz val="9"/>
        <color theme="1"/>
        <rFont val="ＭＳ Ｐ明朝"/>
        <family val="1"/>
        <charset val="128"/>
      </rPr>
      <t>　　　　　　　　　　　　　　　　　　　　　　　　　</t>
    </r>
    <r>
      <rPr>
        <sz val="9"/>
        <color theme="1"/>
        <rFont val="ＭＳ 明朝"/>
        <family val="1"/>
        <charset val="128"/>
      </rPr>
      <t>　　　　　　　　　　（単位：件　千円）</t>
    </r>
  </si>
  <si>
    <t>1　社会福祉センターの利用状況</t>
  </si>
  <si>
    <t>総　　　　　数</t>
  </si>
  <si>
    <t>社会福祉関係団体</t>
  </si>
  <si>
    <t>グループ・サークル</t>
  </si>
  <si>
    <t>件　　数</t>
  </si>
  <si>
    <t>人　　員</t>
  </si>
  <si>
    <t>2　社会福祉研修・情報センターの利用状況</t>
  </si>
  <si>
    <t>総　　　　　　　　　　　数</t>
  </si>
  <si>
    <t>人　　　　　員</t>
  </si>
  <si>
    <t>　　　　　　　　　　　　　　　　　　　　　　　　　　　　　　　　　　　　　　　（単位：件　人）</t>
  </si>
  <si>
    <t>そ　　の　　他</t>
  </si>
  <si>
    <t>センターの利用状況</t>
  </si>
  <si>
    <t>官　　公　　署</t>
  </si>
  <si>
    <t>会　　　　社</t>
  </si>
  <si>
    <t>各　種　団　体</t>
  </si>
  <si>
    <t>個　　　　人</t>
  </si>
  <si>
    <t>件　数</t>
  </si>
  <si>
    <t>人　員</t>
  </si>
  <si>
    <t>3　早川福祉会館の利用状況</t>
  </si>
  <si>
    <t>身　障　関　係</t>
  </si>
  <si>
    <t>高齢者関係</t>
  </si>
  <si>
    <t>児童教育関係</t>
  </si>
  <si>
    <t>ボランティア関係</t>
  </si>
  <si>
    <t>利　用</t>
  </si>
  <si>
    <t>人　数</t>
  </si>
  <si>
    <t>声　の</t>
  </si>
  <si>
    <t>だより</t>
  </si>
  <si>
    <t>講習会</t>
  </si>
  <si>
    <t>修了者</t>
  </si>
  <si>
    <t>4　心身障がい者リハビリテーションセンターの利用状況</t>
  </si>
  <si>
    <t>相　　　談　　　判　　　定　　　部　　　門</t>
  </si>
  <si>
    <t>身体障がい者相談</t>
  </si>
  <si>
    <t>知的障がい者相談</t>
  </si>
  <si>
    <t>検査</t>
  </si>
  <si>
    <t>市民啓発事業</t>
  </si>
  <si>
    <t>車いす体験講習会</t>
  </si>
  <si>
    <t>研修見学</t>
  </si>
  <si>
    <t>総合医療相談</t>
  </si>
  <si>
    <t>健康診査事業</t>
  </si>
  <si>
    <t>訓　　練　　部　　門</t>
  </si>
  <si>
    <t>職　業　訓　練　部　門</t>
  </si>
  <si>
    <t>更生訓練</t>
  </si>
  <si>
    <t>療育訓練</t>
  </si>
  <si>
    <t>法外事業</t>
  </si>
  <si>
    <t>職能開発訓練</t>
  </si>
  <si>
    <t>通所訓練事業</t>
  </si>
  <si>
    <t>総数</t>
  </si>
  <si>
    <t>附属病院</t>
  </si>
  <si>
    <t>定員</t>
  </si>
  <si>
    <t>第１特別養護老人ホーム(介護老人福祉施設)</t>
    <phoneticPr fontId="3"/>
  </si>
  <si>
    <t>第２特別養護老人ホーム(介護老人福祉施設)</t>
    <phoneticPr fontId="3"/>
  </si>
  <si>
    <t>第2節　　資金貸付</t>
  </si>
  <si>
    <t>第1節　民生委員・児童委員</t>
    <phoneticPr fontId="3"/>
  </si>
  <si>
    <t>障がい児等
療育支援事業</t>
    <rPh sb="0" eb="1">
      <t>ショウ</t>
    </rPh>
    <rPh sb="3" eb="4">
      <t>ジ</t>
    </rPh>
    <rPh sb="4" eb="5">
      <t>ナド</t>
    </rPh>
    <rPh sb="6" eb="8">
      <t>リョウイク</t>
    </rPh>
    <rPh sb="8" eb="10">
      <t>シエン</t>
    </rPh>
    <rPh sb="10" eb="12">
      <t>ジギョウ</t>
    </rPh>
    <phoneticPr fontId="3"/>
  </si>
  <si>
    <t>障がい者相談
支援事業</t>
    <rPh sb="0" eb="1">
      <t>ショウ</t>
    </rPh>
    <rPh sb="3" eb="4">
      <t>シャ</t>
    </rPh>
    <rPh sb="4" eb="6">
      <t>ソウダン</t>
    </rPh>
    <rPh sb="7" eb="9">
      <t>シエン</t>
    </rPh>
    <rPh sb="9" eb="11">
      <t>ジギョウ</t>
    </rPh>
    <phoneticPr fontId="3"/>
  </si>
  <si>
    <t>点　字
図　書</t>
    <phoneticPr fontId="3"/>
  </si>
  <si>
    <t>録　音
図　書</t>
    <phoneticPr fontId="3"/>
  </si>
  <si>
    <t>対　面
読　書</t>
    <phoneticPr fontId="3"/>
  </si>
  <si>
    <t>点　訳
講習会</t>
    <phoneticPr fontId="3"/>
  </si>
  <si>
    <t>中　級
点　訳</t>
    <phoneticPr fontId="3"/>
  </si>
  <si>
    <t>音　訳
講習会</t>
    <phoneticPr fontId="3"/>
  </si>
  <si>
    <t>中　級
音　訳</t>
    <phoneticPr fontId="3"/>
  </si>
  <si>
    <t>市　政</t>
    <phoneticPr fontId="3"/>
  </si>
  <si>
    <t>法 外 事 業</t>
    <phoneticPr fontId="3"/>
  </si>
  <si>
    <t>補装具･福祉機器
普及事業
（普及事業）</t>
    <rPh sb="15" eb="17">
      <t>フキュウ</t>
    </rPh>
    <rPh sb="17" eb="19">
      <t>ジギョウ</t>
    </rPh>
    <phoneticPr fontId="3"/>
  </si>
  <si>
    <t>補装具･福祉機器
普及事業
（相談事業）</t>
    <rPh sb="15" eb="17">
      <t>ソウダン</t>
    </rPh>
    <rPh sb="17" eb="19">
      <t>ジギョウ</t>
    </rPh>
    <phoneticPr fontId="3"/>
  </si>
  <si>
    <t>第</t>
    <rPh sb="0" eb="1">
      <t>ダイ</t>
    </rPh>
    <phoneticPr fontId="9"/>
  </si>
  <si>
    <t>章</t>
    <rPh sb="0" eb="1">
      <t>ショウ</t>
    </rPh>
    <phoneticPr fontId="9"/>
  </si>
  <si>
    <t>その他</t>
    <rPh sb="2" eb="3">
      <t>タ</t>
    </rPh>
    <phoneticPr fontId="9"/>
  </si>
  <si>
    <t>　　　　　　　　　　　　　　　　　　　　　　　　　　　　　　　　　　　　　　　（単位：件　人）</t>
    <phoneticPr fontId="3"/>
  </si>
  <si>
    <t>注1　附属病院（平成20年4月1日病床数変更）172床→90床</t>
    <rPh sb="0" eb="1">
      <t>チュウ</t>
    </rPh>
    <phoneticPr fontId="3"/>
  </si>
  <si>
    <t xml:space="preserve">－ </t>
  </si>
  <si>
    <t>〔参　考〕</t>
    <rPh sb="1" eb="2">
      <t>サン</t>
    </rPh>
    <rPh sb="3" eb="4">
      <t>コウ</t>
    </rPh>
    <phoneticPr fontId="9"/>
  </si>
  <si>
    <t>大　阪　市　の　</t>
    <phoneticPr fontId="9"/>
  </si>
  <si>
    <t>福祉人口</t>
    <rPh sb="0" eb="2">
      <t>フクシ</t>
    </rPh>
    <rPh sb="2" eb="4">
      <t>ジンコウ</t>
    </rPh>
    <phoneticPr fontId="9"/>
  </si>
  <si>
    <t>人口</t>
    <rPh sb="0" eb="2">
      <t>ジンコウ</t>
    </rPh>
    <phoneticPr fontId="9"/>
  </si>
  <si>
    <t>高齢者人口
(65歳以上)</t>
    <rPh sb="0" eb="3">
      <t>コウレイシャ</t>
    </rPh>
    <rPh sb="3" eb="5">
      <t>ジンコウ</t>
    </rPh>
    <rPh sb="9" eb="10">
      <t>サイ</t>
    </rPh>
    <rPh sb="10" eb="12">
      <t>イジョウ</t>
    </rPh>
    <phoneticPr fontId="9"/>
  </si>
  <si>
    <t>児童人口
(18歳未満)</t>
    <rPh sb="0" eb="2">
      <t>ジドウ</t>
    </rPh>
    <rPh sb="2" eb="4">
      <t>ジンコウ</t>
    </rPh>
    <rPh sb="8" eb="9">
      <t>サイ</t>
    </rPh>
    <rPh sb="9" eb="11">
      <t>ミマン</t>
    </rPh>
    <phoneticPr fontId="9"/>
  </si>
  <si>
    <t>身体障がい者
手帳交付数</t>
    <rPh sb="0" eb="2">
      <t>シンタイ</t>
    </rPh>
    <rPh sb="2" eb="3">
      <t>ショウ</t>
    </rPh>
    <rPh sb="5" eb="6">
      <t>シャ</t>
    </rPh>
    <rPh sb="7" eb="9">
      <t>テチョウ</t>
    </rPh>
    <rPh sb="9" eb="11">
      <t>コウフ</t>
    </rPh>
    <rPh sb="11" eb="12">
      <t>スウ</t>
    </rPh>
    <phoneticPr fontId="9"/>
  </si>
  <si>
    <t>療育手帳
交付数</t>
    <rPh sb="0" eb="2">
      <t>リョウイク</t>
    </rPh>
    <rPh sb="2" eb="4">
      <t>テチョウ</t>
    </rPh>
    <rPh sb="5" eb="7">
      <t>コウフ</t>
    </rPh>
    <rPh sb="7" eb="8">
      <t>スウ</t>
    </rPh>
    <phoneticPr fontId="9"/>
  </si>
  <si>
    <t>生活保護</t>
    <rPh sb="0" eb="2">
      <t>セイカツ</t>
    </rPh>
    <rPh sb="2" eb="4">
      <t>ホゴ</t>
    </rPh>
    <phoneticPr fontId="9"/>
  </si>
  <si>
    <t>国民健康保険</t>
    <rPh sb="0" eb="2">
      <t>コクミン</t>
    </rPh>
    <rPh sb="2" eb="4">
      <t>ケンコウ</t>
    </rPh>
    <rPh sb="4" eb="6">
      <t>ホケン</t>
    </rPh>
    <phoneticPr fontId="9"/>
  </si>
  <si>
    <t>後期高齢者
医療
被保険者数</t>
    <rPh sb="0" eb="2">
      <t>コウキ</t>
    </rPh>
    <rPh sb="2" eb="4">
      <t>コウレイ</t>
    </rPh>
    <rPh sb="4" eb="5">
      <t>モノ</t>
    </rPh>
    <rPh sb="6" eb="7">
      <t>イ</t>
    </rPh>
    <rPh sb="7" eb="8">
      <t>リョウ</t>
    </rPh>
    <rPh sb="9" eb="10">
      <t>ヒ</t>
    </rPh>
    <rPh sb="10" eb="12">
      <t>ホケン</t>
    </rPh>
    <rPh sb="12" eb="13">
      <t>シャ</t>
    </rPh>
    <rPh sb="13" eb="14">
      <t>スウ</t>
    </rPh>
    <phoneticPr fontId="9"/>
  </si>
  <si>
    <t>国民年金</t>
    <rPh sb="0" eb="2">
      <t>コクミン</t>
    </rPh>
    <rPh sb="2" eb="4">
      <t>ネンキン</t>
    </rPh>
    <phoneticPr fontId="9"/>
  </si>
  <si>
    <t>世帯数</t>
    <rPh sb="0" eb="3">
      <t>セタイスウ</t>
    </rPh>
    <phoneticPr fontId="9"/>
  </si>
  <si>
    <t>人員</t>
    <rPh sb="0" eb="2">
      <t>ジンイン</t>
    </rPh>
    <phoneticPr fontId="9"/>
  </si>
  <si>
    <t>被保険者数</t>
    <rPh sb="0" eb="4">
      <t>ヒホケンシャ</t>
    </rPh>
    <rPh sb="4" eb="5">
      <t>スウ</t>
    </rPh>
    <phoneticPr fontId="9"/>
  </si>
  <si>
    <t>受給権者数
長期給付</t>
    <rPh sb="0" eb="3">
      <t>ジュキュウケン</t>
    </rPh>
    <rPh sb="3" eb="4">
      <t>シャ</t>
    </rPh>
    <rPh sb="4" eb="5">
      <t>カズ</t>
    </rPh>
    <rPh sb="6" eb="8">
      <t>チョウキ</t>
    </rPh>
    <rPh sb="8" eb="10">
      <t>キュウフ</t>
    </rPh>
    <phoneticPr fontId="9"/>
  </si>
  <si>
    <t>受給権者数
短期給付</t>
    <rPh sb="0" eb="2">
      <t>ジュキュウ</t>
    </rPh>
    <rPh sb="2" eb="3">
      <t>ケン</t>
    </rPh>
    <rPh sb="3" eb="4">
      <t>シャ</t>
    </rPh>
    <rPh sb="4" eb="5">
      <t>スウ</t>
    </rPh>
    <rPh sb="6" eb="8">
      <t>タンキ</t>
    </rPh>
    <rPh sb="8" eb="10">
      <t>キュウフ</t>
    </rPh>
    <phoneticPr fontId="9"/>
  </si>
  <si>
    <t>全市</t>
    <rPh sb="0" eb="1">
      <t>ゼン</t>
    </rPh>
    <rPh sb="1" eb="2">
      <t>シ</t>
    </rPh>
    <phoneticPr fontId="9"/>
  </si>
  <si>
    <t>全市</t>
    <rPh sb="0" eb="2">
      <t>ゼンシ</t>
    </rPh>
    <phoneticPr fontId="9"/>
  </si>
  <si>
    <t>北区</t>
    <rPh sb="0" eb="2">
      <t>キタク</t>
    </rPh>
    <phoneticPr fontId="9"/>
  </si>
  <si>
    <t>都島区</t>
    <rPh sb="0" eb="3">
      <t>ミヤコジマク</t>
    </rPh>
    <phoneticPr fontId="9"/>
  </si>
  <si>
    <t>福島区</t>
    <rPh sb="0" eb="3">
      <t>フクシマク</t>
    </rPh>
    <phoneticPr fontId="9"/>
  </si>
  <si>
    <t>此花区</t>
    <rPh sb="0" eb="3">
      <t>コノハナク</t>
    </rPh>
    <phoneticPr fontId="9"/>
  </si>
  <si>
    <t>中央区</t>
    <rPh sb="0" eb="3">
      <t>チュウオウク</t>
    </rPh>
    <phoneticPr fontId="9"/>
  </si>
  <si>
    <t>西区</t>
    <rPh sb="0" eb="2">
      <t>ニシク</t>
    </rPh>
    <phoneticPr fontId="9"/>
  </si>
  <si>
    <t>港区</t>
    <rPh sb="0" eb="2">
      <t>ミナトク</t>
    </rPh>
    <phoneticPr fontId="9"/>
  </si>
  <si>
    <t>大正区</t>
    <rPh sb="0" eb="2">
      <t>タイショウ</t>
    </rPh>
    <rPh sb="2" eb="3">
      <t>ク</t>
    </rPh>
    <phoneticPr fontId="9"/>
  </si>
  <si>
    <t>天王寺区</t>
    <rPh sb="0" eb="4">
      <t>テンノウジク</t>
    </rPh>
    <phoneticPr fontId="9"/>
  </si>
  <si>
    <t>浪速区</t>
    <rPh sb="0" eb="3">
      <t>ナニワク</t>
    </rPh>
    <phoneticPr fontId="9"/>
  </si>
  <si>
    <t>西淀川区</t>
    <rPh sb="0" eb="4">
      <t>ニシヨドガワク</t>
    </rPh>
    <phoneticPr fontId="9"/>
  </si>
  <si>
    <t>淀川区</t>
    <rPh sb="0" eb="3">
      <t>ヨドガワク</t>
    </rPh>
    <phoneticPr fontId="9"/>
  </si>
  <si>
    <t>東淀川区</t>
    <rPh sb="0" eb="4">
      <t>ヒガシヨドガワク</t>
    </rPh>
    <phoneticPr fontId="9"/>
  </si>
  <si>
    <t>東成区</t>
    <rPh sb="0" eb="2">
      <t>ヒガシナリ</t>
    </rPh>
    <rPh sb="2" eb="3">
      <t>ク</t>
    </rPh>
    <phoneticPr fontId="9"/>
  </si>
  <si>
    <t>生野区</t>
    <rPh sb="0" eb="3">
      <t>イクノク</t>
    </rPh>
    <phoneticPr fontId="9"/>
  </si>
  <si>
    <t>旭区</t>
    <rPh sb="0" eb="2">
      <t>アサヒク</t>
    </rPh>
    <phoneticPr fontId="9"/>
  </si>
  <si>
    <t>城東区</t>
    <rPh sb="0" eb="3">
      <t>ジョウトウク</t>
    </rPh>
    <phoneticPr fontId="9"/>
  </si>
  <si>
    <t>鶴見区</t>
    <rPh sb="0" eb="3">
      <t>ツルミク</t>
    </rPh>
    <phoneticPr fontId="9"/>
  </si>
  <si>
    <t>阿倍野区</t>
    <rPh sb="0" eb="4">
      <t>アベノク</t>
    </rPh>
    <phoneticPr fontId="9"/>
  </si>
  <si>
    <t>住之江区</t>
    <rPh sb="0" eb="4">
      <t>スミノエク</t>
    </rPh>
    <phoneticPr fontId="9"/>
  </si>
  <si>
    <t>住吉区</t>
    <rPh sb="0" eb="3">
      <t>スミヨシク</t>
    </rPh>
    <phoneticPr fontId="9"/>
  </si>
  <si>
    <t>東住吉区</t>
    <rPh sb="0" eb="1">
      <t>ヒガシ</t>
    </rPh>
    <rPh sb="1" eb="4">
      <t>スミヨシク</t>
    </rPh>
    <phoneticPr fontId="9"/>
  </si>
  <si>
    <t>平野区</t>
    <rPh sb="0" eb="3">
      <t>ヒラノク</t>
    </rPh>
    <phoneticPr fontId="9"/>
  </si>
  <si>
    <t>西成区</t>
    <rPh sb="0" eb="3">
      <t>ニシナリク</t>
    </rPh>
    <phoneticPr fontId="9"/>
  </si>
  <si>
    <t>緊急入院
保護業務センター</t>
    <rPh sb="0" eb="2">
      <t>キンキュウ</t>
    </rPh>
    <rPh sb="2" eb="4">
      <t>ニュウイン</t>
    </rPh>
    <rPh sb="5" eb="7">
      <t>ホゴ</t>
    </rPh>
    <rPh sb="7" eb="9">
      <t>ギョウム</t>
    </rPh>
    <phoneticPr fontId="9"/>
  </si>
  <si>
    <r>
      <t>編集・発行</t>
    </r>
    <r>
      <rPr>
        <sz val="16"/>
        <rFont val="ＭＳ 明朝"/>
        <family val="1"/>
        <charset val="128"/>
      </rPr>
      <t>　　大阪市福祉局</t>
    </r>
    <rPh sb="0" eb="2">
      <t>ヘンシュウ</t>
    </rPh>
    <rPh sb="3" eb="5">
      <t>ハッコウ</t>
    </rPh>
    <rPh sb="7" eb="10">
      <t>オオサカシ</t>
    </rPh>
    <rPh sb="10" eb="13">
      <t>フクシキョク</t>
    </rPh>
    <phoneticPr fontId="9"/>
  </si>
  <si>
    <t>〒530－8201　大阪市北区中之島1－3－20
電話（06）6208－7942</t>
    <rPh sb="10" eb="13">
      <t>オオサカシ</t>
    </rPh>
    <rPh sb="13" eb="15">
      <t>キタク</t>
    </rPh>
    <rPh sb="15" eb="18">
      <t>ナカノシマ</t>
    </rPh>
    <rPh sb="25" eb="27">
      <t>デンワ</t>
    </rPh>
    <phoneticPr fontId="9"/>
  </si>
  <si>
    <t>内　容　別　相　談・支　援　件　数</t>
    <phoneticPr fontId="3"/>
  </si>
  <si>
    <t>分野別相談・
支援件数(再掲)</t>
    <phoneticPr fontId="3"/>
  </si>
  <si>
    <t>訪問
回数</t>
    <phoneticPr fontId="3"/>
  </si>
  <si>
    <t>連絡調
整回数</t>
    <phoneticPr fontId="3"/>
  </si>
  <si>
    <t>第3節　</t>
    <phoneticPr fontId="3"/>
  </si>
  <si>
    <t>28      年       度</t>
    <phoneticPr fontId="3"/>
  </si>
  <si>
    <t>28年度</t>
    <phoneticPr fontId="3"/>
  </si>
  <si>
    <t>センター内
関係診療業務</t>
    <phoneticPr fontId="3"/>
  </si>
  <si>
    <t>注1　（　）内は有料件数</t>
    <phoneticPr fontId="3"/>
  </si>
  <si>
    <t>情報処理科</t>
    <phoneticPr fontId="3"/>
  </si>
  <si>
    <t>ワーキングスキル科</t>
    <phoneticPr fontId="3"/>
  </si>
  <si>
    <t>ワークアドバンスト科</t>
    <phoneticPr fontId="3"/>
  </si>
  <si>
    <t>29      年       度</t>
    <phoneticPr fontId="3"/>
  </si>
  <si>
    <t>29年度</t>
    <phoneticPr fontId="3"/>
  </si>
  <si>
    <t>29年度</t>
    <phoneticPr fontId="3"/>
  </si>
  <si>
    <t>30      年       度</t>
  </si>
  <si>
    <t>30年度</t>
  </si>
  <si>
    <t>１　緊急援護資金貸付の状況</t>
    <phoneticPr fontId="3"/>
  </si>
  <si>
    <t>第3表　緊急援護資金貸付の状況（区別）</t>
    <phoneticPr fontId="3"/>
  </si>
  <si>
    <t>第4表　社会福祉</t>
    <phoneticPr fontId="3"/>
  </si>
  <si>
    <t>第5表　社会福祉研修・情報センターの利用状況</t>
    <phoneticPr fontId="3"/>
  </si>
  <si>
    <t>第7表　心身障がい者リハビリテーションセンターの利用状況</t>
    <phoneticPr fontId="3"/>
  </si>
  <si>
    <t>令和元年度</t>
    <rPh sb="0" eb="2">
      <t>レイワ</t>
    </rPh>
    <rPh sb="2" eb="3">
      <t>ガン</t>
    </rPh>
    <phoneticPr fontId="3"/>
  </si>
  <si>
    <t>－</t>
    <phoneticPr fontId="3"/>
  </si>
  <si>
    <r>
      <t>療育相談</t>
    </r>
    <r>
      <rPr>
        <sz val="6"/>
        <rFont val="ＭＳ 明朝"/>
        <family val="1"/>
        <charset val="128"/>
      </rPr>
      <t>（※1）</t>
    </r>
    <phoneticPr fontId="3"/>
  </si>
  <si>
    <r>
      <t>発達相談</t>
    </r>
    <r>
      <rPr>
        <sz val="6"/>
        <rFont val="ＭＳ 明朝"/>
        <family val="1"/>
        <charset val="128"/>
      </rPr>
      <t>（※2）</t>
    </r>
    <phoneticPr fontId="3"/>
  </si>
  <si>
    <r>
      <t>指定障がい者
支援施設</t>
    </r>
    <r>
      <rPr>
        <sz val="6"/>
        <rFont val="ＭＳ 明朝"/>
        <family val="1"/>
        <charset val="128"/>
      </rPr>
      <t>（※3）</t>
    </r>
    <phoneticPr fontId="3"/>
  </si>
  <si>
    <r>
      <t>福祉型児童発達
支援センター</t>
    </r>
    <r>
      <rPr>
        <sz val="6"/>
        <rFont val="ＭＳ 明朝"/>
        <family val="1"/>
        <charset val="128"/>
      </rPr>
      <t>（※3）</t>
    </r>
    <rPh sb="0" eb="1">
      <t>フク</t>
    </rPh>
    <rPh sb="1" eb="2">
      <t>シ</t>
    </rPh>
    <rPh sb="2" eb="3">
      <t>カタ</t>
    </rPh>
    <rPh sb="3" eb="4">
      <t>ジ</t>
    </rPh>
    <rPh sb="4" eb="5">
      <t>ドウ</t>
    </rPh>
    <rPh sb="5" eb="7">
      <t>ハッタツ</t>
    </rPh>
    <rPh sb="8" eb="10">
      <t>シエン</t>
    </rPh>
    <phoneticPr fontId="3"/>
  </si>
  <si>
    <r>
      <t>医療型児童発達
支援センター</t>
    </r>
    <r>
      <rPr>
        <sz val="6"/>
        <rFont val="ＭＳ 明朝"/>
        <family val="1"/>
        <charset val="128"/>
      </rPr>
      <t>（※3）</t>
    </r>
    <rPh sb="0" eb="1">
      <t>イ</t>
    </rPh>
    <rPh sb="1" eb="2">
      <t>リョウ</t>
    </rPh>
    <rPh sb="2" eb="3">
      <t>ガタ</t>
    </rPh>
    <rPh sb="3" eb="4">
      <t>ジ</t>
    </rPh>
    <rPh sb="4" eb="5">
      <t>ドウ</t>
    </rPh>
    <rPh sb="5" eb="7">
      <t>ハッタツ</t>
    </rPh>
    <rPh sb="8" eb="10">
      <t>シエン</t>
    </rPh>
    <phoneticPr fontId="3"/>
  </si>
  <si>
    <r>
      <t>ジョブ・コミュニケーション科</t>
    </r>
    <r>
      <rPr>
        <sz val="6"/>
        <rFont val="ＭＳ 明朝"/>
        <family val="1"/>
        <charset val="128"/>
      </rPr>
      <t>（※4）</t>
    </r>
    <rPh sb="13" eb="14">
      <t>カ</t>
    </rPh>
    <phoneticPr fontId="3"/>
  </si>
  <si>
    <t>※4　10月1日現在の在籍数を計上</t>
    <rPh sb="5" eb="6">
      <t>ガツ</t>
    </rPh>
    <rPh sb="7" eb="8">
      <t>ヒ</t>
    </rPh>
    <rPh sb="8" eb="10">
      <t>ゲンザイ</t>
    </rPh>
    <rPh sb="11" eb="13">
      <t>ザイセキ</t>
    </rPh>
    <rPh sb="13" eb="14">
      <t>スウ</t>
    </rPh>
    <rPh sb="15" eb="17">
      <t>ケイジョウ</t>
    </rPh>
    <phoneticPr fontId="3"/>
  </si>
  <si>
    <t>注2　第1特別養護老人ホーム及び第2特別養護老人ホームについては、契約数で計上</t>
    <rPh sb="0" eb="1">
      <t>チュウ</t>
    </rPh>
    <phoneticPr fontId="3"/>
  </si>
  <si>
    <t>※1　平成28年7月以降、これまで発達相談で行っていたものも含め、就学前の乳幼児の相談は全てこちらに統合</t>
    <rPh sb="3" eb="5">
      <t>ヘイセイ</t>
    </rPh>
    <rPh sb="7" eb="8">
      <t>ネン</t>
    </rPh>
    <rPh sb="9" eb="10">
      <t>ガツ</t>
    </rPh>
    <rPh sb="10" eb="12">
      <t>イコウ</t>
    </rPh>
    <rPh sb="17" eb="19">
      <t>ハッタツ</t>
    </rPh>
    <rPh sb="19" eb="21">
      <t>ソウダン</t>
    </rPh>
    <phoneticPr fontId="3"/>
  </si>
  <si>
    <t>※2　平成28年7月以降は就学児以上に対象を変更</t>
    <rPh sb="3" eb="5">
      <t>ヘイセイ</t>
    </rPh>
    <phoneticPr fontId="3"/>
  </si>
  <si>
    <t>※3　年度初日在籍数を計上</t>
    <phoneticPr fontId="3"/>
  </si>
  <si>
    <t>平成 27　年　度</t>
    <rPh sb="0" eb="2">
      <t>ヘイセイ</t>
    </rPh>
    <phoneticPr fontId="3"/>
  </si>
  <si>
    <t>28　年　度</t>
    <phoneticPr fontId="3"/>
  </si>
  <si>
    <t>29　年　度</t>
    <phoneticPr fontId="3"/>
  </si>
  <si>
    <t>30　年　度</t>
    <phoneticPr fontId="3"/>
  </si>
  <si>
    <t>令和 元　年　度</t>
    <rPh sb="0" eb="2">
      <t>レイワ</t>
    </rPh>
    <rPh sb="3" eb="4">
      <t>ガン</t>
    </rPh>
    <phoneticPr fontId="3"/>
  </si>
  <si>
    <t>注　主任児童委員を含む。</t>
    <rPh sb="0" eb="1">
      <t>チュウ</t>
    </rPh>
    <phoneticPr fontId="3"/>
  </si>
  <si>
    <t>平成　27　　年　　度</t>
    <rPh sb="0" eb="2">
      <t>ヘイセイ</t>
    </rPh>
    <rPh sb="10" eb="11">
      <t>ド</t>
    </rPh>
    <phoneticPr fontId="3"/>
  </si>
  <si>
    <t>令和　元　　年　　度</t>
    <rPh sb="0" eb="2">
      <t>レイワ</t>
    </rPh>
    <rPh sb="3" eb="4">
      <t>ガン</t>
    </rPh>
    <phoneticPr fontId="3"/>
  </si>
  <si>
    <t>　　　28　　年　　度</t>
    <phoneticPr fontId="3"/>
  </si>
  <si>
    <t>　　　29　　年　　度</t>
    <phoneticPr fontId="3"/>
  </si>
  <si>
    <t>　　　30　　年　　度</t>
    <phoneticPr fontId="3"/>
  </si>
  <si>
    <t>注1　委員１人当たり件数は、活動総数を報告提出委員（月平均）で割ったもの。</t>
    <phoneticPr fontId="3"/>
  </si>
  <si>
    <t>注2　主任児童委員の活動数を含む。</t>
    <phoneticPr fontId="3"/>
  </si>
  <si>
    <t>平成　27　　年　　度</t>
    <rPh sb="0" eb="2">
      <t>ヘイセイ</t>
    </rPh>
    <phoneticPr fontId="3"/>
  </si>
  <si>
    <t>令和　元　　年　　度</t>
    <rPh sb="0" eb="2">
      <t>レイワ</t>
    </rPh>
    <rPh sb="3" eb="4">
      <t>ガン</t>
    </rPh>
    <rPh sb="6" eb="7">
      <t>ネン</t>
    </rPh>
    <phoneticPr fontId="3"/>
  </si>
  <si>
    <t>平成27年度</t>
    <rPh sb="0" eb="2">
      <t>ヘイセイ</t>
    </rPh>
    <phoneticPr fontId="3"/>
  </si>
  <si>
    <t>29年度</t>
    <phoneticPr fontId="3"/>
  </si>
  <si>
    <t>30年度</t>
    <phoneticPr fontId="3"/>
  </si>
  <si>
    <t>注2　平成27年度より午前・午後・夜間をそれぞれ1件として計上している。</t>
    <rPh sb="0" eb="1">
      <t>チュウ</t>
    </rPh>
    <rPh sb="3" eb="5">
      <t>ヘイセイ</t>
    </rPh>
    <rPh sb="7" eb="9">
      <t>ネンド</t>
    </rPh>
    <rPh sb="11" eb="13">
      <t>ゴゼン</t>
    </rPh>
    <rPh sb="14" eb="16">
      <t>ゴゴ</t>
    </rPh>
    <rPh sb="17" eb="19">
      <t>ヤカン</t>
    </rPh>
    <rPh sb="25" eb="26">
      <t>ケン</t>
    </rPh>
    <rPh sb="29" eb="31">
      <t>ケイジョウ</t>
    </rPh>
    <phoneticPr fontId="3"/>
  </si>
  <si>
    <t>平成27年度</t>
    <rPh sb="0" eb="2">
      <t>ヘイセイ</t>
    </rPh>
    <phoneticPr fontId="3"/>
  </si>
  <si>
    <t>30年度</t>
    <phoneticPr fontId="3"/>
  </si>
  <si>
    <t>5　弘済院施設種別入所状況</t>
    <phoneticPr fontId="3"/>
  </si>
  <si>
    <t>第8表　弘済院施設種別入所状況</t>
    <phoneticPr fontId="3"/>
  </si>
  <si>
    <t>（単位：人）</t>
    <phoneticPr fontId="3"/>
  </si>
  <si>
    <t>（単位：人　件）</t>
    <phoneticPr fontId="3"/>
  </si>
  <si>
    <t>第6表　早川福祉会館</t>
    <rPh sb="9" eb="10">
      <t>カン</t>
    </rPh>
    <phoneticPr fontId="3"/>
  </si>
  <si>
    <t>の利用状況</t>
    <phoneticPr fontId="3"/>
  </si>
  <si>
    <t>注3　養護老人ホームは平成26年10月に廃止されたため、項目を削除</t>
    <rPh sb="0" eb="1">
      <t>チュウ</t>
    </rPh>
    <rPh sb="28" eb="30">
      <t>コウモク</t>
    </rPh>
    <rPh sb="31" eb="33">
      <t>サクジョ</t>
    </rPh>
    <phoneticPr fontId="3"/>
  </si>
  <si>
    <t>※保護の決定処分をした日の属する月で計上（毎年度3月）</t>
    <rPh sb="21" eb="24">
      <t>マイネンド</t>
    </rPh>
    <phoneticPr fontId="3"/>
  </si>
  <si>
    <t>－</t>
    <phoneticPr fontId="3"/>
  </si>
  <si>
    <t>-</t>
    <phoneticPr fontId="3"/>
  </si>
  <si>
    <t>（02.3.1）</t>
    <phoneticPr fontId="9"/>
  </si>
  <si>
    <t>（02.3中）</t>
    <rPh sb="5" eb="6">
      <t>ナカ</t>
    </rPh>
    <phoneticPr fontId="9"/>
  </si>
  <si>
    <t>注1　人口は、平成27年国勢調査結果から人口異動を加減して算出している。</t>
    <rPh sb="0" eb="1">
      <t>チュウ</t>
    </rPh>
    <phoneticPr fontId="9"/>
  </si>
  <si>
    <t>注2　人口は、計算過程において端数調整を行っていないため、24区計と総数は必ずしも一致しない。</t>
    <rPh sb="0" eb="1">
      <t>チュウ</t>
    </rPh>
    <phoneticPr fontId="3"/>
  </si>
  <si>
    <t>注3　生活保護の世帯数及び人員は、当月内に受給実績があった数値である。</t>
    <rPh sb="0" eb="1">
      <t>チュウ</t>
    </rPh>
    <rPh sb="3" eb="5">
      <t>セイカツ</t>
    </rPh>
    <rPh sb="5" eb="7">
      <t>ホゴ</t>
    </rPh>
    <rPh sb="8" eb="11">
      <t>セタイスウ</t>
    </rPh>
    <rPh sb="11" eb="12">
      <t>オヨ</t>
    </rPh>
    <rPh sb="13" eb="15">
      <t>ジンイン</t>
    </rPh>
    <rPh sb="17" eb="18">
      <t>トウ</t>
    </rPh>
    <rPh sb="18" eb="20">
      <t>ゲツナイ</t>
    </rPh>
    <rPh sb="21" eb="23">
      <t>ジュキュウ</t>
    </rPh>
    <rPh sb="23" eb="25">
      <t>ジッセキ</t>
    </rPh>
    <rPh sb="29" eb="31">
      <t>スウチ</t>
    </rPh>
    <phoneticPr fontId="3"/>
  </si>
  <si>
    <t>注4　国民健康保険の（　）内は、退職者医療対象者再掲</t>
    <rPh sb="0" eb="1">
      <t>チュウ</t>
    </rPh>
    <rPh sb="3" eb="5">
      <t>コクミン</t>
    </rPh>
    <rPh sb="5" eb="7">
      <t>ケンコウ</t>
    </rPh>
    <rPh sb="7" eb="9">
      <t>ホケン</t>
    </rPh>
    <rPh sb="13" eb="14">
      <t>ナイ</t>
    </rPh>
    <rPh sb="16" eb="18">
      <t>タイショク</t>
    </rPh>
    <rPh sb="18" eb="19">
      <t>シャ</t>
    </rPh>
    <rPh sb="19" eb="21">
      <t>イリョウ</t>
    </rPh>
    <rPh sb="21" eb="24">
      <t>タイショウシャ</t>
    </rPh>
    <rPh sb="24" eb="26">
      <t>サイケイ</t>
    </rPh>
    <phoneticPr fontId="9"/>
  </si>
  <si>
    <t>注5　国民年金の（　）内は、任意加入被保険者再掲</t>
    <rPh sb="0" eb="1">
      <t>チュウ</t>
    </rPh>
    <rPh sb="3" eb="5">
      <t>コクミン</t>
    </rPh>
    <rPh sb="5" eb="7">
      <t>ネンキン</t>
    </rPh>
    <rPh sb="11" eb="12">
      <t>ナイ</t>
    </rPh>
    <rPh sb="14" eb="16">
      <t>ニンイ</t>
    </rPh>
    <rPh sb="16" eb="18">
      <t>カニュウ</t>
    </rPh>
    <rPh sb="18" eb="22">
      <t>ヒホケンジャ</t>
    </rPh>
    <rPh sb="22" eb="24">
      <t>サイケイ</t>
    </rPh>
    <phoneticPr fontId="9"/>
  </si>
  <si>
    <t>令和 ２ 年 12 月発行</t>
    <rPh sb="0" eb="2">
      <t>レイワ</t>
    </rPh>
    <rPh sb="5" eb="6">
      <t>ネン</t>
    </rPh>
    <rPh sb="10" eb="11">
      <t>ガツ</t>
    </rPh>
    <rPh sb="11" eb="13">
      <t>ハッコウ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</si>
</sst>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#,##0_ "/>
    <numFmt numFmtId="178" formatCode="#,##0_);\(#,##0\)"/>
    <numFmt numFmtId="179" formatCode="0_ "/>
    <numFmt numFmtId="180" formatCode="\(0\)"/>
    <numFmt numFmtId="181" formatCode="#,##0_ ;[Red]\-#,##0\ "/>
    <numFmt numFmtId="182" formatCode="\(#,##0\)\ "/>
  </numFmts>
  <fonts count="29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/>
      <bottom style="hair">
        <color indexed="64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87">
    <xf numFmtId="0" fontId="0" fillId="0" borderId="0" xfId="0">
      <alignment vertical="center"/>
    </xf>
    <xf numFmtId="0" fontId="18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9" fillId="0" borderId="0" xfId="4" applyFo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distributed" vertical="center"/>
    </xf>
    <xf numFmtId="178" fontId="8" fillId="0" borderId="15" xfId="2" applyNumberFormat="1" applyFont="1" applyFill="1" applyBorder="1" applyAlignment="1">
      <alignment horizontal="right" vertical="center"/>
    </xf>
    <xf numFmtId="182" fontId="8" fillId="0" borderId="9" xfId="1" applyNumberFormat="1" applyFont="1" applyFill="1" applyBorder="1" applyAlignment="1">
      <alignment horizontal="right" vertical="center"/>
    </xf>
    <xf numFmtId="182" fontId="8" fillId="0" borderId="8" xfId="1" applyNumberFormat="1" applyFont="1" applyFill="1" applyBorder="1" applyAlignment="1">
      <alignment horizontal="right" vertical="center"/>
    </xf>
    <xf numFmtId="0" fontId="24" fillId="0" borderId="0" xfId="1" applyNumberFormat="1" applyFont="1" applyFill="1" applyAlignment="1">
      <alignment vertical="center"/>
    </xf>
    <xf numFmtId="0" fontId="25" fillId="0" borderId="0" xfId="1" applyNumberFormat="1" applyFont="1" applyFill="1" applyAlignment="1">
      <alignment vertical="center"/>
    </xf>
    <xf numFmtId="0" fontId="8" fillId="0" borderId="0" xfId="1" applyNumberFormat="1" applyFont="1" applyFill="1" applyAlignment="1">
      <alignment horizontal="center"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justify" vertical="center"/>
    </xf>
    <xf numFmtId="0" fontId="0" fillId="3" borderId="0" xfId="0" applyFont="1" applyFill="1">
      <alignment vertical="center"/>
    </xf>
    <xf numFmtId="176" fontId="8" fillId="3" borderId="9" xfId="0" applyNumberFormat="1" applyFont="1" applyFill="1" applyBorder="1" applyAlignment="1">
      <alignment horizontal="right" vertical="center"/>
    </xf>
    <xf numFmtId="177" fontId="8" fillId="3" borderId="9" xfId="0" applyNumberFormat="1" applyFont="1" applyFill="1" applyBorder="1" applyAlignment="1">
      <alignment horizontal="right" vertical="center"/>
    </xf>
    <xf numFmtId="177" fontId="0" fillId="3" borderId="0" xfId="0" applyNumberFormat="1" applyFill="1">
      <alignment vertical="center"/>
    </xf>
    <xf numFmtId="0" fontId="2" fillId="3" borderId="2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8" fillId="3" borderId="8" xfId="0" applyFont="1" applyFill="1" applyBorder="1" applyAlignment="1">
      <alignment horizontal="distributed" vertical="center" wrapText="1" indent="2"/>
    </xf>
    <xf numFmtId="178" fontId="8" fillId="3" borderId="9" xfId="0" applyNumberFormat="1" applyFont="1" applyFill="1" applyBorder="1" applyAlignment="1">
      <alignment horizontal="right" vertical="center"/>
    </xf>
    <xf numFmtId="178" fontId="8" fillId="3" borderId="10" xfId="0" applyNumberFormat="1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2" fillId="3" borderId="9" xfId="0" applyFont="1" applyFill="1" applyBorder="1" applyAlignment="1">
      <alignment horizontal="distributed" justifyLastLine="1"/>
    </xf>
    <xf numFmtId="0" fontId="2" fillId="3" borderId="1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distributed" vertical="top" justifyLastLine="1"/>
    </xf>
    <xf numFmtId="0" fontId="2" fillId="3" borderId="6" xfId="0" applyFont="1" applyFill="1" applyBorder="1" applyAlignment="1">
      <alignment horizontal="center" vertical="top" wrapText="1"/>
    </xf>
    <xf numFmtId="0" fontId="0" fillId="3" borderId="0" xfId="0" applyFont="1" applyFill="1" applyBorder="1">
      <alignment vertical="center"/>
    </xf>
    <xf numFmtId="177" fontId="8" fillId="3" borderId="9" xfId="0" applyNumberFormat="1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right" vertical="center"/>
    </xf>
    <xf numFmtId="176" fontId="8" fillId="3" borderId="9" xfId="0" applyNumberFormat="1" applyFont="1" applyFill="1" applyBorder="1" applyAlignment="1">
      <alignment vertical="center"/>
    </xf>
    <xf numFmtId="181" fontId="8" fillId="3" borderId="9" xfId="3" applyNumberFormat="1" applyFont="1" applyFill="1" applyBorder="1" applyAlignment="1">
      <alignment horizontal="right" vertical="center"/>
    </xf>
    <xf numFmtId="179" fontId="8" fillId="3" borderId="9" xfId="0" applyNumberFormat="1" applyFont="1" applyFill="1" applyBorder="1" applyAlignment="1">
      <alignment horizontal="right" vertical="center"/>
    </xf>
    <xf numFmtId="177" fontId="8" fillId="3" borderId="10" xfId="0" applyNumberFormat="1" applyFont="1" applyFill="1" applyBorder="1" applyAlignment="1">
      <alignment vertical="center"/>
    </xf>
    <xf numFmtId="0" fontId="26" fillId="3" borderId="0" xfId="0" applyFont="1" applyFill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right" vertical="center"/>
    </xf>
    <xf numFmtId="177" fontId="8" fillId="3" borderId="2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2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8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distributed" vertical="center" justifyLastLine="1"/>
    </xf>
    <xf numFmtId="177" fontId="8" fillId="3" borderId="10" xfId="0" applyNumberFormat="1" applyFont="1" applyFill="1" applyBorder="1" applyAlignment="1">
      <alignment horizontal="right" vertical="center"/>
    </xf>
    <xf numFmtId="177" fontId="8" fillId="3" borderId="0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21" xfId="0" applyFont="1" applyFill="1" applyBorder="1" applyAlignment="1">
      <alignment horizontal="distributed" vertical="center" justifyLastLine="1"/>
    </xf>
    <xf numFmtId="0" fontId="8" fillId="3" borderId="23" xfId="0" applyFont="1" applyFill="1" applyBorder="1" applyAlignment="1">
      <alignment horizontal="distributed" vertical="center" justifyLastLine="1"/>
    </xf>
    <xf numFmtId="0" fontId="25" fillId="3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indent="1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 wrapText="1" indent="1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distributed" vertical="center" wrapText="1" indent="1"/>
    </xf>
    <xf numFmtId="0" fontId="1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justify" vertical="center"/>
    </xf>
    <xf numFmtId="0" fontId="2" fillId="3" borderId="23" xfId="0" applyFont="1" applyFill="1" applyBorder="1" applyAlignment="1">
      <alignment horizontal="distributed" vertical="center" justifyLastLine="1"/>
    </xf>
    <xf numFmtId="0" fontId="2" fillId="3" borderId="24" xfId="0" applyFont="1" applyFill="1" applyBorder="1" applyAlignment="1">
      <alignment horizontal="distributed" vertical="center" justifyLastLine="1"/>
    </xf>
    <xf numFmtId="178" fontId="8" fillId="3" borderId="9" xfId="0" applyNumberFormat="1" applyFont="1" applyFill="1" applyBorder="1" applyAlignment="1">
      <alignment horizontal="right"/>
    </xf>
    <xf numFmtId="178" fontId="8" fillId="3" borderId="10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 vertical="top"/>
    </xf>
    <xf numFmtId="180" fontId="8" fillId="3" borderId="9" xfId="0" applyNumberFormat="1" applyFont="1" applyFill="1" applyBorder="1" applyAlignment="1">
      <alignment horizontal="right" vertical="top"/>
    </xf>
    <xf numFmtId="180" fontId="8" fillId="3" borderId="10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horizontal="right" vertical="center"/>
    </xf>
    <xf numFmtId="0" fontId="26" fillId="3" borderId="0" xfId="0" applyFont="1" applyFill="1" applyBorder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177" fontId="8" fillId="3" borderId="10" xfId="0" applyNumberFormat="1" applyFont="1" applyFill="1" applyBorder="1" applyAlignment="1">
      <alignment horizontal="right" vertical="center"/>
    </xf>
    <xf numFmtId="178" fontId="8" fillId="3" borderId="10" xfId="0" applyNumberFormat="1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distributed" vertical="center" indent="1"/>
    </xf>
    <xf numFmtId="177" fontId="8" fillId="0" borderId="9" xfId="0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horizontal="right"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horizontal="right"/>
    </xf>
    <xf numFmtId="178" fontId="8" fillId="0" borderId="10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177" fontId="8" fillId="0" borderId="1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8" fontId="8" fillId="0" borderId="9" xfId="0" applyNumberFormat="1" applyFont="1" applyFill="1" applyBorder="1" applyAlignment="1">
      <alignment horizontal="right" vertical="top"/>
    </xf>
    <xf numFmtId="178" fontId="8" fillId="0" borderId="10" xfId="0" applyNumberFormat="1" applyFont="1" applyFill="1" applyBorder="1" applyAlignment="1">
      <alignment horizontal="right" vertical="top"/>
    </xf>
    <xf numFmtId="177" fontId="8" fillId="0" borderId="9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81" fontId="8" fillId="0" borderId="9" xfId="3" applyNumberFormat="1" applyFont="1" applyFill="1" applyBorder="1" applyAlignment="1">
      <alignment horizontal="right" vertical="center"/>
    </xf>
    <xf numFmtId="179" fontId="8" fillId="0" borderId="9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177" fontId="8" fillId="0" borderId="10" xfId="0" applyNumberFormat="1" applyFont="1" applyFill="1" applyBorder="1" applyAlignment="1">
      <alignment horizontal="right" vertical="center"/>
    </xf>
    <xf numFmtId="178" fontId="8" fillId="0" borderId="10" xfId="0" applyNumberFormat="1" applyFont="1" applyFill="1" applyBorder="1" applyAlignment="1">
      <alignment horizontal="right" vertical="top"/>
    </xf>
    <xf numFmtId="177" fontId="8" fillId="0" borderId="1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 wrapText="1" indent="1"/>
    </xf>
    <xf numFmtId="177" fontId="8" fillId="0" borderId="17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3" borderId="10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distributed" vertical="center" indent="1"/>
    </xf>
    <xf numFmtId="176" fontId="8" fillId="0" borderId="6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distributed" vertical="center" wrapText="1" indent="1"/>
    </xf>
    <xf numFmtId="177" fontId="8" fillId="0" borderId="16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 wrapText="1" indent="1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8" fillId="0" borderId="37" xfId="0" applyNumberFormat="1" applyFont="1" applyFill="1" applyBorder="1" applyAlignment="1">
      <alignment horizontal="right" vertical="center"/>
    </xf>
    <xf numFmtId="177" fontId="8" fillId="0" borderId="4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distributed" vertical="center" wrapText="1" indent="2"/>
    </xf>
    <xf numFmtId="178" fontId="8" fillId="0" borderId="6" xfId="0" applyNumberFormat="1" applyFont="1" applyFill="1" applyBorder="1" applyAlignment="1">
      <alignment horizontal="right" vertical="center"/>
    </xf>
    <xf numFmtId="178" fontId="8" fillId="0" borderId="7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 wrapText="1" indent="2"/>
    </xf>
    <xf numFmtId="0" fontId="8" fillId="0" borderId="12" xfId="0" applyFont="1" applyFill="1" applyBorder="1" applyAlignment="1">
      <alignment horizontal="distributed" vertical="center" wrapText="1" indent="2"/>
    </xf>
    <xf numFmtId="49" fontId="8" fillId="0" borderId="13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top"/>
    </xf>
    <xf numFmtId="178" fontId="8" fillId="0" borderId="14" xfId="0" applyNumberFormat="1" applyFont="1" applyFill="1" applyBorder="1" applyAlignment="1">
      <alignment horizontal="right" vertical="top"/>
    </xf>
    <xf numFmtId="0" fontId="2" fillId="0" borderId="12" xfId="0" applyFont="1" applyFill="1" applyBorder="1" applyAlignment="1">
      <alignment horizontal="distributed" vertical="center" justifyLastLine="1"/>
    </xf>
    <xf numFmtId="177" fontId="8" fillId="0" borderId="13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/>
    </xf>
    <xf numFmtId="177" fontId="8" fillId="0" borderId="14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177" fontId="8" fillId="3" borderId="0" xfId="0" applyNumberFormat="1" applyFont="1" applyFill="1" applyBorder="1" applyAlignment="1">
      <alignment horizontal="right" vertical="center"/>
    </xf>
    <xf numFmtId="49" fontId="8" fillId="0" borderId="17" xfId="0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horizontal="right" vertical="center"/>
    </xf>
    <xf numFmtId="49" fontId="8" fillId="0" borderId="14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top" wrapText="1"/>
    </xf>
    <xf numFmtId="177" fontId="2" fillId="2" borderId="0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>
      <alignment horizontal="right" vertical="center"/>
    </xf>
    <xf numFmtId="0" fontId="27" fillId="0" borderId="0" xfId="1" applyNumberFormat="1" applyFont="1" applyFill="1" applyAlignment="1">
      <alignment vertical="center"/>
    </xf>
    <xf numFmtId="0" fontId="8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vertical="center"/>
    </xf>
    <xf numFmtId="181" fontId="2" fillId="0" borderId="9" xfId="3" applyNumberFormat="1" applyFont="1" applyFill="1" applyBorder="1" applyAlignment="1">
      <alignment horizontal="right" vertical="center"/>
    </xf>
    <xf numFmtId="181" fontId="2" fillId="0" borderId="8" xfId="3" applyNumberFormat="1" applyFont="1" applyFill="1" applyBorder="1" applyAlignment="1">
      <alignment horizontal="right" vertical="center"/>
    </xf>
    <xf numFmtId="182" fontId="2" fillId="0" borderId="9" xfId="1" applyNumberFormat="1" applyFont="1" applyFill="1" applyBorder="1" applyAlignment="1">
      <alignment horizontal="right" vertical="center"/>
    </xf>
    <xf numFmtId="182" fontId="2" fillId="0" borderId="8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Border="1" applyAlignment="1">
      <alignment vertical="center"/>
    </xf>
    <xf numFmtId="0" fontId="19" fillId="0" borderId="0" xfId="4" applyFont="1" applyFill="1" applyAlignment="1">
      <alignment horizontal="center" vertical="center"/>
    </xf>
    <xf numFmtId="0" fontId="19" fillId="0" borderId="0" xfId="4" applyFont="1" applyFill="1">
      <alignment vertical="center"/>
    </xf>
    <xf numFmtId="0" fontId="19" fillId="0" borderId="0" xfId="4" applyFont="1" applyFill="1" applyAlignment="1">
      <alignment horizontal="distributed" vertical="center"/>
    </xf>
    <xf numFmtId="0" fontId="19" fillId="0" borderId="43" xfId="4" applyFont="1" applyFill="1" applyBorder="1" applyAlignment="1">
      <alignment horizontal="center" vertical="center"/>
    </xf>
    <xf numFmtId="0" fontId="19" fillId="0" borderId="0" xfId="4" applyFont="1" applyFill="1" applyBorder="1">
      <alignment vertical="center"/>
    </xf>
    <xf numFmtId="0" fontId="19" fillId="0" borderId="44" xfId="4" applyFont="1" applyFill="1" applyBorder="1" applyAlignment="1">
      <alignment horizontal="distributed" vertical="center"/>
    </xf>
    <xf numFmtId="0" fontId="19" fillId="0" borderId="45" xfId="4" applyFont="1" applyFill="1" applyBorder="1" applyAlignment="1">
      <alignment horizontal="center" vertical="center"/>
    </xf>
    <xf numFmtId="0" fontId="19" fillId="0" borderId="1" xfId="4" applyFont="1" applyFill="1" applyBorder="1">
      <alignment vertical="center"/>
    </xf>
    <xf numFmtId="0" fontId="19" fillId="0" borderId="46" xfId="4" applyFont="1" applyFill="1" applyBorder="1" applyAlignment="1">
      <alignment horizontal="distributed" vertical="center"/>
    </xf>
    <xf numFmtId="0" fontId="18" fillId="0" borderId="0" xfId="4" applyFont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distributed" textRotation="255" wrapText="1" justifyLastLine="1"/>
    </xf>
    <xf numFmtId="0" fontId="8" fillId="0" borderId="19" xfId="0" applyFont="1" applyFill="1" applyBorder="1" applyAlignment="1">
      <alignment horizontal="distributed" vertical="distributed" textRotation="255" wrapText="1" justifyLastLine="1"/>
    </xf>
    <xf numFmtId="0" fontId="8" fillId="0" borderId="20" xfId="0" applyFont="1" applyFill="1" applyBorder="1" applyAlignment="1">
      <alignment horizontal="distributed" vertical="distributed" textRotation="255" wrapText="1" justifyLastLine="1"/>
    </xf>
    <xf numFmtId="0" fontId="8" fillId="0" borderId="12" xfId="0" applyFont="1" applyFill="1" applyBorder="1" applyAlignment="1">
      <alignment horizontal="center" vertical="distributed" textRotation="255" wrapText="1" justifyLastLine="1"/>
    </xf>
    <xf numFmtId="0" fontId="8" fillId="0" borderId="20" xfId="0" applyFont="1" applyFill="1" applyBorder="1" applyAlignment="1">
      <alignment horizontal="center" vertical="distributed" textRotation="255" wrapText="1" justifyLastLine="1"/>
    </xf>
    <xf numFmtId="0" fontId="1" fillId="3" borderId="0" xfId="0" applyFont="1" applyFill="1" applyAlignment="1">
      <alignment horizontal="left" vertical="center"/>
    </xf>
    <xf numFmtId="0" fontId="8" fillId="0" borderId="12" xfId="0" applyFont="1" applyFill="1" applyBorder="1" applyAlignment="1">
      <alignment horizontal="center" vertical="center" textRotation="255" wrapText="1"/>
    </xf>
    <xf numFmtId="0" fontId="8" fillId="0" borderId="20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horizontal="distributed" vertical="center" wrapText="1" indent="1"/>
    </xf>
    <xf numFmtId="0" fontId="8" fillId="0" borderId="37" xfId="0" applyFont="1" applyFill="1" applyBorder="1" applyAlignment="1">
      <alignment horizontal="distributed" vertical="center" wrapText="1" indent="1"/>
    </xf>
    <xf numFmtId="0" fontId="14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distributed" textRotation="255" wrapText="1"/>
    </xf>
    <xf numFmtId="0" fontId="8" fillId="0" borderId="19" xfId="0" applyFont="1" applyFill="1" applyBorder="1" applyAlignment="1">
      <alignment horizontal="center" vertical="distributed" textRotation="255" wrapText="1"/>
    </xf>
    <xf numFmtId="0" fontId="8" fillId="0" borderId="20" xfId="0" applyFont="1" applyFill="1" applyBorder="1" applyAlignment="1">
      <alignment horizontal="center" vertical="distributed" textRotation="255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distributed" vertical="distributed" textRotation="255" justifyLastLine="1"/>
    </xf>
    <xf numFmtId="0" fontId="8" fillId="0" borderId="8" xfId="0" applyFont="1" applyFill="1" applyBorder="1" applyAlignment="1">
      <alignment horizontal="distributed" vertical="distributed" textRotation="255" justifyLastLine="1"/>
    </xf>
    <xf numFmtId="0" fontId="8" fillId="0" borderId="11" xfId="0" applyFont="1" applyFill="1" applyBorder="1" applyAlignment="1">
      <alignment horizontal="distributed" vertical="distributed" textRotation="255" justifyLastLine="1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77" fontId="8" fillId="0" borderId="10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177" fontId="8" fillId="0" borderId="8" xfId="0" applyNumberFormat="1" applyFont="1" applyFill="1" applyBorder="1" applyAlignment="1">
      <alignment horizontal="right"/>
    </xf>
    <xf numFmtId="178" fontId="8" fillId="0" borderId="14" xfId="0" applyNumberFormat="1" applyFont="1" applyFill="1" applyBorder="1" applyAlignment="1">
      <alignment horizontal="right" vertical="top"/>
    </xf>
    <xf numFmtId="178" fontId="8" fillId="0" borderId="1" xfId="0" applyNumberFormat="1" applyFont="1" applyFill="1" applyBorder="1" applyAlignment="1">
      <alignment horizontal="right" vertical="top"/>
    </xf>
    <xf numFmtId="178" fontId="8" fillId="0" borderId="12" xfId="0" applyNumberFormat="1" applyFont="1" applyFill="1" applyBorder="1" applyAlignment="1">
      <alignment horizontal="right" vertical="top"/>
    </xf>
    <xf numFmtId="178" fontId="8" fillId="0" borderId="14" xfId="0" applyNumberFormat="1" applyFont="1" applyFill="1" applyBorder="1" applyAlignment="1">
      <alignment horizontal="right" vertical="top" wrapText="1"/>
    </xf>
    <xf numFmtId="178" fontId="8" fillId="0" borderId="1" xfId="0" applyNumberFormat="1" applyFont="1" applyFill="1" applyBorder="1" applyAlignment="1">
      <alignment horizontal="right" vertical="top" wrapText="1"/>
    </xf>
    <xf numFmtId="178" fontId="8" fillId="0" borderId="12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3" borderId="8" xfId="0" applyFont="1" applyFill="1" applyBorder="1" applyAlignment="1">
      <alignment horizontal="distributed" vertical="center" justifyLastLine="1"/>
    </xf>
    <xf numFmtId="0" fontId="8" fillId="3" borderId="9" xfId="0" applyFont="1" applyFill="1" applyBorder="1" applyAlignment="1">
      <alignment horizontal="distributed" vertical="center" justifyLastLine="1"/>
    </xf>
    <xf numFmtId="177" fontId="8" fillId="3" borderId="10" xfId="0" applyNumberFormat="1" applyFont="1" applyFill="1" applyBorder="1" applyAlignment="1">
      <alignment horizontal="right"/>
    </xf>
    <xf numFmtId="177" fontId="8" fillId="3" borderId="0" xfId="0" applyNumberFormat="1" applyFont="1" applyFill="1" applyBorder="1" applyAlignment="1">
      <alignment horizontal="right"/>
    </xf>
    <xf numFmtId="177" fontId="8" fillId="3" borderId="8" xfId="0" applyNumberFormat="1" applyFont="1" applyFill="1" applyBorder="1" applyAlignment="1">
      <alignment horizontal="right"/>
    </xf>
    <xf numFmtId="178" fontId="8" fillId="3" borderId="10" xfId="0" applyNumberFormat="1" applyFont="1" applyFill="1" applyBorder="1" applyAlignment="1">
      <alignment horizontal="right" vertical="top"/>
    </xf>
    <xf numFmtId="178" fontId="8" fillId="3" borderId="0" xfId="0" applyNumberFormat="1" applyFont="1" applyFill="1" applyBorder="1" applyAlignment="1">
      <alignment horizontal="right" vertical="top"/>
    </xf>
    <xf numFmtId="178" fontId="8" fillId="3" borderId="8" xfId="0" applyNumberFormat="1" applyFont="1" applyFill="1" applyBorder="1" applyAlignment="1">
      <alignment horizontal="right" vertical="top"/>
    </xf>
    <xf numFmtId="178" fontId="8" fillId="3" borderId="10" xfId="0" applyNumberFormat="1" applyFont="1" applyFill="1" applyBorder="1" applyAlignment="1">
      <alignment horizontal="right" vertical="top" wrapText="1"/>
    </xf>
    <xf numFmtId="178" fontId="8" fillId="3" borderId="0" xfId="0" applyNumberFormat="1" applyFont="1" applyFill="1" applyBorder="1" applyAlignment="1">
      <alignment horizontal="right" vertical="top" wrapText="1"/>
    </xf>
    <xf numFmtId="178" fontId="8" fillId="3" borderId="8" xfId="0" applyNumberFormat="1" applyFont="1" applyFill="1" applyBorder="1" applyAlignment="1">
      <alignment horizontal="right" vertical="top" wrapText="1"/>
    </xf>
    <xf numFmtId="0" fontId="11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2" fillId="3" borderId="21" xfId="0" applyFont="1" applyFill="1" applyBorder="1" applyAlignment="1">
      <alignment horizontal="distributed" vertical="center" justifyLastLine="1"/>
    </xf>
    <xf numFmtId="0" fontId="2" fillId="3" borderId="22" xfId="0" applyFont="1" applyFill="1" applyBorder="1" applyAlignment="1">
      <alignment horizontal="distributed" vertical="center" justifyLastLine="1"/>
    </xf>
    <xf numFmtId="0" fontId="2" fillId="3" borderId="23" xfId="0" applyFont="1" applyFill="1" applyBorder="1" applyAlignment="1">
      <alignment horizontal="distributed" vertical="center" justifyLastLine="1"/>
    </xf>
    <xf numFmtId="0" fontId="2" fillId="3" borderId="2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178" fontId="8" fillId="0" borderId="10" xfId="0" applyNumberFormat="1" applyFont="1" applyFill="1" applyBorder="1" applyAlignment="1">
      <alignment horizontal="right" vertical="top"/>
    </xf>
    <xf numFmtId="178" fontId="8" fillId="0" borderId="0" xfId="0" applyNumberFormat="1" applyFont="1" applyFill="1" applyBorder="1" applyAlignment="1">
      <alignment horizontal="right" vertical="top"/>
    </xf>
    <xf numFmtId="178" fontId="8" fillId="0" borderId="8" xfId="0" applyNumberFormat="1" applyFont="1" applyFill="1" applyBorder="1" applyAlignment="1">
      <alignment horizontal="right" vertical="top"/>
    </xf>
    <xf numFmtId="178" fontId="8" fillId="0" borderId="10" xfId="0" applyNumberFormat="1" applyFont="1" applyFill="1" applyBorder="1" applyAlignment="1">
      <alignment horizontal="right" vertical="top" wrapText="1"/>
    </xf>
    <xf numFmtId="178" fontId="8" fillId="0" borderId="0" xfId="0" applyNumberFormat="1" applyFont="1" applyFill="1" applyBorder="1" applyAlignment="1">
      <alignment horizontal="right" vertical="top" wrapText="1"/>
    </xf>
    <xf numFmtId="178" fontId="8" fillId="0" borderId="8" xfId="0" applyNumberFormat="1" applyFont="1" applyFill="1" applyBorder="1" applyAlignment="1">
      <alignment horizontal="right" vertical="top" wrapText="1"/>
    </xf>
    <xf numFmtId="177" fontId="8" fillId="3" borderId="10" xfId="0" applyNumberFormat="1" applyFont="1" applyFill="1" applyBorder="1" applyAlignment="1">
      <alignment horizontal="right" vertical="center"/>
    </xf>
    <xf numFmtId="177" fontId="8" fillId="3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177" fontId="8" fillId="3" borderId="8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right" vertical="center" indent="1" shrinkToFit="1"/>
    </xf>
    <xf numFmtId="0" fontId="2" fillId="3" borderId="29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22" xfId="0" applyFont="1" applyFill="1" applyBorder="1" applyAlignment="1">
      <alignment horizontal="center" vertical="center" wrapText="1" justifyLastLine="1"/>
    </xf>
    <xf numFmtId="0" fontId="2" fillId="3" borderId="10" xfId="0" applyFont="1" applyFill="1" applyBorder="1" applyAlignment="1">
      <alignment horizontal="center" vertical="center" wrapText="1" justifyLastLine="1"/>
    </xf>
    <xf numFmtId="0" fontId="2" fillId="3" borderId="13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 justifyLastLine="1"/>
    </xf>
    <xf numFmtId="0" fontId="2" fillId="3" borderId="9" xfId="0" applyFont="1" applyFill="1" applyBorder="1" applyAlignment="1">
      <alignment horizontal="center" vertical="center" wrapText="1" justifyLastLine="1"/>
    </xf>
    <xf numFmtId="0" fontId="8" fillId="3" borderId="5" xfId="0" applyFont="1" applyFill="1" applyBorder="1" applyAlignment="1">
      <alignment horizontal="distributed" vertical="center" justifyLastLine="1"/>
    </xf>
    <xf numFmtId="0" fontId="8" fillId="3" borderId="34" xfId="0" applyFont="1" applyFill="1" applyBorder="1" applyAlignment="1">
      <alignment horizontal="distributed" vertical="center" justifyLastLine="1"/>
    </xf>
    <xf numFmtId="0" fontId="8" fillId="3" borderId="24" xfId="0" applyFont="1" applyFill="1" applyBorder="1" applyAlignment="1">
      <alignment horizontal="center" vertical="center" justifyLastLine="1"/>
    </xf>
    <xf numFmtId="0" fontId="8" fillId="3" borderId="35" xfId="0" applyFont="1" applyFill="1" applyBorder="1" applyAlignment="1">
      <alignment horizontal="center" vertical="center" justifyLastLine="1"/>
    </xf>
    <xf numFmtId="0" fontId="8" fillId="3" borderId="36" xfId="0" applyFont="1" applyFill="1" applyBorder="1" applyAlignment="1">
      <alignment horizontal="center" vertical="center" justifyLastLine="1"/>
    </xf>
    <xf numFmtId="0" fontId="8" fillId="3" borderId="24" xfId="0" applyFont="1" applyFill="1" applyBorder="1" applyAlignment="1">
      <alignment horizontal="distributed" vertical="center" justifyLastLine="1"/>
    </xf>
    <xf numFmtId="0" fontId="8" fillId="3" borderId="35" xfId="0" applyFont="1" applyFill="1" applyBorder="1" applyAlignment="1">
      <alignment horizontal="distributed" vertical="center" justifyLastLine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distributed" textRotation="255" wrapText="1" indent="1"/>
    </xf>
    <xf numFmtId="0" fontId="8" fillId="3" borderId="25" xfId="0" applyFont="1" applyFill="1" applyBorder="1" applyAlignment="1">
      <alignment horizontal="center" vertical="distributed" textRotation="255" wrapText="1" indent="1"/>
    </xf>
    <xf numFmtId="0" fontId="8" fillId="3" borderId="5" xfId="0" applyFont="1" applyFill="1" applyBorder="1" applyAlignment="1">
      <alignment horizontal="center" vertical="distributed" textRotation="255" wrapText="1" indent="1"/>
    </xf>
    <xf numFmtId="0" fontId="10" fillId="3" borderId="2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distributed" vertical="center" wrapText="1" justifyLastLine="1"/>
    </xf>
    <xf numFmtId="0" fontId="8" fillId="3" borderId="34" xfId="0" applyFont="1" applyFill="1" applyBorder="1" applyAlignment="1">
      <alignment horizontal="distributed" vertical="center" wrapText="1" justifyLastLine="1"/>
    </xf>
    <xf numFmtId="0" fontId="8" fillId="3" borderId="20" xfId="0" applyFont="1" applyFill="1" applyBorder="1" applyAlignment="1">
      <alignment horizontal="distributed" vertical="center" wrapText="1" justifyLastLine="1"/>
    </xf>
    <xf numFmtId="0" fontId="8" fillId="3" borderId="23" xfId="0" applyFont="1" applyFill="1" applyBorder="1" applyAlignment="1">
      <alignment horizontal="distributed" vertical="center" justifyLastLine="1"/>
    </xf>
    <xf numFmtId="0" fontId="8" fillId="3" borderId="36" xfId="0" applyFont="1" applyFill="1" applyBorder="1" applyAlignment="1">
      <alignment horizontal="distributed" vertical="center" justifyLastLine="1"/>
    </xf>
    <xf numFmtId="0" fontId="8" fillId="3" borderId="13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13" xfId="0" applyFont="1" applyFill="1" applyBorder="1" applyAlignment="1">
      <alignment horizontal="center" vertical="distributed" textRotation="255" wrapText="1" indent="1"/>
    </xf>
    <xf numFmtId="0" fontId="8" fillId="3" borderId="3" xfId="0" applyFont="1" applyFill="1" applyBorder="1" applyAlignment="1">
      <alignment horizontal="center" vertical="distributed" textRotation="255" wrapText="1" indent="1"/>
    </xf>
    <xf numFmtId="0" fontId="8" fillId="3" borderId="4" xfId="0" applyFont="1" applyFill="1" applyBorder="1" applyAlignment="1">
      <alignment horizontal="center" vertical="distributed" textRotation="255" wrapText="1" indent="1"/>
    </xf>
    <xf numFmtId="0" fontId="10" fillId="3" borderId="13" xfId="0" applyFont="1" applyFill="1" applyBorder="1" applyAlignment="1">
      <alignment horizontal="center" vertical="distributed" textRotation="255" wrapText="1" indent="1"/>
    </xf>
    <xf numFmtId="0" fontId="10" fillId="3" borderId="3" xfId="0" applyFont="1" applyFill="1" applyBorder="1" applyAlignment="1">
      <alignment horizontal="center" vertical="distributed" textRotation="255" wrapText="1" indent="1"/>
    </xf>
    <xf numFmtId="0" fontId="10" fillId="3" borderId="4" xfId="0" applyFont="1" applyFill="1" applyBorder="1" applyAlignment="1">
      <alignment horizontal="center" vertical="distributed" textRotation="255" wrapText="1" indent="1"/>
    </xf>
    <xf numFmtId="0" fontId="8" fillId="3" borderId="16" xfId="0" applyFont="1" applyFill="1" applyBorder="1" applyAlignment="1">
      <alignment horizontal="center" vertical="center" textRotation="255" wrapText="1"/>
    </xf>
    <xf numFmtId="0" fontId="8" fillId="3" borderId="9" xfId="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16" xfId="0" applyFont="1" applyFill="1" applyBorder="1" applyAlignment="1">
      <alignment horizontal="center" vertical="distributed" textRotation="255" wrapText="1" indent="1"/>
    </xf>
    <xf numFmtId="0" fontId="8" fillId="3" borderId="9" xfId="0" applyFont="1" applyFill="1" applyBorder="1" applyAlignment="1">
      <alignment horizontal="center" vertical="distributed" textRotation="255" wrapText="1" indent="1"/>
    </xf>
    <xf numFmtId="0" fontId="8" fillId="3" borderId="6" xfId="0" applyFont="1" applyFill="1" applyBorder="1" applyAlignment="1">
      <alignment horizontal="center" vertical="distributed" textRotation="255" wrapText="1" indent="1"/>
    </xf>
    <xf numFmtId="0" fontId="8" fillId="3" borderId="37" xfId="0" applyFont="1" applyFill="1" applyBorder="1" applyAlignment="1">
      <alignment horizontal="center" vertical="distributed" textRotation="255" wrapText="1" indent="1"/>
    </xf>
    <xf numFmtId="0" fontId="8" fillId="3" borderId="9" xfId="0" applyFont="1" applyFill="1" applyBorder="1" applyAlignment="1">
      <alignment horizontal="center" vertical="distributed" textRotation="255" indent="1"/>
    </xf>
    <xf numFmtId="0" fontId="8" fillId="3" borderId="6" xfId="0" applyFont="1" applyFill="1" applyBorder="1" applyAlignment="1">
      <alignment horizontal="center" vertical="distributed" textRotation="255" indent="1"/>
    </xf>
    <xf numFmtId="0" fontId="10" fillId="3" borderId="9" xfId="0" applyFont="1" applyFill="1" applyBorder="1" applyAlignment="1">
      <alignment horizontal="center" vertical="distributed" textRotation="255" wrapText="1" indent="1"/>
    </xf>
    <xf numFmtId="0" fontId="10" fillId="3" borderId="6" xfId="0" applyFont="1" applyFill="1" applyBorder="1" applyAlignment="1">
      <alignment horizontal="center" vertical="distributed" textRotation="255" wrapText="1" indent="1"/>
    </xf>
    <xf numFmtId="0" fontId="25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distributed" textRotation="255" indent="1"/>
    </xf>
    <xf numFmtId="0" fontId="8" fillId="3" borderId="7" xfId="0" applyFont="1" applyFill="1" applyBorder="1" applyAlignment="1">
      <alignment horizontal="center" vertical="distributed" textRotation="255" indent="1"/>
    </xf>
    <xf numFmtId="0" fontId="8" fillId="3" borderId="0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justify" vertical="top" wrapText="1"/>
    </xf>
    <xf numFmtId="0" fontId="8" fillId="3" borderId="30" xfId="0" applyFont="1" applyFill="1" applyBorder="1" applyAlignment="1">
      <alignment horizontal="justify" vertical="top" wrapText="1"/>
    </xf>
    <xf numFmtId="0" fontId="8" fillId="3" borderId="21" xfId="0" applyFont="1" applyFill="1" applyBorder="1" applyAlignment="1">
      <alignment horizontal="center" vertical="distributed" textRotation="255" indent="1"/>
    </xf>
    <xf numFmtId="0" fontId="8" fillId="3" borderId="22" xfId="0" applyFont="1" applyFill="1" applyBorder="1" applyAlignment="1">
      <alignment horizontal="center" vertical="distributed" textRotation="255" indent="1"/>
    </xf>
    <xf numFmtId="0" fontId="25" fillId="0" borderId="0" xfId="1" applyNumberFormat="1" applyFont="1" applyFill="1" applyAlignment="1">
      <alignment horizontal="right" vertical="center"/>
    </xf>
    <xf numFmtId="0" fontId="25" fillId="0" borderId="0" xfId="1" applyNumberFormat="1" applyFont="1" applyFill="1" applyAlignment="1">
      <alignment horizontal="distributed" vertical="center"/>
    </xf>
    <xf numFmtId="0" fontId="8" fillId="0" borderId="29" xfId="1" applyNumberFormat="1" applyFont="1" applyFill="1" applyBorder="1" applyAlignment="1">
      <alignment horizontal="center" vertical="center"/>
    </xf>
    <xf numFmtId="0" fontId="8" fillId="0" borderId="33" xfId="1" applyNumberFormat="1" applyFont="1" applyFill="1" applyBorder="1" applyAlignment="1">
      <alignment horizontal="center" vertical="center"/>
    </xf>
    <xf numFmtId="0" fontId="8" fillId="0" borderId="30" xfId="1" applyNumberFormat="1" applyFont="1" applyFill="1" applyBorder="1" applyAlignment="1">
      <alignment horizontal="center" vertical="center"/>
    </xf>
    <xf numFmtId="0" fontId="8" fillId="0" borderId="21" xfId="1" applyNumberFormat="1" applyFont="1" applyFill="1" applyBorder="1" applyAlignment="1">
      <alignment horizontal="distributed" vertical="center" justifyLastLine="1"/>
    </xf>
    <xf numFmtId="0" fontId="8" fillId="0" borderId="9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  <xf numFmtId="0" fontId="8" fillId="0" borderId="21" xfId="1" applyNumberFormat="1" applyFont="1" applyFill="1" applyBorder="1" applyAlignment="1">
      <alignment horizontal="distributed" vertical="center" wrapText="1" justifyLastLine="1"/>
    </xf>
    <xf numFmtId="0" fontId="8" fillId="0" borderId="9" xfId="1" applyNumberFormat="1" applyFont="1" applyFill="1" applyBorder="1" applyAlignment="1">
      <alignment horizontal="distributed" vertical="center" wrapText="1" justifyLastLine="1"/>
    </xf>
    <xf numFmtId="0" fontId="8" fillId="0" borderId="6" xfId="1" applyNumberFormat="1" applyFont="1" applyFill="1" applyBorder="1" applyAlignment="1">
      <alignment horizontal="distributed" vertical="center" wrapText="1" justifyLastLine="1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distributed" vertical="center" justifyLastLine="1"/>
    </xf>
    <xf numFmtId="0" fontId="8" fillId="0" borderId="21" xfId="1" applyNumberFormat="1" applyFont="1" applyFill="1" applyBorder="1" applyAlignment="1">
      <alignment horizontal="distributed" vertical="center" wrapText="1"/>
    </xf>
    <xf numFmtId="0" fontId="7" fillId="0" borderId="9" xfId="1" applyFont="1" applyFill="1" applyBorder="1" applyAlignment="1">
      <alignment horizontal="distributed" vertical="center" wrapText="1"/>
    </xf>
    <xf numFmtId="0" fontId="7" fillId="0" borderId="6" xfId="1" applyFont="1" applyFill="1" applyBorder="1" applyAlignment="1">
      <alignment horizontal="distributed" vertical="center" wrapText="1"/>
    </xf>
    <xf numFmtId="0" fontId="8" fillId="0" borderId="38" xfId="1" applyNumberFormat="1" applyFont="1" applyFill="1" applyBorder="1" applyAlignment="1">
      <alignment horizontal="center" vertical="center"/>
    </xf>
    <xf numFmtId="0" fontId="8" fillId="0" borderId="39" xfId="1" applyNumberFormat="1" applyFont="1" applyFill="1" applyBorder="1" applyAlignment="1">
      <alignment horizontal="center" vertical="center"/>
    </xf>
    <xf numFmtId="0" fontId="8" fillId="0" borderId="40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wrapText="1" justifyLastLine="1"/>
    </xf>
    <xf numFmtId="0" fontId="8" fillId="0" borderId="8" xfId="1" applyNumberFormat="1" applyFont="1" applyFill="1" applyBorder="1" applyAlignment="1">
      <alignment horizontal="distributed" vertical="center"/>
    </xf>
    <xf numFmtId="178" fontId="8" fillId="0" borderId="16" xfId="1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>
      <alignment horizontal="right" vertical="center"/>
    </xf>
    <xf numFmtId="178" fontId="7" fillId="0" borderId="9" xfId="1" applyNumberFormat="1" applyFont="1" applyFill="1" applyBorder="1" applyAlignment="1">
      <alignment horizontal="right" vertical="center"/>
    </xf>
    <xf numFmtId="0" fontId="8" fillId="0" borderId="10" xfId="1" applyNumberFormat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distributed" vertical="center"/>
    </xf>
    <xf numFmtId="176" fontId="8" fillId="0" borderId="9" xfId="1" applyNumberFormat="1" applyFont="1" applyFill="1" applyBorder="1" applyAlignment="1">
      <alignment horizontal="right" vertical="center"/>
    </xf>
    <xf numFmtId="181" fontId="2" fillId="0" borderId="9" xfId="3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distributed" vertical="center"/>
    </xf>
    <xf numFmtId="0" fontId="28" fillId="0" borderId="8" xfId="1" applyNumberFormat="1" applyFont="1" applyFill="1" applyBorder="1" applyAlignment="1">
      <alignment horizontal="distributed" vertical="center" wrapText="1"/>
    </xf>
    <xf numFmtId="0" fontId="28" fillId="0" borderId="12" xfId="1" applyNumberFormat="1" applyFont="1" applyFill="1" applyBorder="1" applyAlignment="1">
      <alignment horizontal="distributed" vertical="center"/>
    </xf>
    <xf numFmtId="49" fontId="8" fillId="0" borderId="9" xfId="1" applyNumberFormat="1" applyFont="1" applyFill="1" applyBorder="1" applyAlignment="1">
      <alignment horizontal="right" vertical="center"/>
    </xf>
    <xf numFmtId="49" fontId="8" fillId="0" borderId="13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>
      <alignment horizontal="right" vertical="center"/>
    </xf>
    <xf numFmtId="181" fontId="2" fillId="0" borderId="13" xfId="3" applyNumberFormat="1" applyFont="1" applyFill="1" applyBorder="1" applyAlignment="1">
      <alignment horizontal="right" vertical="center"/>
    </xf>
    <xf numFmtId="0" fontId="28" fillId="0" borderId="0" xfId="1" applyNumberFormat="1" applyFont="1" applyFill="1" applyBorder="1" applyAlignment="1">
      <alignment horizontal="distributed" vertical="center" wrapText="1"/>
    </xf>
    <xf numFmtId="0" fontId="7" fillId="0" borderId="1" xfId="1" applyFont="1" applyFill="1" applyBorder="1" applyAlignment="1">
      <alignment horizontal="distributed" vertical="center" wrapText="1"/>
    </xf>
    <xf numFmtId="0" fontId="20" fillId="0" borderId="41" xfId="4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42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2" fillId="0" borderId="44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right" vertical="center" wrapText="1"/>
    </xf>
    <xf numFmtId="0" fontId="23" fillId="0" borderId="0" xfId="4" applyFont="1" applyFill="1" applyBorder="1" applyAlignment="1">
      <alignment horizontal="right" vertical="center"/>
    </xf>
    <xf numFmtId="0" fontId="23" fillId="0" borderId="1" xfId="4" applyFont="1" applyFill="1" applyBorder="1" applyAlignment="1">
      <alignment horizontal="right" vertical="center"/>
    </xf>
  </cellXfs>
  <cellStyles count="6">
    <cellStyle name="桁区切り" xfId="3" builtinId="6"/>
    <cellStyle name="桁区切り 2" xfId="2"/>
    <cellStyle name="標準" xfId="0" builtinId="0"/>
    <cellStyle name="標準 2" xfId="1"/>
    <cellStyle name="標準 2 2" xfId="5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K2" sqref="K2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157</v>
      </c>
      <c r="B1" s="2">
        <v>8</v>
      </c>
      <c r="C1" s="1" t="s">
        <v>158</v>
      </c>
      <c r="D1" s="1"/>
      <c r="E1" s="171" t="s">
        <v>159</v>
      </c>
      <c r="F1" s="171"/>
      <c r="G1" s="171"/>
      <c r="H1" s="171"/>
      <c r="I1" s="171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8"/>
  <sheetViews>
    <sheetView showGridLines="0" view="pageBreakPreview" zoomScaleNormal="100" zoomScaleSheetLayoutView="100" workbookViewId="0"/>
  </sheetViews>
  <sheetFormatPr defaultColWidth="8.625" defaultRowHeight="42" x14ac:dyDescent="0.15"/>
  <cols>
    <col min="1" max="1" width="9.875" style="3" customWidth="1"/>
    <col min="2" max="256" width="8.625" style="3"/>
    <col min="257" max="257" width="9.875" style="3" customWidth="1"/>
    <col min="258" max="512" width="8.625" style="3"/>
    <col min="513" max="513" width="9.875" style="3" customWidth="1"/>
    <col min="514" max="768" width="8.625" style="3"/>
    <col min="769" max="769" width="9.875" style="3" customWidth="1"/>
    <col min="770" max="1024" width="8.625" style="3"/>
    <col min="1025" max="1025" width="9.875" style="3" customWidth="1"/>
    <col min="1026" max="1280" width="8.625" style="3"/>
    <col min="1281" max="1281" width="9.875" style="3" customWidth="1"/>
    <col min="1282" max="1536" width="8.625" style="3"/>
    <col min="1537" max="1537" width="9.875" style="3" customWidth="1"/>
    <col min="1538" max="1792" width="8.625" style="3"/>
    <col min="1793" max="1793" width="9.875" style="3" customWidth="1"/>
    <col min="1794" max="2048" width="8.625" style="3"/>
    <col min="2049" max="2049" width="9.875" style="3" customWidth="1"/>
    <col min="2050" max="2304" width="8.625" style="3"/>
    <col min="2305" max="2305" width="9.875" style="3" customWidth="1"/>
    <col min="2306" max="2560" width="8.625" style="3"/>
    <col min="2561" max="2561" width="9.875" style="3" customWidth="1"/>
    <col min="2562" max="2816" width="8.625" style="3"/>
    <col min="2817" max="2817" width="9.875" style="3" customWidth="1"/>
    <col min="2818" max="3072" width="8.625" style="3"/>
    <col min="3073" max="3073" width="9.875" style="3" customWidth="1"/>
    <col min="3074" max="3328" width="8.625" style="3"/>
    <col min="3329" max="3329" width="9.875" style="3" customWidth="1"/>
    <col min="3330" max="3584" width="8.625" style="3"/>
    <col min="3585" max="3585" width="9.875" style="3" customWidth="1"/>
    <col min="3586" max="3840" width="8.625" style="3"/>
    <col min="3841" max="3841" width="9.875" style="3" customWidth="1"/>
    <col min="3842" max="4096" width="8.625" style="3"/>
    <col min="4097" max="4097" width="9.875" style="3" customWidth="1"/>
    <col min="4098" max="4352" width="8.625" style="3"/>
    <col min="4353" max="4353" width="9.875" style="3" customWidth="1"/>
    <col min="4354" max="4608" width="8.625" style="3"/>
    <col min="4609" max="4609" width="9.875" style="3" customWidth="1"/>
    <col min="4610" max="4864" width="8.625" style="3"/>
    <col min="4865" max="4865" width="9.875" style="3" customWidth="1"/>
    <col min="4866" max="5120" width="8.625" style="3"/>
    <col min="5121" max="5121" width="9.875" style="3" customWidth="1"/>
    <col min="5122" max="5376" width="8.625" style="3"/>
    <col min="5377" max="5377" width="9.875" style="3" customWidth="1"/>
    <col min="5378" max="5632" width="8.625" style="3"/>
    <col min="5633" max="5633" width="9.875" style="3" customWidth="1"/>
    <col min="5634" max="5888" width="8.625" style="3"/>
    <col min="5889" max="5889" width="9.875" style="3" customWidth="1"/>
    <col min="5890" max="6144" width="8.625" style="3"/>
    <col min="6145" max="6145" width="9.875" style="3" customWidth="1"/>
    <col min="6146" max="6400" width="8.625" style="3"/>
    <col min="6401" max="6401" width="9.875" style="3" customWidth="1"/>
    <col min="6402" max="6656" width="8.625" style="3"/>
    <col min="6657" max="6657" width="9.875" style="3" customWidth="1"/>
    <col min="6658" max="6912" width="8.625" style="3"/>
    <col min="6913" max="6913" width="9.875" style="3" customWidth="1"/>
    <col min="6914" max="7168" width="8.625" style="3"/>
    <col min="7169" max="7169" width="9.875" style="3" customWidth="1"/>
    <col min="7170" max="7424" width="8.625" style="3"/>
    <col min="7425" max="7425" width="9.875" style="3" customWidth="1"/>
    <col min="7426" max="7680" width="8.625" style="3"/>
    <col min="7681" max="7681" width="9.875" style="3" customWidth="1"/>
    <col min="7682" max="7936" width="8.625" style="3"/>
    <col min="7937" max="7937" width="9.875" style="3" customWidth="1"/>
    <col min="7938" max="8192" width="8.625" style="3"/>
    <col min="8193" max="8193" width="9.875" style="3" customWidth="1"/>
    <col min="8194" max="8448" width="8.625" style="3"/>
    <col min="8449" max="8449" width="9.875" style="3" customWidth="1"/>
    <col min="8450" max="8704" width="8.625" style="3"/>
    <col min="8705" max="8705" width="9.875" style="3" customWidth="1"/>
    <col min="8706" max="8960" width="8.625" style="3"/>
    <col min="8961" max="8961" width="9.875" style="3" customWidth="1"/>
    <col min="8962" max="9216" width="8.625" style="3"/>
    <col min="9217" max="9217" width="9.875" style="3" customWidth="1"/>
    <col min="9218" max="9472" width="8.625" style="3"/>
    <col min="9473" max="9473" width="9.875" style="3" customWidth="1"/>
    <col min="9474" max="9728" width="8.625" style="3"/>
    <col min="9729" max="9729" width="9.875" style="3" customWidth="1"/>
    <col min="9730" max="9984" width="8.625" style="3"/>
    <col min="9985" max="9985" width="9.875" style="3" customWidth="1"/>
    <col min="9986" max="10240" width="8.625" style="3"/>
    <col min="10241" max="10241" width="9.875" style="3" customWidth="1"/>
    <col min="10242" max="10496" width="8.625" style="3"/>
    <col min="10497" max="10497" width="9.875" style="3" customWidth="1"/>
    <col min="10498" max="10752" width="8.625" style="3"/>
    <col min="10753" max="10753" width="9.875" style="3" customWidth="1"/>
    <col min="10754" max="11008" width="8.625" style="3"/>
    <col min="11009" max="11009" width="9.875" style="3" customWidth="1"/>
    <col min="11010" max="11264" width="8.625" style="3"/>
    <col min="11265" max="11265" width="9.875" style="3" customWidth="1"/>
    <col min="11266" max="11520" width="8.625" style="3"/>
    <col min="11521" max="11521" width="9.875" style="3" customWidth="1"/>
    <col min="11522" max="11776" width="8.625" style="3"/>
    <col min="11777" max="11777" width="9.875" style="3" customWidth="1"/>
    <col min="11778" max="12032" width="8.625" style="3"/>
    <col min="12033" max="12033" width="9.875" style="3" customWidth="1"/>
    <col min="12034" max="12288" width="8.625" style="3"/>
    <col min="12289" max="12289" width="9.875" style="3" customWidth="1"/>
    <col min="12290" max="12544" width="8.625" style="3"/>
    <col min="12545" max="12545" width="9.875" style="3" customWidth="1"/>
    <col min="12546" max="12800" width="8.625" style="3"/>
    <col min="12801" max="12801" width="9.875" style="3" customWidth="1"/>
    <col min="12802" max="13056" width="8.625" style="3"/>
    <col min="13057" max="13057" width="9.875" style="3" customWidth="1"/>
    <col min="13058" max="13312" width="8.625" style="3"/>
    <col min="13313" max="13313" width="9.875" style="3" customWidth="1"/>
    <col min="13314" max="13568" width="8.625" style="3"/>
    <col min="13569" max="13569" width="9.875" style="3" customWidth="1"/>
    <col min="13570" max="13824" width="8.625" style="3"/>
    <col min="13825" max="13825" width="9.875" style="3" customWidth="1"/>
    <col min="13826" max="14080" width="8.625" style="3"/>
    <col min="14081" max="14081" width="9.875" style="3" customWidth="1"/>
    <col min="14082" max="14336" width="8.625" style="3"/>
    <col min="14337" max="14337" width="9.875" style="3" customWidth="1"/>
    <col min="14338" max="14592" width="8.625" style="3"/>
    <col min="14593" max="14593" width="9.875" style="3" customWidth="1"/>
    <col min="14594" max="14848" width="8.625" style="3"/>
    <col min="14849" max="14849" width="9.875" style="3" customWidth="1"/>
    <col min="14850" max="15104" width="8.625" style="3"/>
    <col min="15105" max="15105" width="9.875" style="3" customWidth="1"/>
    <col min="15106" max="15360" width="8.625" style="3"/>
    <col min="15361" max="15361" width="9.875" style="3" customWidth="1"/>
    <col min="15362" max="15616" width="8.625" style="3"/>
    <col min="15617" max="15617" width="9.875" style="3" customWidth="1"/>
    <col min="15618" max="15872" width="8.625" style="3"/>
    <col min="15873" max="15873" width="9.875" style="3" customWidth="1"/>
    <col min="15874" max="16128" width="8.625" style="3"/>
    <col min="16129" max="16129" width="9.875" style="3" customWidth="1"/>
    <col min="16130" max="16384" width="8.625" style="3"/>
  </cols>
  <sheetData>
    <row r="1" spans="2:14" x14ac:dyDescent="0.15">
      <c r="B1" s="4"/>
      <c r="E1" s="5"/>
      <c r="F1" s="5"/>
      <c r="G1" s="5"/>
      <c r="H1" s="5"/>
      <c r="I1" s="5"/>
    </row>
    <row r="2" spans="2:14" x14ac:dyDescent="0.15">
      <c r="B2" s="4"/>
      <c r="E2" s="5"/>
      <c r="F2" s="5"/>
      <c r="G2" s="5"/>
      <c r="H2" s="5"/>
      <c r="I2" s="5"/>
    </row>
    <row r="3" spans="2:14" x14ac:dyDescent="0.15">
      <c r="B3" s="4"/>
      <c r="E3" s="5"/>
      <c r="F3" s="5"/>
      <c r="G3" s="5"/>
      <c r="H3" s="5"/>
      <c r="I3" s="5"/>
    </row>
    <row r="4" spans="2:14" x14ac:dyDescent="0.15">
      <c r="B4" s="4"/>
      <c r="E4" s="5"/>
      <c r="F4" s="5"/>
      <c r="G4" s="5"/>
      <c r="H4" s="5"/>
      <c r="I4" s="5"/>
    </row>
    <row r="5" spans="2:14" x14ac:dyDescent="0.15">
      <c r="B5" s="4"/>
      <c r="E5" s="5"/>
      <c r="F5" s="5"/>
      <c r="G5" s="5"/>
      <c r="H5" s="5"/>
      <c r="I5" s="5"/>
    </row>
    <row r="6" spans="2:14" x14ac:dyDescent="0.15">
      <c r="B6" s="162"/>
      <c r="C6" s="163"/>
      <c r="D6" s="163"/>
      <c r="E6" s="164"/>
      <c r="F6" s="164"/>
      <c r="G6" s="164"/>
      <c r="H6" s="164"/>
      <c r="I6" s="164"/>
      <c r="J6" s="163"/>
      <c r="K6" s="163"/>
      <c r="L6" s="163"/>
      <c r="M6" s="163"/>
      <c r="N6" s="163"/>
    </row>
    <row r="7" spans="2:14" x14ac:dyDescent="0.15">
      <c r="B7" s="162"/>
      <c r="C7" s="163"/>
      <c r="D7" s="163"/>
      <c r="E7" s="164"/>
      <c r="F7" s="164"/>
      <c r="G7" s="164"/>
      <c r="H7" s="164"/>
      <c r="I7" s="164"/>
      <c r="J7" s="163"/>
      <c r="K7" s="163"/>
      <c r="L7" s="163"/>
      <c r="M7" s="163"/>
      <c r="N7" s="163"/>
    </row>
    <row r="8" spans="2:14" x14ac:dyDescent="0.15">
      <c r="B8" s="162"/>
      <c r="C8" s="163"/>
      <c r="D8" s="163"/>
      <c r="E8" s="164"/>
      <c r="F8" s="164"/>
      <c r="G8" s="164"/>
      <c r="H8" s="164"/>
      <c r="I8" s="164"/>
      <c r="J8" s="163"/>
      <c r="K8" s="163"/>
      <c r="L8" s="163"/>
      <c r="M8" s="163"/>
      <c r="N8" s="163"/>
    </row>
    <row r="9" spans="2:14" x14ac:dyDescent="0.15">
      <c r="B9" s="162"/>
      <c r="C9" s="163"/>
      <c r="D9" s="163"/>
      <c r="E9" s="164"/>
      <c r="F9" s="164"/>
      <c r="G9" s="164"/>
      <c r="H9" s="164"/>
      <c r="I9" s="164"/>
      <c r="J9" s="163"/>
      <c r="K9" s="163"/>
      <c r="L9" s="163"/>
      <c r="M9" s="163"/>
      <c r="N9" s="163"/>
    </row>
    <row r="10" spans="2:14" x14ac:dyDescent="0.15">
      <c r="B10" s="162"/>
      <c r="C10" s="163"/>
      <c r="D10" s="163"/>
      <c r="E10" s="164"/>
      <c r="F10" s="164"/>
      <c r="G10" s="164"/>
      <c r="H10" s="164"/>
      <c r="I10" s="164"/>
      <c r="J10" s="163"/>
      <c r="K10" s="163"/>
      <c r="L10" s="163"/>
      <c r="M10" s="163"/>
      <c r="N10" s="163"/>
    </row>
    <row r="11" spans="2:14" x14ac:dyDescent="0.15">
      <c r="B11" s="162"/>
      <c r="C11" s="163"/>
      <c r="D11" s="163"/>
      <c r="E11" s="164"/>
      <c r="F11" s="164"/>
      <c r="G11" s="164"/>
      <c r="H11" s="164"/>
      <c r="I11" s="164"/>
      <c r="J11" s="163"/>
      <c r="K11" s="163"/>
      <c r="L11" s="163"/>
      <c r="M11" s="163"/>
      <c r="N11" s="163"/>
    </row>
    <row r="12" spans="2:14" ht="39.950000000000003" customHeight="1" x14ac:dyDescent="0.15">
      <c r="B12" s="378" t="s">
        <v>282</v>
      </c>
      <c r="C12" s="379"/>
      <c r="D12" s="379"/>
      <c r="E12" s="379"/>
      <c r="F12" s="379"/>
      <c r="G12" s="379"/>
      <c r="H12" s="380"/>
      <c r="I12" s="164"/>
      <c r="J12" s="163"/>
      <c r="K12" s="163"/>
      <c r="L12" s="163"/>
      <c r="M12" s="163"/>
      <c r="N12" s="163"/>
    </row>
    <row r="13" spans="2:14" ht="30" customHeight="1" x14ac:dyDescent="0.15">
      <c r="B13" s="381" t="s">
        <v>207</v>
      </c>
      <c r="C13" s="382"/>
      <c r="D13" s="382"/>
      <c r="E13" s="382"/>
      <c r="F13" s="382"/>
      <c r="G13" s="382"/>
      <c r="H13" s="383"/>
      <c r="I13" s="164"/>
      <c r="J13" s="163"/>
      <c r="K13" s="163"/>
      <c r="L13" s="163"/>
      <c r="M13" s="163"/>
      <c r="N13" s="163"/>
    </row>
    <row r="14" spans="2:14" ht="30" customHeight="1" x14ac:dyDescent="0.15">
      <c r="B14" s="165"/>
      <c r="C14" s="166"/>
      <c r="D14" s="384" t="s">
        <v>208</v>
      </c>
      <c r="E14" s="385"/>
      <c r="F14" s="385"/>
      <c r="G14" s="385"/>
      <c r="H14" s="167"/>
      <c r="I14" s="164"/>
      <c r="J14" s="163"/>
      <c r="K14" s="163"/>
      <c r="L14" s="163"/>
      <c r="M14" s="163"/>
      <c r="N14" s="163"/>
    </row>
    <row r="15" spans="2:14" ht="30" customHeight="1" x14ac:dyDescent="0.15">
      <c r="B15" s="168"/>
      <c r="C15" s="169"/>
      <c r="D15" s="386"/>
      <c r="E15" s="386"/>
      <c r="F15" s="386"/>
      <c r="G15" s="386"/>
      <c r="H15" s="170"/>
      <c r="I15" s="164"/>
      <c r="J15" s="163"/>
      <c r="K15" s="163"/>
      <c r="L15" s="163"/>
      <c r="M15" s="163"/>
      <c r="N15" s="163"/>
    </row>
    <row r="16" spans="2:14" x14ac:dyDescent="0.15">
      <c r="B16" s="162"/>
      <c r="C16" s="163"/>
      <c r="D16" s="163"/>
      <c r="E16" s="164"/>
      <c r="F16" s="164"/>
      <c r="G16" s="164"/>
      <c r="H16" s="164"/>
      <c r="I16" s="164"/>
      <c r="J16" s="163"/>
      <c r="K16" s="163"/>
      <c r="L16" s="163"/>
      <c r="M16" s="163"/>
      <c r="N16" s="163"/>
    </row>
    <row r="17" spans="2:14" x14ac:dyDescent="0.15">
      <c r="B17" s="162"/>
      <c r="C17" s="163"/>
      <c r="D17" s="163"/>
      <c r="E17" s="164"/>
      <c r="F17" s="164"/>
      <c r="G17" s="164"/>
      <c r="H17" s="164"/>
      <c r="I17" s="164"/>
      <c r="J17" s="163"/>
      <c r="K17" s="163"/>
      <c r="L17" s="163"/>
      <c r="M17" s="163"/>
      <c r="N17" s="163"/>
    </row>
    <row r="18" spans="2:14" x14ac:dyDescent="0.15">
      <c r="B18" s="162"/>
      <c r="C18" s="163"/>
      <c r="D18" s="163"/>
      <c r="E18" s="164"/>
      <c r="F18" s="164"/>
      <c r="G18" s="164"/>
      <c r="H18" s="164"/>
      <c r="I18" s="164"/>
      <c r="J18" s="163"/>
      <c r="K18" s="163"/>
      <c r="L18" s="163"/>
      <c r="M18" s="163"/>
      <c r="N18" s="163"/>
    </row>
    <row r="19" spans="2:14" x14ac:dyDescent="0.15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  <row r="20" spans="2:14" x14ac:dyDescent="0.1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</row>
    <row r="21" spans="2:14" x14ac:dyDescent="0.15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</row>
    <row r="22" spans="2:14" x14ac:dyDescent="0.15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</row>
    <row r="23" spans="2:14" x14ac:dyDescent="0.15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</row>
    <row r="24" spans="2:14" x14ac:dyDescent="0.15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</row>
    <row r="25" spans="2:14" x14ac:dyDescent="0.15"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  <row r="26" spans="2:14" x14ac:dyDescent="0.15"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</row>
    <row r="27" spans="2:14" x14ac:dyDescent="0.15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2:14" x14ac:dyDescent="0.15"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</row>
    <row r="29" spans="2:14" x14ac:dyDescent="0.15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</row>
    <row r="30" spans="2:14" x14ac:dyDescent="0.15"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</row>
    <row r="31" spans="2:14" x14ac:dyDescent="0.15"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</row>
    <row r="32" spans="2:14" x14ac:dyDescent="0.15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</row>
    <row r="33" spans="2:14" x14ac:dyDescent="0.15"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2:14" x14ac:dyDescent="0.1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2:14" x14ac:dyDescent="0.15"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</row>
    <row r="36" spans="2:14" x14ac:dyDescent="0.15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</row>
    <row r="37" spans="2:14" x14ac:dyDescent="0.15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</row>
    <row r="38" spans="2:14" x14ac:dyDescent="0.15"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</row>
    <row r="39" spans="2:14" x14ac:dyDescent="0.15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</row>
    <row r="40" spans="2:14" x14ac:dyDescent="0.15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</row>
    <row r="41" spans="2:14" x14ac:dyDescent="0.15"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</row>
    <row r="42" spans="2:14" x14ac:dyDescent="0.15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</row>
    <row r="43" spans="2:14" x14ac:dyDescent="0.15"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</row>
    <row r="44" spans="2:14" x14ac:dyDescent="0.15"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</row>
    <row r="45" spans="2:14" x14ac:dyDescent="0.15"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</row>
    <row r="46" spans="2:14" x14ac:dyDescent="0.15"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</row>
    <row r="47" spans="2:14" x14ac:dyDescent="0.15"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</row>
    <row r="48" spans="2:14" x14ac:dyDescent="0.15"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</row>
    <row r="49" spans="2:14" x14ac:dyDescent="0.15"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</row>
    <row r="50" spans="2:14" x14ac:dyDescent="0.15"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</row>
    <row r="51" spans="2:14" x14ac:dyDescent="0.15"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</row>
    <row r="52" spans="2:14" x14ac:dyDescent="0.15"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</row>
    <row r="53" spans="2:14" x14ac:dyDescent="0.15"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</row>
    <row r="54" spans="2:14" x14ac:dyDescent="0.15"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</row>
    <row r="55" spans="2:14" x14ac:dyDescent="0.15"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</row>
    <row r="56" spans="2:14" x14ac:dyDescent="0.15"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</row>
    <row r="57" spans="2:14" x14ac:dyDescent="0.15"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</row>
    <row r="58" spans="2:14" x14ac:dyDescent="0.15"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</row>
  </sheetData>
  <mergeCells count="3">
    <mergeCell ref="B12:H12"/>
    <mergeCell ref="B13:H13"/>
    <mergeCell ref="D14:G15"/>
  </mergeCells>
  <phoneticPr fontId="3"/>
  <pageMargins left="0.98425196850393704" right="0.98425196850393704" top="1.9685039370078741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00" zoomScaleSheetLayoutView="100" workbookViewId="0">
      <selection activeCell="A7" sqref="A7:E7"/>
    </sheetView>
  </sheetViews>
  <sheetFormatPr defaultRowHeight="13.5" x14ac:dyDescent="0.15"/>
  <cols>
    <col min="1" max="5" width="17.75" style="57" customWidth="1"/>
    <col min="6" max="16384" width="9" style="57"/>
  </cols>
  <sheetData>
    <row r="1" spans="1:6" ht="21" customHeight="1" x14ac:dyDescent="0.15">
      <c r="A1" s="173" t="s">
        <v>0</v>
      </c>
      <c r="B1" s="173"/>
      <c r="C1" s="173"/>
      <c r="D1" s="173"/>
      <c r="E1" s="173"/>
    </row>
    <row r="2" spans="1:6" ht="21" customHeight="1" x14ac:dyDescent="0.15">
      <c r="A2" s="42"/>
      <c r="B2" s="40"/>
      <c r="C2" s="40"/>
      <c r="D2" s="40"/>
      <c r="E2" s="40"/>
    </row>
    <row r="3" spans="1:6" ht="21" customHeight="1" x14ac:dyDescent="0.15">
      <c r="A3" s="174" t="s">
        <v>143</v>
      </c>
      <c r="B3" s="174"/>
      <c r="C3" s="174"/>
      <c r="D3" s="174"/>
      <c r="E3" s="174"/>
    </row>
    <row r="4" spans="1:6" ht="21" customHeight="1" x14ac:dyDescent="0.15">
      <c r="A4" s="41"/>
      <c r="B4" s="40"/>
      <c r="C4" s="40"/>
      <c r="D4" s="40"/>
      <c r="E4" s="40"/>
    </row>
    <row r="5" spans="1:6" ht="21" customHeight="1" x14ac:dyDescent="0.15">
      <c r="A5" s="175" t="s">
        <v>1</v>
      </c>
      <c r="B5" s="175"/>
      <c r="C5" s="175"/>
      <c r="D5" s="175"/>
      <c r="E5" s="175"/>
    </row>
    <row r="6" spans="1:6" ht="21" customHeight="1" x14ac:dyDescent="0.15">
      <c r="A6" s="48"/>
      <c r="B6" s="48"/>
      <c r="C6" s="48"/>
      <c r="D6" s="48"/>
      <c r="E6" s="48"/>
    </row>
    <row r="7" spans="1:6" ht="17.25" customHeight="1" x14ac:dyDescent="0.15">
      <c r="A7" s="176" t="s">
        <v>2</v>
      </c>
      <c r="B7" s="176"/>
      <c r="C7" s="176"/>
      <c r="D7" s="176"/>
      <c r="E7" s="176"/>
    </row>
    <row r="8" spans="1:6" ht="15" customHeight="1" x14ac:dyDescent="0.15">
      <c r="A8" s="177" t="s">
        <v>267</v>
      </c>
      <c r="B8" s="177"/>
      <c r="C8" s="177"/>
      <c r="D8" s="177"/>
      <c r="E8" s="177"/>
    </row>
    <row r="9" spans="1:6" ht="19.5" customHeight="1" x14ac:dyDescent="0.15">
      <c r="A9" s="178"/>
      <c r="B9" s="180" t="s">
        <v>3</v>
      </c>
      <c r="C9" s="181" t="s">
        <v>4</v>
      </c>
      <c r="D9" s="181"/>
      <c r="E9" s="182"/>
    </row>
    <row r="10" spans="1:6" ht="19.5" customHeight="1" x14ac:dyDescent="0.15">
      <c r="A10" s="179"/>
      <c r="B10" s="181"/>
      <c r="C10" s="58" t="s">
        <v>5</v>
      </c>
      <c r="D10" s="58" t="s">
        <v>6</v>
      </c>
      <c r="E10" s="59" t="s">
        <v>7</v>
      </c>
    </row>
    <row r="11" spans="1:6" ht="19.5" customHeight="1" x14ac:dyDescent="0.15">
      <c r="A11" s="60" t="s">
        <v>244</v>
      </c>
      <c r="B11" s="61">
        <v>4241</v>
      </c>
      <c r="C11" s="61">
        <f t="shared" ref="C11:C17" si="0">D11+E11</f>
        <v>4019</v>
      </c>
      <c r="D11" s="61">
        <v>1595</v>
      </c>
      <c r="E11" s="62">
        <v>2424</v>
      </c>
    </row>
    <row r="12" spans="1:6" ht="19.5" customHeight="1" x14ac:dyDescent="0.15">
      <c r="A12" s="83" t="s">
        <v>245</v>
      </c>
      <c r="B12" s="64">
        <v>4235</v>
      </c>
      <c r="C12" s="61">
        <f t="shared" si="0"/>
        <v>4019</v>
      </c>
      <c r="D12" s="64">
        <v>1572</v>
      </c>
      <c r="E12" s="65">
        <v>2447</v>
      </c>
    </row>
    <row r="13" spans="1:6" ht="19.5" customHeight="1" x14ac:dyDescent="0.15">
      <c r="A13" s="83" t="s">
        <v>246</v>
      </c>
      <c r="B13" s="64">
        <v>4235</v>
      </c>
      <c r="C13" s="61">
        <f t="shared" si="0"/>
        <v>4036</v>
      </c>
      <c r="D13" s="64">
        <v>1574</v>
      </c>
      <c r="E13" s="65">
        <v>2462</v>
      </c>
    </row>
    <row r="14" spans="1:6" ht="19.5" customHeight="1" x14ac:dyDescent="0.15">
      <c r="A14" s="83" t="s">
        <v>247</v>
      </c>
      <c r="B14" s="64">
        <v>4235</v>
      </c>
      <c r="C14" s="61">
        <f t="shared" si="0"/>
        <v>4033</v>
      </c>
      <c r="D14" s="64">
        <v>1564</v>
      </c>
      <c r="E14" s="65">
        <v>2469</v>
      </c>
    </row>
    <row r="15" spans="1:6" ht="19.5" customHeight="1" x14ac:dyDescent="0.15">
      <c r="A15" s="112" t="s">
        <v>248</v>
      </c>
      <c r="B15" s="113">
        <f>SUM(B16:B39)</f>
        <v>4239</v>
      </c>
      <c r="C15" s="114">
        <f t="shared" si="0"/>
        <v>3975</v>
      </c>
      <c r="D15" s="113">
        <f>SUM(D16:D39)</f>
        <v>1498</v>
      </c>
      <c r="E15" s="115">
        <f>SUM(E16:E39)</f>
        <v>2477</v>
      </c>
      <c r="F15" s="92"/>
    </row>
    <row r="16" spans="1:6" ht="19.5" customHeight="1" x14ac:dyDescent="0.15">
      <c r="A16" s="63" t="s">
        <v>8</v>
      </c>
      <c r="B16" s="64">
        <v>170</v>
      </c>
      <c r="C16" s="64">
        <f t="shared" si="0"/>
        <v>165</v>
      </c>
      <c r="D16" s="64">
        <v>61</v>
      </c>
      <c r="E16" s="65">
        <v>104</v>
      </c>
      <c r="F16" s="92"/>
    </row>
    <row r="17" spans="1:5" ht="19.5" customHeight="1" x14ac:dyDescent="0.15">
      <c r="A17" s="63" t="s">
        <v>9</v>
      </c>
      <c r="B17" s="64">
        <v>135</v>
      </c>
      <c r="C17" s="64">
        <f t="shared" si="0"/>
        <v>133</v>
      </c>
      <c r="D17" s="64">
        <v>45</v>
      </c>
      <c r="E17" s="65">
        <v>88</v>
      </c>
    </row>
    <row r="18" spans="1:5" ht="19.5" customHeight="1" x14ac:dyDescent="0.15">
      <c r="A18" s="63" t="s">
        <v>10</v>
      </c>
      <c r="B18" s="64">
        <v>97</v>
      </c>
      <c r="C18" s="64">
        <f t="shared" ref="C18:C38" si="1">D18+E18</f>
        <v>94</v>
      </c>
      <c r="D18" s="64">
        <v>33</v>
      </c>
      <c r="E18" s="65">
        <v>61</v>
      </c>
    </row>
    <row r="19" spans="1:5" ht="19.5" customHeight="1" x14ac:dyDescent="0.15">
      <c r="A19" s="63" t="s">
        <v>11</v>
      </c>
      <c r="B19" s="64">
        <v>123</v>
      </c>
      <c r="C19" s="64">
        <f t="shared" si="1"/>
        <v>115</v>
      </c>
      <c r="D19" s="64">
        <v>42</v>
      </c>
      <c r="E19" s="65">
        <v>73</v>
      </c>
    </row>
    <row r="20" spans="1:5" ht="19.5" customHeight="1" x14ac:dyDescent="0.15">
      <c r="A20" s="63" t="s">
        <v>12</v>
      </c>
      <c r="B20" s="64">
        <v>122</v>
      </c>
      <c r="C20" s="64">
        <f t="shared" si="1"/>
        <v>117</v>
      </c>
      <c r="D20" s="64">
        <v>48</v>
      </c>
      <c r="E20" s="65">
        <v>69</v>
      </c>
    </row>
    <row r="21" spans="1:5" ht="19.5" customHeight="1" x14ac:dyDescent="0.15">
      <c r="A21" s="63" t="s">
        <v>13</v>
      </c>
      <c r="B21" s="64">
        <v>136</v>
      </c>
      <c r="C21" s="64">
        <f t="shared" si="1"/>
        <v>130</v>
      </c>
      <c r="D21" s="64">
        <v>44</v>
      </c>
      <c r="E21" s="65">
        <v>86</v>
      </c>
    </row>
    <row r="22" spans="1:5" ht="19.5" customHeight="1" x14ac:dyDescent="0.15">
      <c r="A22" s="63" t="s">
        <v>14</v>
      </c>
      <c r="B22" s="64">
        <v>142</v>
      </c>
      <c r="C22" s="64">
        <f t="shared" si="1"/>
        <v>139</v>
      </c>
      <c r="D22" s="64">
        <v>55</v>
      </c>
      <c r="E22" s="65">
        <v>84</v>
      </c>
    </row>
    <row r="23" spans="1:5" ht="19.5" customHeight="1" x14ac:dyDescent="0.15">
      <c r="A23" s="63" t="s">
        <v>15</v>
      </c>
      <c r="B23" s="64">
        <v>119</v>
      </c>
      <c r="C23" s="64">
        <f t="shared" si="1"/>
        <v>112</v>
      </c>
      <c r="D23" s="64">
        <v>39</v>
      </c>
      <c r="E23" s="65">
        <v>73</v>
      </c>
    </row>
    <row r="24" spans="1:5" ht="19.5" customHeight="1" x14ac:dyDescent="0.15">
      <c r="A24" s="63" t="s">
        <v>16</v>
      </c>
      <c r="B24" s="64">
        <v>100</v>
      </c>
      <c r="C24" s="64">
        <f t="shared" si="1"/>
        <v>97</v>
      </c>
      <c r="D24" s="64">
        <v>39</v>
      </c>
      <c r="E24" s="65">
        <v>58</v>
      </c>
    </row>
    <row r="25" spans="1:5" ht="19.5" customHeight="1" x14ac:dyDescent="0.15">
      <c r="A25" s="63" t="s">
        <v>17</v>
      </c>
      <c r="B25" s="64">
        <v>130</v>
      </c>
      <c r="C25" s="64">
        <f t="shared" si="1"/>
        <v>122</v>
      </c>
      <c r="D25" s="64">
        <v>40</v>
      </c>
      <c r="E25" s="65">
        <v>82</v>
      </c>
    </row>
    <row r="26" spans="1:5" ht="19.5" customHeight="1" x14ac:dyDescent="0.15">
      <c r="A26" s="63" t="s">
        <v>18</v>
      </c>
      <c r="B26" s="64">
        <v>145</v>
      </c>
      <c r="C26" s="64">
        <f t="shared" si="1"/>
        <v>139</v>
      </c>
      <c r="D26" s="64">
        <v>40</v>
      </c>
      <c r="E26" s="65">
        <v>99</v>
      </c>
    </row>
    <row r="27" spans="1:5" ht="19.5" customHeight="1" x14ac:dyDescent="0.15">
      <c r="A27" s="63" t="s">
        <v>19</v>
      </c>
      <c r="B27" s="64">
        <v>242</v>
      </c>
      <c r="C27" s="64">
        <f t="shared" si="1"/>
        <v>226</v>
      </c>
      <c r="D27" s="64">
        <v>77</v>
      </c>
      <c r="E27" s="65">
        <v>149</v>
      </c>
    </row>
    <row r="28" spans="1:5" ht="19.5" customHeight="1" x14ac:dyDescent="0.15">
      <c r="A28" s="63" t="s">
        <v>20</v>
      </c>
      <c r="B28" s="64">
        <v>253</v>
      </c>
      <c r="C28" s="64">
        <f t="shared" si="1"/>
        <v>250</v>
      </c>
      <c r="D28" s="64">
        <v>103</v>
      </c>
      <c r="E28" s="65">
        <v>147</v>
      </c>
    </row>
    <row r="29" spans="1:5" ht="19.5" customHeight="1" x14ac:dyDescent="0.15">
      <c r="A29" s="63" t="s">
        <v>21</v>
      </c>
      <c r="B29" s="64">
        <v>139</v>
      </c>
      <c r="C29" s="64">
        <f t="shared" si="1"/>
        <v>129</v>
      </c>
      <c r="D29" s="64">
        <v>48</v>
      </c>
      <c r="E29" s="65">
        <v>81</v>
      </c>
    </row>
    <row r="30" spans="1:5" ht="19.5" customHeight="1" x14ac:dyDescent="0.15">
      <c r="A30" s="63" t="s">
        <v>22</v>
      </c>
      <c r="B30" s="64">
        <v>249</v>
      </c>
      <c r="C30" s="64">
        <f t="shared" si="1"/>
        <v>244</v>
      </c>
      <c r="D30" s="64">
        <v>83</v>
      </c>
      <c r="E30" s="65">
        <v>161</v>
      </c>
    </row>
    <row r="31" spans="1:5" ht="19.5" customHeight="1" x14ac:dyDescent="0.15">
      <c r="A31" s="63" t="s">
        <v>23</v>
      </c>
      <c r="B31" s="64">
        <v>152</v>
      </c>
      <c r="C31" s="64">
        <f t="shared" si="1"/>
        <v>136</v>
      </c>
      <c r="D31" s="64">
        <v>51</v>
      </c>
      <c r="E31" s="65">
        <v>85</v>
      </c>
    </row>
    <row r="32" spans="1:5" ht="19.5" customHeight="1" x14ac:dyDescent="0.15">
      <c r="A32" s="63" t="s">
        <v>24</v>
      </c>
      <c r="B32" s="64">
        <v>221</v>
      </c>
      <c r="C32" s="64">
        <f t="shared" si="1"/>
        <v>210</v>
      </c>
      <c r="D32" s="64">
        <v>81</v>
      </c>
      <c r="E32" s="65">
        <v>129</v>
      </c>
    </row>
    <row r="33" spans="1:5" ht="19.5" customHeight="1" x14ac:dyDescent="0.15">
      <c r="A33" s="63" t="s">
        <v>25</v>
      </c>
      <c r="B33" s="64">
        <v>129</v>
      </c>
      <c r="C33" s="64">
        <f t="shared" si="1"/>
        <v>119</v>
      </c>
      <c r="D33" s="64">
        <v>55</v>
      </c>
      <c r="E33" s="65">
        <v>64</v>
      </c>
    </row>
    <row r="34" spans="1:5" ht="19.5" customHeight="1" x14ac:dyDescent="0.15">
      <c r="A34" s="63" t="s">
        <v>26</v>
      </c>
      <c r="B34" s="64">
        <v>159</v>
      </c>
      <c r="C34" s="64">
        <f t="shared" si="1"/>
        <v>139</v>
      </c>
      <c r="D34" s="64">
        <v>30</v>
      </c>
      <c r="E34" s="65">
        <v>109</v>
      </c>
    </row>
    <row r="35" spans="1:5" ht="19.5" customHeight="1" x14ac:dyDescent="0.15">
      <c r="A35" s="63" t="s">
        <v>27</v>
      </c>
      <c r="B35" s="64">
        <v>192</v>
      </c>
      <c r="C35" s="64">
        <f t="shared" si="1"/>
        <v>183</v>
      </c>
      <c r="D35" s="64">
        <v>72</v>
      </c>
      <c r="E35" s="65">
        <v>111</v>
      </c>
    </row>
    <row r="36" spans="1:5" ht="19.5" customHeight="1" x14ac:dyDescent="0.15">
      <c r="A36" s="63" t="s">
        <v>28</v>
      </c>
      <c r="B36" s="64">
        <v>228</v>
      </c>
      <c r="C36" s="64">
        <f t="shared" si="1"/>
        <v>222</v>
      </c>
      <c r="D36" s="64">
        <v>94</v>
      </c>
      <c r="E36" s="65">
        <v>128</v>
      </c>
    </row>
    <row r="37" spans="1:5" ht="19.5" customHeight="1" x14ac:dyDescent="0.15">
      <c r="A37" s="63" t="s">
        <v>29</v>
      </c>
      <c r="B37" s="64">
        <v>228</v>
      </c>
      <c r="C37" s="64">
        <f t="shared" si="1"/>
        <v>216</v>
      </c>
      <c r="D37" s="64">
        <v>97</v>
      </c>
      <c r="E37" s="65">
        <v>119</v>
      </c>
    </row>
    <row r="38" spans="1:5" ht="19.5" customHeight="1" x14ac:dyDescent="0.15">
      <c r="A38" s="63" t="s">
        <v>30</v>
      </c>
      <c r="B38" s="64">
        <v>287</v>
      </c>
      <c r="C38" s="64">
        <f t="shared" si="1"/>
        <v>250</v>
      </c>
      <c r="D38" s="64">
        <v>107</v>
      </c>
      <c r="E38" s="65">
        <v>143</v>
      </c>
    </row>
    <row r="39" spans="1:5" ht="19.5" customHeight="1" x14ac:dyDescent="0.15">
      <c r="A39" s="66" t="s">
        <v>31</v>
      </c>
      <c r="B39" s="116">
        <v>341</v>
      </c>
      <c r="C39" s="116">
        <f>D39+E39</f>
        <v>288</v>
      </c>
      <c r="D39" s="116">
        <v>114</v>
      </c>
      <c r="E39" s="117">
        <v>174</v>
      </c>
    </row>
    <row r="40" spans="1:5" x14ac:dyDescent="0.15">
      <c r="A40" s="172" t="s">
        <v>249</v>
      </c>
      <c r="B40" s="172"/>
      <c r="C40" s="172"/>
      <c r="D40" s="172"/>
      <c r="E40" s="172"/>
    </row>
  </sheetData>
  <mergeCells count="9">
    <mergeCell ref="A40:E40"/>
    <mergeCell ref="A1:E1"/>
    <mergeCell ref="A3:E3"/>
    <mergeCell ref="A5:E5"/>
    <mergeCell ref="A7:E7"/>
    <mergeCell ref="A8:E8"/>
    <mergeCell ref="A9:A10"/>
    <mergeCell ref="B9:B10"/>
    <mergeCell ref="C9:E9"/>
  </mergeCells>
  <phoneticPr fontId="3"/>
  <pageMargins left="0.70866141732283472" right="0.70866141732283472" top="0.74803149606299213" bottom="0.74803149606299213" header="0.31496062992125984" footer="0.31496062992125984"/>
  <pageSetup paperSize="9" firstPageNumber="52" orientation="portrait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view="pageBreakPreview" zoomScaleNormal="100" zoomScaleSheetLayoutView="100" workbookViewId="0">
      <selection sqref="A1:D1"/>
    </sheetView>
  </sheetViews>
  <sheetFormatPr defaultRowHeight="13.5" x14ac:dyDescent="0.15"/>
  <cols>
    <col min="1" max="1" width="10.375" style="12" customWidth="1"/>
    <col min="2" max="2" width="26.125" style="12" customWidth="1"/>
    <col min="3" max="4" width="23.125" style="12" customWidth="1"/>
    <col min="5" max="5" width="14.125" style="12" customWidth="1"/>
    <col min="6" max="15" width="9" style="12" customWidth="1"/>
    <col min="16" max="16384" width="9" style="12"/>
  </cols>
  <sheetData>
    <row r="1" spans="1:4" ht="17.25" customHeight="1" x14ac:dyDescent="0.15">
      <c r="A1" s="193" t="s">
        <v>32</v>
      </c>
      <c r="B1" s="193"/>
      <c r="C1" s="193"/>
      <c r="D1" s="193"/>
    </row>
    <row r="2" spans="1:4" ht="15" customHeight="1" x14ac:dyDescent="0.15">
      <c r="A2" s="194" t="s">
        <v>63</v>
      </c>
      <c r="B2" s="194"/>
      <c r="C2" s="194"/>
      <c r="D2" s="194"/>
    </row>
    <row r="3" spans="1:4" ht="18.75" customHeight="1" x14ac:dyDescent="0.15">
      <c r="A3" s="195"/>
      <c r="B3" s="196"/>
      <c r="C3" s="44" t="s">
        <v>5</v>
      </c>
      <c r="D3" s="45" t="s">
        <v>33</v>
      </c>
    </row>
    <row r="4" spans="1:4" ht="18.75" customHeight="1" x14ac:dyDescent="0.15">
      <c r="A4" s="205" t="s">
        <v>250</v>
      </c>
      <c r="B4" s="206"/>
      <c r="C4" s="16">
        <v>442404</v>
      </c>
      <c r="D4" s="108">
        <f>C4/'1'!C11</f>
        <v>110.07812888778302</v>
      </c>
    </row>
    <row r="5" spans="1:4" ht="18.75" customHeight="1" x14ac:dyDescent="0.15">
      <c r="A5" s="200" t="s">
        <v>252</v>
      </c>
      <c r="B5" s="201"/>
      <c r="C5" s="16">
        <v>444220</v>
      </c>
      <c r="D5" s="106">
        <f>C5/'1'!C12</f>
        <v>110.52998258273202</v>
      </c>
    </row>
    <row r="6" spans="1:4" ht="18.75" customHeight="1" x14ac:dyDescent="0.15">
      <c r="A6" s="200" t="s">
        <v>253</v>
      </c>
      <c r="B6" s="201"/>
      <c r="C6" s="84">
        <v>443189</v>
      </c>
      <c r="D6" s="106">
        <f>C6/'1'!C13</f>
        <v>109.80896927651139</v>
      </c>
    </row>
    <row r="7" spans="1:4" ht="18.75" customHeight="1" x14ac:dyDescent="0.15">
      <c r="A7" s="200" t="s">
        <v>254</v>
      </c>
      <c r="B7" s="201"/>
      <c r="C7" s="84">
        <v>448408</v>
      </c>
      <c r="D7" s="106">
        <f>C7/'1'!C14</f>
        <v>111.18472601041408</v>
      </c>
    </row>
    <row r="8" spans="1:4" ht="18.75" customHeight="1" x14ac:dyDescent="0.15">
      <c r="A8" s="207" t="s">
        <v>251</v>
      </c>
      <c r="B8" s="208"/>
      <c r="C8" s="118">
        <f>C40</f>
        <v>431113</v>
      </c>
      <c r="D8" s="119">
        <f>C8/'1'!$C$15</f>
        <v>108.45610062893081</v>
      </c>
    </row>
    <row r="9" spans="1:4" ht="18.75" customHeight="1" x14ac:dyDescent="0.15">
      <c r="A9" s="202" t="s">
        <v>209</v>
      </c>
      <c r="B9" s="120" t="s">
        <v>34</v>
      </c>
      <c r="C9" s="121">
        <v>5129</v>
      </c>
      <c r="D9" s="108">
        <f>C9/'1'!$C$15</f>
        <v>1.290314465408805</v>
      </c>
    </row>
    <row r="10" spans="1:4" ht="18.75" customHeight="1" x14ac:dyDescent="0.15">
      <c r="A10" s="203"/>
      <c r="B10" s="122" t="s">
        <v>35</v>
      </c>
      <c r="C10" s="84">
        <v>3679</v>
      </c>
      <c r="D10" s="109">
        <f>C10/'1'!$C$15</f>
        <v>0.9255345911949685</v>
      </c>
    </row>
    <row r="11" spans="1:4" ht="18.75" customHeight="1" x14ac:dyDescent="0.15">
      <c r="A11" s="203"/>
      <c r="B11" s="122" t="s">
        <v>36</v>
      </c>
      <c r="C11" s="84">
        <v>4285</v>
      </c>
      <c r="D11" s="109">
        <f>C11/'1'!$C$15</f>
        <v>1.0779874213836478</v>
      </c>
    </row>
    <row r="12" spans="1:4" ht="18.75" customHeight="1" x14ac:dyDescent="0.15">
      <c r="A12" s="203"/>
      <c r="B12" s="122" t="s">
        <v>37</v>
      </c>
      <c r="C12" s="84">
        <v>6733</v>
      </c>
      <c r="D12" s="109">
        <f>C12/'1'!$C$15</f>
        <v>1.6938364779874213</v>
      </c>
    </row>
    <row r="13" spans="1:4" ht="18.75" customHeight="1" x14ac:dyDescent="0.15">
      <c r="A13" s="203"/>
      <c r="B13" s="122" t="s">
        <v>38</v>
      </c>
      <c r="C13" s="84">
        <v>15614</v>
      </c>
      <c r="D13" s="109">
        <f>C13/'1'!$C$15</f>
        <v>3.9280503144654086</v>
      </c>
    </row>
    <row r="14" spans="1:4" ht="18.75" customHeight="1" x14ac:dyDescent="0.15">
      <c r="A14" s="203"/>
      <c r="B14" s="122" t="s">
        <v>39</v>
      </c>
      <c r="C14" s="84">
        <v>9836</v>
      </c>
      <c r="D14" s="109">
        <f>C14/'1'!$C$15</f>
        <v>2.4744654088050315</v>
      </c>
    </row>
    <row r="15" spans="1:4" ht="18.75" customHeight="1" x14ac:dyDescent="0.15">
      <c r="A15" s="203"/>
      <c r="B15" s="122" t="s">
        <v>40</v>
      </c>
      <c r="C15" s="84">
        <v>2779</v>
      </c>
      <c r="D15" s="109">
        <f>C15/'1'!$C$15</f>
        <v>0.69911949685534591</v>
      </c>
    </row>
    <row r="16" spans="1:4" ht="18.75" customHeight="1" x14ac:dyDescent="0.15">
      <c r="A16" s="203"/>
      <c r="B16" s="122" t="s">
        <v>41</v>
      </c>
      <c r="C16" s="84">
        <v>708</v>
      </c>
      <c r="D16" s="109">
        <f>C16/'1'!$C$15</f>
        <v>0.17811320754716981</v>
      </c>
    </row>
    <row r="17" spans="1:5" ht="18.75" customHeight="1" x14ac:dyDescent="0.15">
      <c r="A17" s="203"/>
      <c r="B17" s="122" t="s">
        <v>42</v>
      </c>
      <c r="C17" s="84">
        <v>1154</v>
      </c>
      <c r="D17" s="109">
        <f>C17/'1'!$C$15</f>
        <v>0.29031446540880501</v>
      </c>
    </row>
    <row r="18" spans="1:5" ht="18.75" customHeight="1" x14ac:dyDescent="0.15">
      <c r="A18" s="203"/>
      <c r="B18" s="122" t="s">
        <v>43</v>
      </c>
      <c r="C18" s="84">
        <v>3495</v>
      </c>
      <c r="D18" s="109">
        <f>C18/'1'!$C$15</f>
        <v>0.87924528301886795</v>
      </c>
    </row>
    <row r="19" spans="1:5" ht="18.75" customHeight="1" x14ac:dyDescent="0.15">
      <c r="A19" s="203"/>
      <c r="B19" s="122" t="s">
        <v>44</v>
      </c>
      <c r="C19" s="84">
        <v>2071</v>
      </c>
      <c r="D19" s="109">
        <f>C19/'1'!$C$15</f>
        <v>0.52100628930817605</v>
      </c>
    </row>
    <row r="20" spans="1:5" ht="18.75" customHeight="1" x14ac:dyDescent="0.15">
      <c r="A20" s="203"/>
      <c r="B20" s="122" t="s">
        <v>45</v>
      </c>
      <c r="C20" s="84">
        <v>4270</v>
      </c>
      <c r="D20" s="109">
        <f>C20/'1'!$C$15</f>
        <v>1.0742138364779874</v>
      </c>
    </row>
    <row r="21" spans="1:5" ht="18.75" customHeight="1" x14ac:dyDescent="0.15">
      <c r="A21" s="203"/>
      <c r="B21" s="122" t="s">
        <v>46</v>
      </c>
      <c r="C21" s="84">
        <v>26596</v>
      </c>
      <c r="D21" s="109">
        <f>C21/'1'!$C$15</f>
        <v>6.6908176100628927</v>
      </c>
    </row>
    <row r="22" spans="1:5" ht="18.75" customHeight="1" x14ac:dyDescent="0.15">
      <c r="A22" s="203"/>
      <c r="B22" s="107" t="s">
        <v>47</v>
      </c>
      <c r="C22" s="118">
        <v>26454</v>
      </c>
      <c r="D22" s="119">
        <f>C22/'1'!$C$15</f>
        <v>6.6550943396226412</v>
      </c>
    </row>
    <row r="23" spans="1:5" ht="18.75" customHeight="1" x14ac:dyDescent="0.15">
      <c r="A23" s="204"/>
      <c r="B23" s="107" t="s">
        <v>48</v>
      </c>
      <c r="C23" s="118">
        <f>SUM(C9:C22)</f>
        <v>112803</v>
      </c>
      <c r="D23" s="119">
        <f>C23/'1'!$C$15</f>
        <v>28.37811320754717</v>
      </c>
      <c r="E23" s="24"/>
    </row>
    <row r="24" spans="1:5" ht="18.75" customHeight="1" x14ac:dyDescent="0.15">
      <c r="A24" s="197" t="s">
        <v>210</v>
      </c>
      <c r="B24" s="120" t="s">
        <v>49</v>
      </c>
      <c r="C24" s="121">
        <v>49305</v>
      </c>
      <c r="D24" s="108">
        <f>C24/'1'!$C$15</f>
        <v>12.403773584905661</v>
      </c>
    </row>
    <row r="25" spans="1:5" ht="18.75" customHeight="1" x14ac:dyDescent="0.15">
      <c r="A25" s="198"/>
      <c r="B25" s="122" t="s">
        <v>50</v>
      </c>
      <c r="C25" s="84">
        <v>8865</v>
      </c>
      <c r="D25" s="109">
        <f>C25/'1'!$C$15</f>
        <v>2.2301886792452832</v>
      </c>
    </row>
    <row r="26" spans="1:5" ht="18.75" customHeight="1" x14ac:dyDescent="0.15">
      <c r="A26" s="198"/>
      <c r="B26" s="122" t="s">
        <v>51</v>
      </c>
      <c r="C26" s="84">
        <v>35926</v>
      </c>
      <c r="D26" s="109">
        <f>C26/'1'!$C$15</f>
        <v>9.0379874213836473</v>
      </c>
    </row>
    <row r="27" spans="1:5" ht="18.75" customHeight="1" x14ac:dyDescent="0.15">
      <c r="A27" s="198"/>
      <c r="B27" s="107" t="s">
        <v>47</v>
      </c>
      <c r="C27" s="118">
        <v>18707</v>
      </c>
      <c r="D27" s="119">
        <f>C27/'1'!$C$15</f>
        <v>4.706163522012579</v>
      </c>
    </row>
    <row r="28" spans="1:5" ht="18.75" customHeight="1" x14ac:dyDescent="0.15">
      <c r="A28" s="199"/>
      <c r="B28" s="107" t="s">
        <v>48</v>
      </c>
      <c r="C28" s="118">
        <f>SUM(C24:C27)</f>
        <v>112803</v>
      </c>
      <c r="D28" s="119">
        <f>C28/'1'!$C$15</f>
        <v>28.37811320754717</v>
      </c>
    </row>
    <row r="29" spans="1:5" ht="18.75" customHeight="1" x14ac:dyDescent="0.15">
      <c r="A29" s="183" t="s">
        <v>52</v>
      </c>
      <c r="B29" s="120" t="s">
        <v>53</v>
      </c>
      <c r="C29" s="121">
        <v>21354</v>
      </c>
      <c r="D29" s="109">
        <f>C29/'1'!$C$15</f>
        <v>5.3720754716981132</v>
      </c>
    </row>
    <row r="30" spans="1:5" ht="18.75" customHeight="1" x14ac:dyDescent="0.15">
      <c r="A30" s="184"/>
      <c r="B30" s="123" t="s">
        <v>54</v>
      </c>
      <c r="C30" s="84">
        <v>86130</v>
      </c>
      <c r="D30" s="109">
        <f>C30/'1'!$C$15</f>
        <v>21.667924528301885</v>
      </c>
    </row>
    <row r="31" spans="1:5" ht="18.75" customHeight="1" x14ac:dyDescent="0.15">
      <c r="A31" s="184"/>
      <c r="B31" s="122" t="s">
        <v>55</v>
      </c>
      <c r="C31" s="84">
        <v>142458</v>
      </c>
      <c r="D31" s="109">
        <f>C31/'1'!$C$15</f>
        <v>35.838490566037734</v>
      </c>
    </row>
    <row r="32" spans="1:5" ht="18.75" customHeight="1" x14ac:dyDescent="0.15">
      <c r="A32" s="184"/>
      <c r="B32" s="122" t="s">
        <v>56</v>
      </c>
      <c r="C32" s="84">
        <v>65361</v>
      </c>
      <c r="D32" s="109">
        <f>C32/'1'!$C$15</f>
        <v>16.443018867924529</v>
      </c>
    </row>
    <row r="33" spans="1:6" ht="18.75" customHeight="1" x14ac:dyDescent="0.15">
      <c r="A33" s="184"/>
      <c r="B33" s="122" t="s">
        <v>57</v>
      </c>
      <c r="C33" s="84">
        <v>6758</v>
      </c>
      <c r="D33" s="109">
        <f>C33/'1'!$C$15</f>
        <v>1.7001257861635219</v>
      </c>
    </row>
    <row r="34" spans="1:6" ht="18.75" customHeight="1" x14ac:dyDescent="0.15">
      <c r="A34" s="184"/>
      <c r="B34" s="124" t="s">
        <v>58</v>
      </c>
      <c r="C34" s="118">
        <v>1068</v>
      </c>
      <c r="D34" s="119">
        <f>C34/'1'!$C$15</f>
        <v>0.26867924528301884</v>
      </c>
    </row>
    <row r="35" spans="1:6" ht="18.75" customHeight="1" x14ac:dyDescent="0.15">
      <c r="A35" s="185"/>
      <c r="B35" s="107" t="s">
        <v>48</v>
      </c>
      <c r="C35" s="118">
        <f>SUM(C29:C34)</f>
        <v>323129</v>
      </c>
      <c r="D35" s="119">
        <f>C35/'1'!$C$15</f>
        <v>81.290314465408798</v>
      </c>
    </row>
    <row r="36" spans="1:6" ht="18.75" customHeight="1" x14ac:dyDescent="0.15">
      <c r="A36" s="186" t="s">
        <v>211</v>
      </c>
      <c r="B36" s="122" t="s">
        <v>59</v>
      </c>
      <c r="C36" s="84">
        <v>116992</v>
      </c>
      <c r="D36" s="108">
        <f>C36/'1'!$C$15</f>
        <v>29.43194968553459</v>
      </c>
    </row>
    <row r="37" spans="1:6" ht="18.75" customHeight="1" x14ac:dyDescent="0.15">
      <c r="A37" s="187"/>
      <c r="B37" s="107" t="s">
        <v>47</v>
      </c>
      <c r="C37" s="118">
        <v>55397</v>
      </c>
      <c r="D37" s="119">
        <f>C37/'1'!$C$15</f>
        <v>13.936352201257861</v>
      </c>
    </row>
    <row r="38" spans="1:6" ht="18.75" customHeight="1" x14ac:dyDescent="0.15">
      <c r="A38" s="189" t="s">
        <v>212</v>
      </c>
      <c r="B38" s="122" t="s">
        <v>60</v>
      </c>
      <c r="C38" s="84">
        <v>193279</v>
      </c>
      <c r="D38" s="108">
        <f>C38/'1'!$C$15</f>
        <v>48.623647798742141</v>
      </c>
    </row>
    <row r="39" spans="1:6" ht="18.75" customHeight="1" x14ac:dyDescent="0.15">
      <c r="A39" s="190"/>
      <c r="B39" s="107" t="s">
        <v>61</v>
      </c>
      <c r="C39" s="118">
        <v>108141</v>
      </c>
      <c r="D39" s="119">
        <f>C39/'1'!$C$15</f>
        <v>27.205283018867924</v>
      </c>
    </row>
    <row r="40" spans="1:6" ht="18.75" customHeight="1" x14ac:dyDescent="0.15">
      <c r="A40" s="191" t="s">
        <v>62</v>
      </c>
      <c r="B40" s="192"/>
      <c r="C40" s="125">
        <v>431113</v>
      </c>
      <c r="D40" s="126">
        <f>C40/'1'!$C$15</f>
        <v>108.45610062893081</v>
      </c>
      <c r="F40" s="17"/>
    </row>
    <row r="41" spans="1:6" ht="13.5" customHeight="1" x14ac:dyDescent="0.15">
      <c r="A41" s="188" t="s">
        <v>255</v>
      </c>
      <c r="B41" s="188"/>
      <c r="C41" s="188"/>
      <c r="D41" s="188"/>
    </row>
    <row r="42" spans="1:6" x14ac:dyDescent="0.15">
      <c r="A42" s="188" t="s">
        <v>256</v>
      </c>
      <c r="B42" s="188"/>
      <c r="C42" s="188"/>
      <c r="D42" s="188"/>
    </row>
    <row r="43" spans="1:6" x14ac:dyDescent="0.15">
      <c r="A43" s="188"/>
      <c r="B43" s="188"/>
      <c r="C43" s="188"/>
      <c r="D43" s="188"/>
    </row>
  </sheetData>
  <mergeCells count="17">
    <mergeCell ref="A1:D1"/>
    <mergeCell ref="A2:D2"/>
    <mergeCell ref="A3:B3"/>
    <mergeCell ref="A24:A28"/>
    <mergeCell ref="A5:B5"/>
    <mergeCell ref="A6:B6"/>
    <mergeCell ref="A9:A23"/>
    <mergeCell ref="A4:B4"/>
    <mergeCell ref="A7:B7"/>
    <mergeCell ref="A8:B8"/>
    <mergeCell ref="A29:A35"/>
    <mergeCell ref="A36:A37"/>
    <mergeCell ref="A43:D43"/>
    <mergeCell ref="A38:A39"/>
    <mergeCell ref="A40:B40"/>
    <mergeCell ref="A41:D41"/>
    <mergeCell ref="A42:D42"/>
  </mergeCells>
  <phoneticPr fontId="3"/>
  <pageMargins left="0.70866141732283472" right="0.70866141732283472" top="0.74803149606299213" bottom="0.74803149606299213" header="0.31496062992125984" footer="0.31496062992125984"/>
  <pageSetup paperSize="9" firstPageNumber="53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view="pageBreakPreview" zoomScaleNormal="100" zoomScaleSheetLayoutView="100" workbookViewId="0">
      <selection activeCell="O1" sqref="O1:O1048576"/>
    </sheetView>
  </sheetViews>
  <sheetFormatPr defaultRowHeight="13.5" x14ac:dyDescent="0.15"/>
  <cols>
    <col min="1" max="3" width="29.625" style="12" customWidth="1"/>
    <col min="4" max="4" width="9" style="12"/>
    <col min="5" max="15" width="0" style="12" hidden="1" customWidth="1"/>
    <col min="16" max="16384" width="9" style="12"/>
  </cols>
  <sheetData>
    <row r="1" spans="1:3" ht="21" customHeight="1" x14ac:dyDescent="0.15">
      <c r="A1" s="211" t="s">
        <v>142</v>
      </c>
      <c r="B1" s="211"/>
      <c r="C1" s="211"/>
    </row>
    <row r="2" spans="1:3" ht="21" customHeight="1" x14ac:dyDescent="0.15">
      <c r="A2" s="101"/>
      <c r="B2" s="101"/>
      <c r="C2" s="101"/>
    </row>
    <row r="3" spans="1:3" ht="21" customHeight="1" x14ac:dyDescent="0.15">
      <c r="A3" s="209" t="s">
        <v>226</v>
      </c>
      <c r="B3" s="209"/>
      <c r="C3" s="209"/>
    </row>
    <row r="4" spans="1:3" ht="21" customHeight="1" x14ac:dyDescent="0.15">
      <c r="A4" s="13"/>
      <c r="B4" s="14"/>
      <c r="C4" s="14"/>
    </row>
    <row r="5" spans="1:3" ht="17.25" customHeight="1" x14ac:dyDescent="0.15">
      <c r="A5" s="193" t="s">
        <v>227</v>
      </c>
      <c r="B5" s="193"/>
      <c r="C5" s="193"/>
    </row>
    <row r="6" spans="1:3" ht="15" customHeight="1" x14ac:dyDescent="0.15">
      <c r="A6" s="194" t="s">
        <v>90</v>
      </c>
      <c r="B6" s="194"/>
      <c r="C6" s="194"/>
    </row>
    <row r="7" spans="1:3" ht="21" customHeight="1" x14ac:dyDescent="0.15">
      <c r="A7" s="18"/>
      <c r="B7" s="19" t="s">
        <v>64</v>
      </c>
      <c r="C7" s="20" t="s">
        <v>65</v>
      </c>
    </row>
    <row r="8" spans="1:3" ht="21" customHeight="1" x14ac:dyDescent="0.15">
      <c r="A8" s="21" t="s">
        <v>257</v>
      </c>
      <c r="B8" s="22">
        <v>436</v>
      </c>
      <c r="C8" s="23">
        <v>7593</v>
      </c>
    </row>
    <row r="9" spans="1:3" ht="21" customHeight="1" x14ac:dyDescent="0.15">
      <c r="A9" s="21" t="s">
        <v>214</v>
      </c>
      <c r="B9" s="22">
        <v>132</v>
      </c>
      <c r="C9" s="23">
        <v>2836</v>
      </c>
    </row>
    <row r="10" spans="1:3" ht="21" customHeight="1" x14ac:dyDescent="0.15">
      <c r="A10" s="21" t="s">
        <v>221</v>
      </c>
      <c r="B10" s="85">
        <v>88</v>
      </c>
      <c r="C10" s="86">
        <v>2313</v>
      </c>
    </row>
    <row r="11" spans="1:3" ht="21" customHeight="1" x14ac:dyDescent="0.15">
      <c r="A11" s="21" t="s">
        <v>224</v>
      </c>
      <c r="B11" s="85">
        <v>13</v>
      </c>
      <c r="C11" s="86">
        <v>223</v>
      </c>
    </row>
    <row r="12" spans="1:3" ht="21" customHeight="1" x14ac:dyDescent="0.15">
      <c r="A12" s="127" t="s">
        <v>258</v>
      </c>
      <c r="B12" s="128">
        <f>SUM(B13:B36)</f>
        <v>1</v>
      </c>
      <c r="C12" s="129">
        <f>SUM(C13:C36)</f>
        <v>5</v>
      </c>
    </row>
    <row r="13" spans="1:3" ht="21" customHeight="1" x14ac:dyDescent="0.15">
      <c r="A13" s="130" t="s">
        <v>66</v>
      </c>
      <c r="B13" s="100" t="s">
        <v>232</v>
      </c>
      <c r="C13" s="144" t="s">
        <v>232</v>
      </c>
    </row>
    <row r="14" spans="1:3" ht="21" customHeight="1" x14ac:dyDescent="0.15">
      <c r="A14" s="130" t="s">
        <v>67</v>
      </c>
      <c r="B14" s="100" t="s">
        <v>232</v>
      </c>
      <c r="C14" s="145" t="s">
        <v>232</v>
      </c>
    </row>
    <row r="15" spans="1:3" ht="21" customHeight="1" x14ac:dyDescent="0.15">
      <c r="A15" s="130" t="s">
        <v>68</v>
      </c>
      <c r="B15" s="100" t="s">
        <v>232</v>
      </c>
      <c r="C15" s="145" t="s">
        <v>232</v>
      </c>
    </row>
    <row r="16" spans="1:3" ht="21" customHeight="1" x14ac:dyDescent="0.15">
      <c r="A16" s="130" t="s">
        <v>69</v>
      </c>
      <c r="B16" s="85">
        <v>1</v>
      </c>
      <c r="C16" s="86">
        <v>5</v>
      </c>
    </row>
    <row r="17" spans="1:3" ht="21" customHeight="1" x14ac:dyDescent="0.15">
      <c r="A17" s="130" t="s">
        <v>70</v>
      </c>
      <c r="B17" s="100" t="s">
        <v>232</v>
      </c>
      <c r="C17" s="145" t="s">
        <v>232</v>
      </c>
    </row>
    <row r="18" spans="1:3" ht="21" customHeight="1" x14ac:dyDescent="0.15">
      <c r="A18" s="130" t="s">
        <v>71</v>
      </c>
      <c r="B18" s="100" t="s">
        <v>232</v>
      </c>
      <c r="C18" s="145" t="s">
        <v>232</v>
      </c>
    </row>
    <row r="19" spans="1:3" ht="21" customHeight="1" x14ac:dyDescent="0.15">
      <c r="A19" s="130" t="s">
        <v>72</v>
      </c>
      <c r="B19" s="100" t="s">
        <v>232</v>
      </c>
      <c r="C19" s="145" t="s">
        <v>232</v>
      </c>
    </row>
    <row r="20" spans="1:3" ht="21" customHeight="1" x14ac:dyDescent="0.15">
      <c r="A20" s="130" t="s">
        <v>73</v>
      </c>
      <c r="B20" s="100" t="s">
        <v>232</v>
      </c>
      <c r="C20" s="145" t="s">
        <v>232</v>
      </c>
    </row>
    <row r="21" spans="1:3" ht="21" customHeight="1" x14ac:dyDescent="0.15">
      <c r="A21" s="130" t="s">
        <v>74</v>
      </c>
      <c r="B21" s="100" t="s">
        <v>232</v>
      </c>
      <c r="C21" s="145" t="s">
        <v>232</v>
      </c>
    </row>
    <row r="22" spans="1:3" ht="21" customHeight="1" x14ac:dyDescent="0.15">
      <c r="A22" s="130" t="s">
        <v>75</v>
      </c>
      <c r="B22" s="100" t="s">
        <v>232</v>
      </c>
      <c r="C22" s="145" t="s">
        <v>232</v>
      </c>
    </row>
    <row r="23" spans="1:3" ht="21" customHeight="1" x14ac:dyDescent="0.15">
      <c r="A23" s="130" t="s">
        <v>76</v>
      </c>
      <c r="B23" s="100" t="s">
        <v>232</v>
      </c>
      <c r="C23" s="145" t="s">
        <v>232</v>
      </c>
    </row>
    <row r="24" spans="1:3" ht="21" customHeight="1" x14ac:dyDescent="0.15">
      <c r="A24" s="130" t="s">
        <v>77</v>
      </c>
      <c r="B24" s="100" t="s">
        <v>232</v>
      </c>
      <c r="C24" s="145" t="s">
        <v>232</v>
      </c>
    </row>
    <row r="25" spans="1:3" ht="21" customHeight="1" x14ac:dyDescent="0.15">
      <c r="A25" s="130" t="s">
        <v>78</v>
      </c>
      <c r="B25" s="100" t="s">
        <v>232</v>
      </c>
      <c r="C25" s="145" t="s">
        <v>232</v>
      </c>
    </row>
    <row r="26" spans="1:3" ht="21" customHeight="1" x14ac:dyDescent="0.15">
      <c r="A26" s="130" t="s">
        <v>79</v>
      </c>
      <c r="B26" s="100" t="s">
        <v>232</v>
      </c>
      <c r="C26" s="145" t="s">
        <v>232</v>
      </c>
    </row>
    <row r="27" spans="1:3" ht="21" customHeight="1" x14ac:dyDescent="0.15">
      <c r="A27" s="130" t="s">
        <v>80</v>
      </c>
      <c r="B27" s="100" t="s">
        <v>232</v>
      </c>
      <c r="C27" s="145" t="s">
        <v>232</v>
      </c>
    </row>
    <row r="28" spans="1:3" ht="21" customHeight="1" x14ac:dyDescent="0.15">
      <c r="A28" s="130" t="s">
        <v>81</v>
      </c>
      <c r="B28" s="100" t="s">
        <v>232</v>
      </c>
      <c r="C28" s="145" t="s">
        <v>232</v>
      </c>
    </row>
    <row r="29" spans="1:3" ht="21" customHeight="1" x14ac:dyDescent="0.15">
      <c r="A29" s="130" t="s">
        <v>82</v>
      </c>
      <c r="B29" s="100" t="s">
        <v>232</v>
      </c>
      <c r="C29" s="145" t="s">
        <v>232</v>
      </c>
    </row>
    <row r="30" spans="1:3" ht="21" customHeight="1" x14ac:dyDescent="0.15">
      <c r="A30" s="130" t="s">
        <v>83</v>
      </c>
      <c r="B30" s="100" t="s">
        <v>232</v>
      </c>
      <c r="C30" s="145" t="s">
        <v>232</v>
      </c>
    </row>
    <row r="31" spans="1:3" ht="21" customHeight="1" x14ac:dyDescent="0.15">
      <c r="A31" s="130" t="s">
        <v>84</v>
      </c>
      <c r="B31" s="100" t="s">
        <v>232</v>
      </c>
      <c r="C31" s="145" t="s">
        <v>232</v>
      </c>
    </row>
    <row r="32" spans="1:3" ht="21" customHeight="1" x14ac:dyDescent="0.15">
      <c r="A32" s="130" t="s">
        <v>85</v>
      </c>
      <c r="B32" s="100" t="s">
        <v>232</v>
      </c>
      <c r="C32" s="145" t="s">
        <v>232</v>
      </c>
    </row>
    <row r="33" spans="1:3" ht="21" customHeight="1" x14ac:dyDescent="0.15">
      <c r="A33" s="130" t="s">
        <v>86</v>
      </c>
      <c r="B33" s="100" t="s">
        <v>232</v>
      </c>
      <c r="C33" s="145" t="s">
        <v>232</v>
      </c>
    </row>
    <row r="34" spans="1:3" ht="21" customHeight="1" x14ac:dyDescent="0.15">
      <c r="A34" s="130" t="s">
        <v>87</v>
      </c>
      <c r="B34" s="100" t="s">
        <v>232</v>
      </c>
      <c r="C34" s="145" t="s">
        <v>232</v>
      </c>
    </row>
    <row r="35" spans="1:3" ht="21" customHeight="1" x14ac:dyDescent="0.15">
      <c r="A35" s="130" t="s">
        <v>88</v>
      </c>
      <c r="B35" s="100" t="s">
        <v>232</v>
      </c>
      <c r="C35" s="145" t="s">
        <v>232</v>
      </c>
    </row>
    <row r="36" spans="1:3" ht="21" customHeight="1" x14ac:dyDescent="0.15">
      <c r="A36" s="131" t="s">
        <v>89</v>
      </c>
      <c r="B36" s="132" t="s">
        <v>232</v>
      </c>
      <c r="C36" s="146" t="s">
        <v>232</v>
      </c>
    </row>
    <row r="37" spans="1:3" x14ac:dyDescent="0.15">
      <c r="A37" s="210"/>
      <c r="B37" s="210"/>
      <c r="C37" s="210"/>
    </row>
    <row r="38" spans="1:3" x14ac:dyDescent="0.15">
      <c r="A38" s="24"/>
      <c r="B38" s="24"/>
      <c r="C38" s="24"/>
    </row>
    <row r="39" spans="1:3" x14ac:dyDescent="0.15">
      <c r="A39" s="24"/>
      <c r="B39" s="24"/>
      <c r="C39" s="24"/>
    </row>
    <row r="40" spans="1:3" x14ac:dyDescent="0.15">
      <c r="A40" s="24"/>
      <c r="B40" s="24"/>
      <c r="C40" s="24"/>
    </row>
    <row r="41" spans="1:3" x14ac:dyDescent="0.15">
      <c r="A41" s="24"/>
      <c r="B41" s="24"/>
      <c r="C41" s="24"/>
    </row>
  </sheetData>
  <mergeCells count="5">
    <mergeCell ref="A3:C3"/>
    <mergeCell ref="A5:C5"/>
    <mergeCell ref="A6:C6"/>
    <mergeCell ref="A37:C37"/>
    <mergeCell ref="A1:C1"/>
  </mergeCells>
  <phoneticPr fontId="3"/>
  <pageMargins left="0.70866141732283472" right="0.70866141732283472" top="0.74803149606299213" bottom="0.74803149606299213" header="0.31496062992125984" footer="0.31496062992125984"/>
  <pageSetup paperSize="9" firstPageNumber="54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showGridLines="0" view="pageBreakPreview" zoomScale="90" zoomScaleNormal="80" zoomScaleSheetLayoutView="90" workbookViewId="0">
      <selection activeCell="J17" sqref="J17:L17"/>
    </sheetView>
  </sheetViews>
  <sheetFormatPr defaultRowHeight="13.5" x14ac:dyDescent="0.15"/>
  <cols>
    <col min="1" max="3" width="4.5" style="14" customWidth="1"/>
    <col min="4" max="21" width="4.125" style="14" customWidth="1"/>
    <col min="22" max="29" width="11.125" style="14" customWidth="1"/>
    <col min="30" max="16384" width="9" style="14"/>
  </cols>
  <sheetData>
    <row r="1" spans="1:29" ht="24" customHeight="1" x14ac:dyDescent="0.15">
      <c r="A1" s="246" t="s">
        <v>213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8" t="s">
        <v>101</v>
      </c>
      <c r="W1" s="248"/>
      <c r="X1" s="248"/>
      <c r="Y1" s="248"/>
      <c r="Z1" s="248"/>
      <c r="AA1" s="248"/>
      <c r="AB1" s="248"/>
      <c r="AC1" s="248"/>
    </row>
    <row r="2" spans="1:29" ht="21" customHeight="1" x14ac:dyDescent="0.15">
      <c r="V2" s="69"/>
    </row>
    <row r="3" spans="1:29" ht="21.75" customHeight="1" x14ac:dyDescent="0.15">
      <c r="A3" s="209" t="s">
        <v>91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13"/>
    </row>
    <row r="4" spans="1:29" ht="21" customHeight="1" x14ac:dyDescent="0.15">
      <c r="V4" s="13"/>
    </row>
    <row r="5" spans="1:29" ht="17.25" customHeight="1" x14ac:dyDescent="0.15">
      <c r="A5" s="249" t="s">
        <v>228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50" t="s">
        <v>102</v>
      </c>
      <c r="W5" s="250"/>
      <c r="X5" s="250"/>
      <c r="Y5" s="250"/>
      <c r="Z5" s="250"/>
      <c r="AA5" s="250"/>
      <c r="AB5" s="250"/>
      <c r="AC5" s="250"/>
    </row>
    <row r="6" spans="1:29" ht="15" customHeight="1" x14ac:dyDescent="0.15">
      <c r="V6" s="194" t="s">
        <v>100</v>
      </c>
      <c r="W6" s="194"/>
      <c r="X6" s="194"/>
      <c r="Y6" s="194"/>
      <c r="Z6" s="194"/>
      <c r="AA6" s="194"/>
      <c r="AB6" s="194"/>
      <c r="AC6" s="194"/>
    </row>
    <row r="7" spans="1:29" ht="24" customHeight="1" x14ac:dyDescent="0.15">
      <c r="A7" s="254"/>
      <c r="B7" s="255"/>
      <c r="C7" s="255"/>
      <c r="D7" s="251" t="s">
        <v>92</v>
      </c>
      <c r="E7" s="251"/>
      <c r="F7" s="251"/>
      <c r="G7" s="251"/>
      <c r="H7" s="251"/>
      <c r="I7" s="251"/>
      <c r="J7" s="251" t="s">
        <v>93</v>
      </c>
      <c r="K7" s="251"/>
      <c r="L7" s="251"/>
      <c r="M7" s="251"/>
      <c r="N7" s="251"/>
      <c r="O7" s="251"/>
      <c r="P7" s="251" t="s">
        <v>94</v>
      </c>
      <c r="Q7" s="251"/>
      <c r="R7" s="251"/>
      <c r="S7" s="251"/>
      <c r="T7" s="251"/>
      <c r="U7" s="251"/>
      <c r="V7" s="251" t="s">
        <v>103</v>
      </c>
      <c r="W7" s="251"/>
      <c r="X7" s="251" t="s">
        <v>104</v>
      </c>
      <c r="Y7" s="251"/>
      <c r="Z7" s="251" t="s">
        <v>105</v>
      </c>
      <c r="AA7" s="251"/>
      <c r="AB7" s="251" t="s">
        <v>106</v>
      </c>
      <c r="AC7" s="252"/>
    </row>
    <row r="8" spans="1:29" ht="24" customHeight="1" x14ac:dyDescent="0.15">
      <c r="A8" s="256"/>
      <c r="B8" s="257"/>
      <c r="C8" s="257"/>
      <c r="D8" s="253" t="s">
        <v>95</v>
      </c>
      <c r="E8" s="253"/>
      <c r="F8" s="253"/>
      <c r="G8" s="253" t="s">
        <v>96</v>
      </c>
      <c r="H8" s="253"/>
      <c r="I8" s="253"/>
      <c r="J8" s="253" t="s">
        <v>95</v>
      </c>
      <c r="K8" s="253"/>
      <c r="L8" s="253"/>
      <c r="M8" s="253" t="s">
        <v>96</v>
      </c>
      <c r="N8" s="253"/>
      <c r="O8" s="253"/>
      <c r="P8" s="253" t="s">
        <v>95</v>
      </c>
      <c r="Q8" s="253"/>
      <c r="R8" s="253"/>
      <c r="S8" s="253" t="s">
        <v>96</v>
      </c>
      <c r="T8" s="253"/>
      <c r="U8" s="253"/>
      <c r="V8" s="70" t="s">
        <v>107</v>
      </c>
      <c r="W8" s="70" t="s">
        <v>108</v>
      </c>
      <c r="X8" s="70" t="s">
        <v>107</v>
      </c>
      <c r="Y8" s="70" t="s">
        <v>108</v>
      </c>
      <c r="Z8" s="70" t="s">
        <v>107</v>
      </c>
      <c r="AA8" s="70" t="s">
        <v>108</v>
      </c>
      <c r="AB8" s="70" t="s">
        <v>107</v>
      </c>
      <c r="AC8" s="71" t="s">
        <v>108</v>
      </c>
    </row>
    <row r="9" spans="1:29" ht="24" customHeight="1" x14ac:dyDescent="0.15">
      <c r="A9" s="235" t="s">
        <v>259</v>
      </c>
      <c r="B9" s="236"/>
      <c r="C9" s="236"/>
      <c r="D9" s="237">
        <f>SUM(J9,,P9,V9,X9,Z9,AB9)</f>
        <v>4214</v>
      </c>
      <c r="E9" s="238"/>
      <c r="F9" s="239"/>
      <c r="G9" s="237">
        <f t="shared" ref="G9:G18" si="0">SUM(M9,S9,W9,Y9,AA9,AC9)</f>
        <v>71831</v>
      </c>
      <c r="H9" s="238"/>
      <c r="I9" s="239"/>
      <c r="J9" s="237">
        <v>3673</v>
      </c>
      <c r="K9" s="238"/>
      <c r="L9" s="239"/>
      <c r="M9" s="237">
        <v>60617</v>
      </c>
      <c r="N9" s="238"/>
      <c r="O9" s="239"/>
      <c r="P9" s="237">
        <v>7</v>
      </c>
      <c r="Q9" s="238"/>
      <c r="R9" s="239"/>
      <c r="S9" s="237">
        <v>122</v>
      </c>
      <c r="T9" s="238"/>
      <c r="U9" s="239"/>
      <c r="V9" s="72">
        <v>10</v>
      </c>
      <c r="W9" s="72">
        <v>244</v>
      </c>
      <c r="X9" s="72">
        <v>38</v>
      </c>
      <c r="Y9" s="72">
        <v>587</v>
      </c>
      <c r="Z9" s="72">
        <v>478</v>
      </c>
      <c r="AA9" s="72">
        <v>10189</v>
      </c>
      <c r="AB9" s="72">
        <v>8</v>
      </c>
      <c r="AC9" s="73">
        <v>72</v>
      </c>
    </row>
    <row r="10" spans="1:29" ht="24" customHeight="1" x14ac:dyDescent="0.15">
      <c r="A10" s="235"/>
      <c r="B10" s="236"/>
      <c r="C10" s="236"/>
      <c r="D10" s="240">
        <f>SUM(J10,P10,V10,X10,Z10,AB10)</f>
        <v>-2726</v>
      </c>
      <c r="E10" s="241"/>
      <c r="F10" s="242"/>
      <c r="G10" s="240">
        <f t="shared" si="0"/>
        <v>-53394</v>
      </c>
      <c r="H10" s="241"/>
      <c r="I10" s="242"/>
      <c r="J10" s="243">
        <v>-2201</v>
      </c>
      <c r="K10" s="244"/>
      <c r="L10" s="245"/>
      <c r="M10" s="243">
        <v>-42324</v>
      </c>
      <c r="N10" s="244"/>
      <c r="O10" s="245"/>
      <c r="P10" s="243">
        <v>-7</v>
      </c>
      <c r="Q10" s="244"/>
      <c r="R10" s="245"/>
      <c r="S10" s="243">
        <v>-122</v>
      </c>
      <c r="T10" s="244"/>
      <c r="U10" s="245"/>
      <c r="V10" s="74">
        <v>-10</v>
      </c>
      <c r="W10" s="74">
        <v>-244</v>
      </c>
      <c r="X10" s="74">
        <v>-38</v>
      </c>
      <c r="Y10" s="74">
        <v>-587</v>
      </c>
      <c r="Z10" s="74">
        <v>-478</v>
      </c>
      <c r="AA10" s="74">
        <v>-10189</v>
      </c>
      <c r="AB10" s="75">
        <v>8</v>
      </c>
      <c r="AC10" s="76">
        <v>72</v>
      </c>
    </row>
    <row r="11" spans="1:29" ht="24" customHeight="1" x14ac:dyDescent="0.15">
      <c r="A11" s="235" t="s">
        <v>215</v>
      </c>
      <c r="B11" s="236"/>
      <c r="C11" s="236"/>
      <c r="D11" s="237">
        <f>SUM(J11,,P11,V11,X11,Z11,AB11)</f>
        <v>4235</v>
      </c>
      <c r="E11" s="238"/>
      <c r="F11" s="239"/>
      <c r="G11" s="237">
        <f t="shared" si="0"/>
        <v>73701</v>
      </c>
      <c r="H11" s="238"/>
      <c r="I11" s="239"/>
      <c r="J11" s="237">
        <v>3675</v>
      </c>
      <c r="K11" s="238"/>
      <c r="L11" s="239"/>
      <c r="M11" s="237">
        <v>62013</v>
      </c>
      <c r="N11" s="238"/>
      <c r="O11" s="239"/>
      <c r="P11" s="237">
        <v>39</v>
      </c>
      <c r="Q11" s="238"/>
      <c r="R11" s="239"/>
      <c r="S11" s="237">
        <v>589</v>
      </c>
      <c r="T11" s="238"/>
      <c r="U11" s="239"/>
      <c r="V11" s="72">
        <v>26</v>
      </c>
      <c r="W11" s="72">
        <v>1147</v>
      </c>
      <c r="X11" s="72">
        <v>17</v>
      </c>
      <c r="Y11" s="72">
        <v>407</v>
      </c>
      <c r="Z11" s="72">
        <v>470</v>
      </c>
      <c r="AA11" s="72">
        <v>9409</v>
      </c>
      <c r="AB11" s="72">
        <v>8</v>
      </c>
      <c r="AC11" s="73">
        <v>136</v>
      </c>
    </row>
    <row r="12" spans="1:29" ht="24" customHeight="1" x14ac:dyDescent="0.15">
      <c r="A12" s="235"/>
      <c r="B12" s="236"/>
      <c r="C12" s="236"/>
      <c r="D12" s="240">
        <f>SUM(J12,P12,V12,X12,Z12,AB12)</f>
        <v>-2788</v>
      </c>
      <c r="E12" s="241"/>
      <c r="F12" s="242"/>
      <c r="G12" s="240">
        <f t="shared" si="0"/>
        <v>-55322</v>
      </c>
      <c r="H12" s="241"/>
      <c r="I12" s="242"/>
      <c r="J12" s="243">
        <v>-2228</v>
      </c>
      <c r="K12" s="244"/>
      <c r="L12" s="245"/>
      <c r="M12" s="243">
        <v>-43634</v>
      </c>
      <c r="N12" s="244"/>
      <c r="O12" s="245"/>
      <c r="P12" s="243">
        <v>-39</v>
      </c>
      <c r="Q12" s="244"/>
      <c r="R12" s="245"/>
      <c r="S12" s="243">
        <v>-589</v>
      </c>
      <c r="T12" s="244"/>
      <c r="U12" s="245"/>
      <c r="V12" s="74">
        <v>-26</v>
      </c>
      <c r="W12" s="74">
        <v>-1147</v>
      </c>
      <c r="X12" s="74">
        <v>-17</v>
      </c>
      <c r="Y12" s="74">
        <v>-407</v>
      </c>
      <c r="Z12" s="74">
        <v>-470</v>
      </c>
      <c r="AA12" s="74">
        <v>-9409</v>
      </c>
      <c r="AB12" s="74">
        <v>-8</v>
      </c>
      <c r="AC12" s="82">
        <v>-136</v>
      </c>
    </row>
    <row r="13" spans="1:29" ht="24" customHeight="1" x14ac:dyDescent="0.15">
      <c r="A13" s="235" t="s">
        <v>260</v>
      </c>
      <c r="B13" s="236"/>
      <c r="C13" s="236"/>
      <c r="D13" s="212">
        <f>SUM(J13,,P13,V13,X13,Z13,AB13)</f>
        <v>4390</v>
      </c>
      <c r="E13" s="213"/>
      <c r="F13" s="214"/>
      <c r="G13" s="212">
        <f t="shared" si="0"/>
        <v>75509</v>
      </c>
      <c r="H13" s="213"/>
      <c r="I13" s="214"/>
      <c r="J13" s="212">
        <v>3739</v>
      </c>
      <c r="K13" s="213"/>
      <c r="L13" s="214"/>
      <c r="M13" s="212">
        <v>62456</v>
      </c>
      <c r="N13" s="213"/>
      <c r="O13" s="214"/>
      <c r="P13" s="212">
        <v>14</v>
      </c>
      <c r="Q13" s="213"/>
      <c r="R13" s="214"/>
      <c r="S13" s="212">
        <v>172</v>
      </c>
      <c r="T13" s="213"/>
      <c r="U13" s="214"/>
      <c r="V13" s="87">
        <v>27</v>
      </c>
      <c r="W13" s="87">
        <v>1340</v>
      </c>
      <c r="X13" s="87">
        <v>44</v>
      </c>
      <c r="Y13" s="87">
        <v>871</v>
      </c>
      <c r="Z13" s="87">
        <v>562</v>
      </c>
      <c r="AA13" s="87">
        <v>10620</v>
      </c>
      <c r="AB13" s="87">
        <v>4</v>
      </c>
      <c r="AC13" s="88">
        <v>50</v>
      </c>
    </row>
    <row r="14" spans="1:29" ht="24" customHeight="1" x14ac:dyDescent="0.15">
      <c r="A14" s="235"/>
      <c r="B14" s="236"/>
      <c r="C14" s="236"/>
      <c r="D14" s="259">
        <f>SUM(J14,P14,V14,X14,Z14,AB14)</f>
        <v>-2871</v>
      </c>
      <c r="E14" s="260"/>
      <c r="F14" s="261"/>
      <c r="G14" s="259">
        <f t="shared" si="0"/>
        <v>-56223</v>
      </c>
      <c r="H14" s="260"/>
      <c r="I14" s="261"/>
      <c r="J14" s="262">
        <v>-2220</v>
      </c>
      <c r="K14" s="263"/>
      <c r="L14" s="264"/>
      <c r="M14" s="262">
        <v>-43170</v>
      </c>
      <c r="N14" s="263"/>
      <c r="O14" s="264"/>
      <c r="P14" s="262">
        <v>-14</v>
      </c>
      <c r="Q14" s="263"/>
      <c r="R14" s="264"/>
      <c r="S14" s="262">
        <v>-172</v>
      </c>
      <c r="T14" s="263"/>
      <c r="U14" s="264"/>
      <c r="V14" s="93">
        <v>-27</v>
      </c>
      <c r="W14" s="93">
        <v>-1340</v>
      </c>
      <c r="X14" s="93">
        <v>-44</v>
      </c>
      <c r="Y14" s="93">
        <v>-871</v>
      </c>
      <c r="Z14" s="93">
        <v>-562</v>
      </c>
      <c r="AA14" s="93">
        <v>-10620</v>
      </c>
      <c r="AB14" s="93">
        <v>-4</v>
      </c>
      <c r="AC14" s="94">
        <v>-50</v>
      </c>
    </row>
    <row r="15" spans="1:29" ht="24" customHeight="1" x14ac:dyDescent="0.15">
      <c r="A15" s="235" t="s">
        <v>261</v>
      </c>
      <c r="B15" s="236"/>
      <c r="C15" s="236"/>
      <c r="D15" s="212">
        <f>SUM(J15,,P15,V15,X15,Z15,AB15)</f>
        <v>4175</v>
      </c>
      <c r="E15" s="213"/>
      <c r="F15" s="214"/>
      <c r="G15" s="212">
        <f t="shared" si="0"/>
        <v>72791</v>
      </c>
      <c r="H15" s="213"/>
      <c r="I15" s="214"/>
      <c r="J15" s="212">
        <v>3549</v>
      </c>
      <c r="K15" s="213"/>
      <c r="L15" s="214"/>
      <c r="M15" s="212">
        <v>60592</v>
      </c>
      <c r="N15" s="213"/>
      <c r="O15" s="214"/>
      <c r="P15" s="212">
        <v>10</v>
      </c>
      <c r="Q15" s="213"/>
      <c r="R15" s="214"/>
      <c r="S15" s="212">
        <v>83</v>
      </c>
      <c r="T15" s="213"/>
      <c r="U15" s="214"/>
      <c r="V15" s="87">
        <v>15</v>
      </c>
      <c r="W15" s="87">
        <v>389</v>
      </c>
      <c r="X15" s="87">
        <v>64</v>
      </c>
      <c r="Y15" s="87">
        <v>1226</v>
      </c>
      <c r="Z15" s="87">
        <v>534</v>
      </c>
      <c r="AA15" s="87">
        <v>10496</v>
      </c>
      <c r="AB15" s="87">
        <v>3</v>
      </c>
      <c r="AC15" s="88">
        <v>5</v>
      </c>
    </row>
    <row r="16" spans="1:29" ht="24" customHeight="1" x14ac:dyDescent="0.15">
      <c r="A16" s="235"/>
      <c r="B16" s="236"/>
      <c r="C16" s="236"/>
      <c r="D16" s="259">
        <f>SUM(J16,P16,V16,X16,Z16,AB16)</f>
        <v>-2708</v>
      </c>
      <c r="E16" s="260"/>
      <c r="F16" s="261"/>
      <c r="G16" s="259">
        <f t="shared" si="0"/>
        <v>-55243</v>
      </c>
      <c r="H16" s="260"/>
      <c r="I16" s="261"/>
      <c r="J16" s="262">
        <v>-2082</v>
      </c>
      <c r="K16" s="263"/>
      <c r="L16" s="264"/>
      <c r="M16" s="262">
        <v>-43044</v>
      </c>
      <c r="N16" s="263"/>
      <c r="O16" s="264"/>
      <c r="P16" s="262">
        <v>-10</v>
      </c>
      <c r="Q16" s="263"/>
      <c r="R16" s="264"/>
      <c r="S16" s="262">
        <v>-83</v>
      </c>
      <c r="T16" s="263"/>
      <c r="U16" s="264"/>
      <c r="V16" s="93">
        <v>-15</v>
      </c>
      <c r="W16" s="93">
        <v>-389</v>
      </c>
      <c r="X16" s="93">
        <v>-64</v>
      </c>
      <c r="Y16" s="93">
        <v>-1226</v>
      </c>
      <c r="Z16" s="93">
        <v>-534</v>
      </c>
      <c r="AA16" s="93">
        <v>-10496</v>
      </c>
      <c r="AB16" s="93">
        <v>-3</v>
      </c>
      <c r="AC16" s="105">
        <v>-5</v>
      </c>
    </row>
    <row r="17" spans="1:29" ht="24" customHeight="1" x14ac:dyDescent="0.15">
      <c r="A17" s="231" t="s">
        <v>231</v>
      </c>
      <c r="B17" s="232"/>
      <c r="C17" s="232"/>
      <c r="D17" s="212">
        <f>SUM(J17,,P17,V17,X17,Z17,AB17)</f>
        <v>4361</v>
      </c>
      <c r="E17" s="213"/>
      <c r="F17" s="214"/>
      <c r="G17" s="212">
        <f t="shared" si="0"/>
        <v>73280</v>
      </c>
      <c r="H17" s="213"/>
      <c r="I17" s="214"/>
      <c r="J17" s="212">
        <v>3803</v>
      </c>
      <c r="K17" s="213"/>
      <c r="L17" s="214"/>
      <c r="M17" s="212">
        <v>62110</v>
      </c>
      <c r="N17" s="213"/>
      <c r="O17" s="214"/>
      <c r="P17" s="212">
        <v>33</v>
      </c>
      <c r="Q17" s="213"/>
      <c r="R17" s="214"/>
      <c r="S17" s="212">
        <v>275</v>
      </c>
      <c r="T17" s="213"/>
      <c r="U17" s="214"/>
      <c r="V17" s="87">
        <v>14</v>
      </c>
      <c r="W17" s="87">
        <v>229</v>
      </c>
      <c r="X17" s="87">
        <v>42</v>
      </c>
      <c r="Y17" s="87">
        <v>917</v>
      </c>
      <c r="Z17" s="87">
        <v>461</v>
      </c>
      <c r="AA17" s="87">
        <v>9655</v>
      </c>
      <c r="AB17" s="87">
        <v>8</v>
      </c>
      <c r="AC17" s="88">
        <v>94</v>
      </c>
    </row>
    <row r="18" spans="1:29" ht="24" customHeight="1" x14ac:dyDescent="0.15">
      <c r="A18" s="233"/>
      <c r="B18" s="234"/>
      <c r="C18" s="234"/>
      <c r="D18" s="215">
        <f>SUM(J18,P18,V18,X18,Z18,AB18)</f>
        <v>-2874</v>
      </c>
      <c r="E18" s="216"/>
      <c r="F18" s="217"/>
      <c r="G18" s="215">
        <f t="shared" si="0"/>
        <v>-55538</v>
      </c>
      <c r="H18" s="216"/>
      <c r="I18" s="217"/>
      <c r="J18" s="218">
        <v>-2316</v>
      </c>
      <c r="K18" s="219"/>
      <c r="L18" s="220"/>
      <c r="M18" s="218">
        <v>-44368</v>
      </c>
      <c r="N18" s="219"/>
      <c r="O18" s="220"/>
      <c r="P18" s="218">
        <v>-33</v>
      </c>
      <c r="Q18" s="219"/>
      <c r="R18" s="220"/>
      <c r="S18" s="218">
        <v>-275</v>
      </c>
      <c r="T18" s="219"/>
      <c r="U18" s="220"/>
      <c r="V18" s="133">
        <v>-14</v>
      </c>
      <c r="W18" s="133">
        <v>-229</v>
      </c>
      <c r="X18" s="133">
        <v>-42</v>
      </c>
      <c r="Y18" s="133">
        <v>-917</v>
      </c>
      <c r="Z18" s="133">
        <v>-461</v>
      </c>
      <c r="AA18" s="133">
        <v>-9655</v>
      </c>
      <c r="AB18" s="133">
        <v>-8</v>
      </c>
      <c r="AC18" s="134">
        <v>-94</v>
      </c>
    </row>
    <row r="19" spans="1:29" ht="15" customHeight="1" x14ac:dyDescent="0.15">
      <c r="A19" s="210" t="s">
        <v>217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77"/>
    </row>
    <row r="20" spans="1:29" ht="15" customHeight="1" x14ac:dyDescent="0.15">
      <c r="A20" s="210" t="s">
        <v>262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</row>
    <row r="21" spans="1:29" ht="10.5" customHeight="1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1:29" ht="21.75" customHeight="1" x14ac:dyDescent="0.15">
      <c r="A22" s="209" t="s">
        <v>97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</row>
    <row r="23" spans="1:29" ht="21" customHeight="1" x14ac:dyDescent="0.1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</row>
    <row r="24" spans="1:29" ht="17.25" customHeight="1" x14ac:dyDescent="0.15">
      <c r="A24" s="193" t="s">
        <v>229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</row>
    <row r="25" spans="1:29" ht="15" customHeight="1" x14ac:dyDescent="0.15">
      <c r="A25" s="269" t="s">
        <v>100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9" ht="24" customHeight="1" x14ac:dyDescent="0.15">
      <c r="A26" s="254"/>
      <c r="B26" s="255"/>
      <c r="C26" s="255"/>
      <c r="D26" s="255"/>
      <c r="E26" s="255"/>
      <c r="F26" s="255"/>
      <c r="G26" s="255"/>
      <c r="H26" s="271" t="s">
        <v>98</v>
      </c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2"/>
    </row>
    <row r="27" spans="1:29" ht="24" customHeight="1" x14ac:dyDescent="0.15">
      <c r="A27" s="256"/>
      <c r="B27" s="257"/>
      <c r="C27" s="257"/>
      <c r="D27" s="257"/>
      <c r="E27" s="257"/>
      <c r="F27" s="257"/>
      <c r="G27" s="257"/>
      <c r="H27" s="267" t="s">
        <v>64</v>
      </c>
      <c r="I27" s="267"/>
      <c r="J27" s="267"/>
      <c r="K27" s="267"/>
      <c r="L27" s="267"/>
      <c r="M27" s="267"/>
      <c r="N27" s="267"/>
      <c r="O27" s="267" t="s">
        <v>99</v>
      </c>
      <c r="P27" s="267"/>
      <c r="Q27" s="267"/>
      <c r="R27" s="267"/>
      <c r="S27" s="267"/>
      <c r="T27" s="267"/>
      <c r="U27" s="268"/>
    </row>
    <row r="28" spans="1:29" ht="24" customHeight="1" x14ac:dyDescent="0.15">
      <c r="A28" s="226" t="s">
        <v>263</v>
      </c>
      <c r="B28" s="226"/>
      <c r="C28" s="226"/>
      <c r="D28" s="226"/>
      <c r="E28" s="226"/>
      <c r="F28" s="226"/>
      <c r="G28" s="227"/>
      <c r="H28" s="265">
        <v>2564</v>
      </c>
      <c r="I28" s="266"/>
      <c r="J28" s="266"/>
      <c r="K28" s="266"/>
      <c r="L28" s="266"/>
      <c r="M28" s="266"/>
      <c r="N28" s="270"/>
      <c r="O28" s="265">
        <v>77194</v>
      </c>
      <c r="P28" s="266"/>
      <c r="Q28" s="266"/>
      <c r="R28" s="266"/>
      <c r="S28" s="266"/>
      <c r="T28" s="266"/>
      <c r="U28" s="266"/>
    </row>
    <row r="29" spans="1:29" ht="24" customHeight="1" x14ac:dyDescent="0.15">
      <c r="A29" s="226" t="s">
        <v>215</v>
      </c>
      <c r="B29" s="226"/>
      <c r="C29" s="226"/>
      <c r="D29" s="226"/>
      <c r="E29" s="226"/>
      <c r="F29" s="226"/>
      <c r="G29" s="227"/>
      <c r="H29" s="265">
        <v>2752</v>
      </c>
      <c r="I29" s="266"/>
      <c r="J29" s="266"/>
      <c r="K29" s="266"/>
      <c r="L29" s="266"/>
      <c r="M29" s="266"/>
      <c r="N29" s="270"/>
      <c r="O29" s="265">
        <v>76843</v>
      </c>
      <c r="P29" s="266"/>
      <c r="Q29" s="266"/>
      <c r="R29" s="266"/>
      <c r="S29" s="266"/>
      <c r="T29" s="266"/>
      <c r="U29" s="266"/>
    </row>
    <row r="30" spans="1:29" ht="24" customHeight="1" x14ac:dyDescent="0.15">
      <c r="A30" s="226" t="s">
        <v>222</v>
      </c>
      <c r="B30" s="226"/>
      <c r="C30" s="226"/>
      <c r="D30" s="226"/>
      <c r="E30" s="226"/>
      <c r="F30" s="226"/>
      <c r="G30" s="227"/>
      <c r="H30" s="228">
        <v>2561</v>
      </c>
      <c r="I30" s="229"/>
      <c r="J30" s="229"/>
      <c r="K30" s="229"/>
      <c r="L30" s="229"/>
      <c r="M30" s="229"/>
      <c r="N30" s="230"/>
      <c r="O30" s="228">
        <v>69734</v>
      </c>
      <c r="P30" s="229"/>
      <c r="Q30" s="229"/>
      <c r="R30" s="229"/>
      <c r="S30" s="229"/>
      <c r="T30" s="229"/>
      <c r="U30" s="229"/>
    </row>
    <row r="31" spans="1:29" ht="24" customHeight="1" x14ac:dyDescent="0.15">
      <c r="A31" s="226" t="s">
        <v>264</v>
      </c>
      <c r="B31" s="226"/>
      <c r="C31" s="226"/>
      <c r="D31" s="226"/>
      <c r="E31" s="226"/>
      <c r="F31" s="226"/>
      <c r="G31" s="227"/>
      <c r="H31" s="228">
        <v>2582</v>
      </c>
      <c r="I31" s="229"/>
      <c r="J31" s="229"/>
      <c r="K31" s="229"/>
      <c r="L31" s="229"/>
      <c r="M31" s="229"/>
      <c r="N31" s="230"/>
      <c r="O31" s="228">
        <v>65286</v>
      </c>
      <c r="P31" s="229"/>
      <c r="Q31" s="229"/>
      <c r="R31" s="229"/>
      <c r="S31" s="229"/>
      <c r="T31" s="229"/>
      <c r="U31" s="229"/>
    </row>
    <row r="32" spans="1:29" ht="24" customHeight="1" x14ac:dyDescent="0.15">
      <c r="A32" s="221" t="s">
        <v>231</v>
      </c>
      <c r="B32" s="221"/>
      <c r="C32" s="221"/>
      <c r="D32" s="221"/>
      <c r="E32" s="221"/>
      <c r="F32" s="221"/>
      <c r="G32" s="222"/>
      <c r="H32" s="223">
        <v>2112</v>
      </c>
      <c r="I32" s="224"/>
      <c r="J32" s="224"/>
      <c r="K32" s="224"/>
      <c r="L32" s="224"/>
      <c r="M32" s="224"/>
      <c r="N32" s="225"/>
      <c r="O32" s="223">
        <v>57359</v>
      </c>
      <c r="P32" s="224"/>
      <c r="Q32" s="224"/>
      <c r="R32" s="224"/>
      <c r="S32" s="224"/>
      <c r="T32" s="224"/>
      <c r="U32" s="224"/>
    </row>
    <row r="33" spans="1:21" x14ac:dyDescent="0.1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</row>
  </sheetData>
  <mergeCells count="110">
    <mergeCell ref="G13:I13"/>
    <mergeCell ref="J13:L13"/>
    <mergeCell ref="M13:O13"/>
    <mergeCell ref="P13:R13"/>
    <mergeCell ref="S13:U13"/>
    <mergeCell ref="D14:F14"/>
    <mergeCell ref="G14:I14"/>
    <mergeCell ref="J14:L14"/>
    <mergeCell ref="M14:O14"/>
    <mergeCell ref="P14:R14"/>
    <mergeCell ref="S14:U14"/>
    <mergeCell ref="A33:U33"/>
    <mergeCell ref="M15:O15"/>
    <mergeCell ref="P15:R15"/>
    <mergeCell ref="S15:U15"/>
    <mergeCell ref="D16:F16"/>
    <mergeCell ref="G16:I16"/>
    <mergeCell ref="J16:L16"/>
    <mergeCell ref="M16:O16"/>
    <mergeCell ref="P16:R16"/>
    <mergeCell ref="O28:U28"/>
    <mergeCell ref="O30:U30"/>
    <mergeCell ref="H27:N27"/>
    <mergeCell ref="O27:U27"/>
    <mergeCell ref="A19:U19"/>
    <mergeCell ref="A22:U22"/>
    <mergeCell ref="A25:U25"/>
    <mergeCell ref="A29:G29"/>
    <mergeCell ref="H29:N29"/>
    <mergeCell ref="O29:U29"/>
    <mergeCell ref="A26:G27"/>
    <mergeCell ref="H26:U26"/>
    <mergeCell ref="A28:G28"/>
    <mergeCell ref="H28:N28"/>
    <mergeCell ref="S16:U16"/>
    <mergeCell ref="V1:AC1"/>
    <mergeCell ref="A3:U3"/>
    <mergeCell ref="A5:U5"/>
    <mergeCell ref="V5:AC5"/>
    <mergeCell ref="V6:AC6"/>
    <mergeCell ref="Z7:AA7"/>
    <mergeCell ref="AB7:AC7"/>
    <mergeCell ref="D8:F8"/>
    <mergeCell ref="G8:I8"/>
    <mergeCell ref="J8:L8"/>
    <mergeCell ref="M8:O8"/>
    <mergeCell ref="P8:R8"/>
    <mergeCell ref="S8:U8"/>
    <mergeCell ref="A7:C8"/>
    <mergeCell ref="D7:I7"/>
    <mergeCell ref="J7:O7"/>
    <mergeCell ref="P7:U7"/>
    <mergeCell ref="V7:W7"/>
    <mergeCell ref="X7:Y7"/>
    <mergeCell ref="A15:C16"/>
    <mergeCell ref="D15:F15"/>
    <mergeCell ref="G15:I15"/>
    <mergeCell ref="J15:L15"/>
    <mergeCell ref="A24:U24"/>
    <mergeCell ref="A20:U20"/>
    <mergeCell ref="A30:G30"/>
    <mergeCell ref="H30:N30"/>
    <mergeCell ref="A1:U1"/>
    <mergeCell ref="A11:C12"/>
    <mergeCell ref="D11:F11"/>
    <mergeCell ref="G11:I11"/>
    <mergeCell ref="J11:L11"/>
    <mergeCell ref="M11:O11"/>
    <mergeCell ref="P11:R11"/>
    <mergeCell ref="S11:U11"/>
    <mergeCell ref="D12:F12"/>
    <mergeCell ref="G12:I12"/>
    <mergeCell ref="J12:L12"/>
    <mergeCell ref="M12:O12"/>
    <mergeCell ref="P12:R12"/>
    <mergeCell ref="S12:U12"/>
    <mergeCell ref="A13:C14"/>
    <mergeCell ref="D13:F13"/>
    <mergeCell ref="A9:C10"/>
    <mergeCell ref="D9:F9"/>
    <mergeCell ref="G9:I9"/>
    <mergeCell ref="J9:L9"/>
    <mergeCell ref="M9:O9"/>
    <mergeCell ref="P9:R9"/>
    <mergeCell ref="S9:U9"/>
    <mergeCell ref="D10:F10"/>
    <mergeCell ref="G10:I10"/>
    <mergeCell ref="J10:L10"/>
    <mergeCell ref="M10:O10"/>
    <mergeCell ref="P10:R10"/>
    <mergeCell ref="S10:U10"/>
    <mergeCell ref="S17:U17"/>
    <mergeCell ref="D18:F18"/>
    <mergeCell ref="G18:I18"/>
    <mergeCell ref="J18:L18"/>
    <mergeCell ref="M18:O18"/>
    <mergeCell ref="P18:R18"/>
    <mergeCell ref="S18:U18"/>
    <mergeCell ref="A32:G32"/>
    <mergeCell ref="H32:N32"/>
    <mergeCell ref="O32:U32"/>
    <mergeCell ref="A31:G31"/>
    <mergeCell ref="H31:N31"/>
    <mergeCell ref="O31:U31"/>
    <mergeCell ref="A17:C18"/>
    <mergeCell ref="D17:F17"/>
    <mergeCell ref="G17:I17"/>
    <mergeCell ref="J17:L17"/>
    <mergeCell ref="M17:O17"/>
    <mergeCell ref="P17:R17"/>
  </mergeCells>
  <phoneticPr fontId="3"/>
  <pageMargins left="0.70866141732283472" right="0.70866141732283472" top="0.74803149606299213" bottom="0.74803149606299213" header="0.31496062992125984" footer="0.31496062992125984"/>
  <pageSetup paperSize="9" firstPageNumber="55" fitToWidth="0" orientation="portrait" useFirstPageNumber="1" r:id="rId1"/>
  <headerFooter scaleWithDoc="0" alignWithMargins="0">
    <oddFooter>&amp;C&amp;P</oddFooter>
    <evenFooter>&amp;C56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showGridLines="0" view="pageBreakPreview" topLeftCell="D1" zoomScaleNormal="80" zoomScaleSheetLayoutView="100" workbookViewId="0">
      <selection activeCell="A3" sqref="A3:K3"/>
    </sheetView>
  </sheetViews>
  <sheetFormatPr defaultRowHeight="13.5" x14ac:dyDescent="0.15"/>
  <cols>
    <col min="1" max="1" width="10.125" style="14" customWidth="1"/>
    <col min="2" max="11" width="8" style="14" customWidth="1"/>
    <col min="12" max="19" width="9.875" style="14" customWidth="1"/>
    <col min="20" max="16384" width="9" style="14"/>
  </cols>
  <sheetData>
    <row r="1" spans="1:21" ht="21.75" customHeight="1" x14ac:dyDescent="0.15">
      <c r="A1" s="209" t="s">
        <v>109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13"/>
    </row>
    <row r="2" spans="1:21" ht="21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13"/>
    </row>
    <row r="3" spans="1:21" ht="17.25" customHeight="1" x14ac:dyDescent="0.15">
      <c r="A3" s="273" t="s">
        <v>269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50" t="s">
        <v>270</v>
      </c>
      <c r="M3" s="250"/>
      <c r="N3" s="250"/>
      <c r="O3" s="250"/>
      <c r="P3" s="250"/>
      <c r="Q3" s="250"/>
      <c r="R3" s="250"/>
      <c r="S3" s="250"/>
    </row>
    <row r="4" spans="1:21" ht="15" customHeight="1" x14ac:dyDescent="0.15">
      <c r="A4" s="52"/>
      <c r="L4" s="194" t="s">
        <v>160</v>
      </c>
      <c r="M4" s="194"/>
      <c r="N4" s="194"/>
      <c r="O4" s="194"/>
      <c r="P4" s="194"/>
      <c r="Q4" s="194"/>
      <c r="R4" s="194"/>
      <c r="S4" s="194"/>
    </row>
    <row r="5" spans="1:21" ht="24" customHeight="1" x14ac:dyDescent="0.15">
      <c r="A5" s="274"/>
      <c r="B5" s="277" t="s">
        <v>5</v>
      </c>
      <c r="C5" s="277"/>
      <c r="D5" s="277" t="s">
        <v>110</v>
      </c>
      <c r="E5" s="277"/>
      <c r="F5" s="277" t="s">
        <v>111</v>
      </c>
      <c r="G5" s="277"/>
      <c r="H5" s="277" t="s">
        <v>112</v>
      </c>
      <c r="I5" s="277"/>
      <c r="J5" s="277" t="s">
        <v>113</v>
      </c>
      <c r="K5" s="277"/>
      <c r="L5" s="251" t="s">
        <v>146</v>
      </c>
      <c r="M5" s="251" t="s">
        <v>147</v>
      </c>
      <c r="N5" s="251" t="s">
        <v>148</v>
      </c>
      <c r="O5" s="54" t="s">
        <v>116</v>
      </c>
      <c r="P5" s="286" t="s">
        <v>149</v>
      </c>
      <c r="Q5" s="286" t="s">
        <v>150</v>
      </c>
      <c r="R5" s="286" t="s">
        <v>151</v>
      </c>
      <c r="S5" s="279" t="s">
        <v>152</v>
      </c>
    </row>
    <row r="6" spans="1:21" ht="24" customHeight="1" x14ac:dyDescent="0.15">
      <c r="A6" s="275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82"/>
      <c r="M6" s="282"/>
      <c r="N6" s="282"/>
      <c r="O6" s="53" t="s">
        <v>153</v>
      </c>
      <c r="P6" s="287"/>
      <c r="Q6" s="287"/>
      <c r="R6" s="287"/>
      <c r="S6" s="280"/>
    </row>
    <row r="7" spans="1:21" ht="24" customHeight="1" x14ac:dyDescent="0.15">
      <c r="A7" s="275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82"/>
      <c r="M7" s="282"/>
      <c r="N7" s="282"/>
      <c r="O7" s="53" t="s">
        <v>117</v>
      </c>
      <c r="P7" s="287"/>
      <c r="Q7" s="287"/>
      <c r="R7" s="287"/>
      <c r="S7" s="280"/>
    </row>
    <row r="8" spans="1:21" ht="24" customHeight="1" x14ac:dyDescent="0.15">
      <c r="A8" s="275"/>
      <c r="B8" s="281" t="s">
        <v>107</v>
      </c>
      <c r="C8" s="25" t="s">
        <v>114</v>
      </c>
      <c r="D8" s="282" t="s">
        <v>107</v>
      </c>
      <c r="E8" s="25" t="s">
        <v>114</v>
      </c>
      <c r="F8" s="282" t="s">
        <v>107</v>
      </c>
      <c r="G8" s="25" t="s">
        <v>114</v>
      </c>
      <c r="H8" s="282" t="s">
        <v>107</v>
      </c>
      <c r="I8" s="25" t="s">
        <v>114</v>
      </c>
      <c r="J8" s="282" t="s">
        <v>107</v>
      </c>
      <c r="K8" s="25" t="s">
        <v>114</v>
      </c>
      <c r="L8" s="26" t="s">
        <v>114</v>
      </c>
      <c r="M8" s="26" t="s">
        <v>114</v>
      </c>
      <c r="N8" s="26" t="s">
        <v>114</v>
      </c>
      <c r="O8" s="26" t="s">
        <v>114</v>
      </c>
      <c r="P8" s="284" t="s">
        <v>119</v>
      </c>
      <c r="Q8" s="26" t="s">
        <v>118</v>
      </c>
      <c r="R8" s="284" t="s">
        <v>119</v>
      </c>
      <c r="S8" s="147" t="s">
        <v>118</v>
      </c>
    </row>
    <row r="9" spans="1:21" ht="24" customHeight="1" x14ac:dyDescent="0.15">
      <c r="A9" s="276"/>
      <c r="B9" s="278"/>
      <c r="C9" s="27" t="s">
        <v>115</v>
      </c>
      <c r="D9" s="283"/>
      <c r="E9" s="27" t="s">
        <v>115</v>
      </c>
      <c r="F9" s="283"/>
      <c r="G9" s="27" t="s">
        <v>115</v>
      </c>
      <c r="H9" s="283"/>
      <c r="I9" s="27" t="s">
        <v>115</v>
      </c>
      <c r="J9" s="283"/>
      <c r="K9" s="27" t="s">
        <v>115</v>
      </c>
      <c r="L9" s="28" t="s">
        <v>108</v>
      </c>
      <c r="M9" s="28" t="s">
        <v>108</v>
      </c>
      <c r="N9" s="28" t="s">
        <v>108</v>
      </c>
      <c r="O9" s="28" t="s">
        <v>108</v>
      </c>
      <c r="P9" s="285"/>
      <c r="Q9" s="28" t="s">
        <v>119</v>
      </c>
      <c r="R9" s="285"/>
      <c r="S9" s="148" t="s">
        <v>119</v>
      </c>
    </row>
    <row r="10" spans="1:21" ht="24" customHeight="1" x14ac:dyDescent="0.15">
      <c r="A10" s="49" t="s">
        <v>263</v>
      </c>
      <c r="B10" s="16">
        <f t="shared" ref="B10:C13" si="0">D10+F10+H10+J10</f>
        <v>2318</v>
      </c>
      <c r="C10" s="16">
        <f t="shared" si="0"/>
        <v>45189</v>
      </c>
      <c r="D10" s="16">
        <v>1102</v>
      </c>
      <c r="E10" s="16">
        <v>21838</v>
      </c>
      <c r="F10" s="16">
        <v>351</v>
      </c>
      <c r="G10" s="16">
        <v>4997</v>
      </c>
      <c r="H10" s="16">
        <v>118</v>
      </c>
      <c r="I10" s="16">
        <v>975</v>
      </c>
      <c r="J10" s="16">
        <v>747</v>
      </c>
      <c r="K10" s="16">
        <v>17379</v>
      </c>
      <c r="L10" s="16">
        <v>1880</v>
      </c>
      <c r="M10" s="16">
        <v>36201</v>
      </c>
      <c r="N10" s="16">
        <v>129</v>
      </c>
      <c r="O10" s="16">
        <v>1902</v>
      </c>
      <c r="P10" s="16">
        <v>17</v>
      </c>
      <c r="Q10" s="16">
        <v>117</v>
      </c>
      <c r="R10" s="16">
        <v>23</v>
      </c>
      <c r="S10" s="110">
        <v>98</v>
      </c>
      <c r="U10" s="29"/>
    </row>
    <row r="11" spans="1:21" ht="24" customHeight="1" x14ac:dyDescent="0.15">
      <c r="A11" s="80" t="s">
        <v>215</v>
      </c>
      <c r="B11" s="16">
        <f t="shared" si="0"/>
        <v>2370</v>
      </c>
      <c r="C11" s="16">
        <f t="shared" si="0"/>
        <v>45440</v>
      </c>
      <c r="D11" s="16">
        <v>1145</v>
      </c>
      <c r="E11" s="16">
        <v>21976</v>
      </c>
      <c r="F11" s="16">
        <v>182</v>
      </c>
      <c r="G11" s="16">
        <v>2502</v>
      </c>
      <c r="H11" s="16">
        <v>110</v>
      </c>
      <c r="I11" s="16">
        <v>806</v>
      </c>
      <c r="J11" s="16">
        <v>933</v>
      </c>
      <c r="K11" s="16">
        <v>20156</v>
      </c>
      <c r="L11" s="16">
        <v>1975</v>
      </c>
      <c r="M11" s="16">
        <v>34820</v>
      </c>
      <c r="N11" s="16">
        <v>152</v>
      </c>
      <c r="O11" s="16">
        <v>1708</v>
      </c>
      <c r="P11" s="16">
        <v>18</v>
      </c>
      <c r="Q11" s="16">
        <v>65</v>
      </c>
      <c r="R11" s="16">
        <v>21</v>
      </c>
      <c r="S11" s="110">
        <v>125</v>
      </c>
    </row>
    <row r="12" spans="1:21" ht="24" customHeight="1" x14ac:dyDescent="0.15">
      <c r="A12" s="90" t="s">
        <v>222</v>
      </c>
      <c r="B12" s="84">
        <f t="shared" si="0"/>
        <v>2484</v>
      </c>
      <c r="C12" s="84">
        <f t="shared" si="0"/>
        <v>46894</v>
      </c>
      <c r="D12" s="84">
        <v>1133</v>
      </c>
      <c r="E12" s="84">
        <v>21668</v>
      </c>
      <c r="F12" s="84">
        <v>185</v>
      </c>
      <c r="G12" s="84">
        <v>2515</v>
      </c>
      <c r="H12" s="84">
        <v>115</v>
      </c>
      <c r="I12" s="84">
        <v>920</v>
      </c>
      <c r="J12" s="84">
        <v>1051</v>
      </c>
      <c r="K12" s="84">
        <v>21791</v>
      </c>
      <c r="L12" s="84">
        <v>1992</v>
      </c>
      <c r="M12" s="84">
        <v>34419</v>
      </c>
      <c r="N12" s="84">
        <v>176</v>
      </c>
      <c r="O12" s="84">
        <v>1548</v>
      </c>
      <c r="P12" s="84">
        <v>30</v>
      </c>
      <c r="Q12" s="84">
        <v>110</v>
      </c>
      <c r="R12" s="84">
        <v>24</v>
      </c>
      <c r="S12" s="111">
        <v>30</v>
      </c>
    </row>
    <row r="13" spans="1:21" ht="24" customHeight="1" x14ac:dyDescent="0.15">
      <c r="A13" s="103" t="s">
        <v>225</v>
      </c>
      <c r="B13" s="84">
        <f t="shared" si="0"/>
        <v>2122</v>
      </c>
      <c r="C13" s="84">
        <f t="shared" si="0"/>
        <v>39025</v>
      </c>
      <c r="D13" s="84">
        <v>1103</v>
      </c>
      <c r="E13" s="84">
        <v>20313</v>
      </c>
      <c r="F13" s="84">
        <v>188</v>
      </c>
      <c r="G13" s="84">
        <v>2885</v>
      </c>
      <c r="H13" s="84">
        <v>104</v>
      </c>
      <c r="I13" s="84">
        <v>700</v>
      </c>
      <c r="J13" s="84">
        <v>727</v>
      </c>
      <c r="K13" s="84">
        <v>15127</v>
      </c>
      <c r="L13" s="84">
        <v>2164</v>
      </c>
      <c r="M13" s="84">
        <v>32296</v>
      </c>
      <c r="N13" s="84">
        <v>246</v>
      </c>
      <c r="O13" s="84">
        <v>1480</v>
      </c>
      <c r="P13" s="84">
        <v>15</v>
      </c>
      <c r="Q13" s="84">
        <v>215</v>
      </c>
      <c r="R13" s="84">
        <v>13</v>
      </c>
      <c r="S13" s="111">
        <v>66</v>
      </c>
    </row>
    <row r="14" spans="1:21" ht="24" customHeight="1" x14ac:dyDescent="0.15">
      <c r="A14" s="135" t="s">
        <v>231</v>
      </c>
      <c r="B14" s="136">
        <f t="shared" ref="B14" si="1">D14+F14+H14+J14</f>
        <v>2461</v>
      </c>
      <c r="C14" s="136">
        <f t="shared" ref="C14" si="2">E14+G14+I14+K14</f>
        <v>47144</v>
      </c>
      <c r="D14" s="136">
        <v>1211</v>
      </c>
      <c r="E14" s="136">
        <v>25231</v>
      </c>
      <c r="F14" s="136">
        <v>179</v>
      </c>
      <c r="G14" s="136">
        <v>2653</v>
      </c>
      <c r="H14" s="136">
        <v>80</v>
      </c>
      <c r="I14" s="136">
        <v>520</v>
      </c>
      <c r="J14" s="136">
        <v>991</v>
      </c>
      <c r="K14" s="136">
        <v>18740</v>
      </c>
      <c r="L14" s="136">
        <v>2075</v>
      </c>
      <c r="M14" s="136">
        <v>29689</v>
      </c>
      <c r="N14" s="136">
        <v>183</v>
      </c>
      <c r="O14" s="136">
        <v>1395</v>
      </c>
      <c r="P14" s="136">
        <v>18</v>
      </c>
      <c r="Q14" s="136">
        <v>70</v>
      </c>
      <c r="R14" s="136">
        <v>25</v>
      </c>
      <c r="S14" s="138">
        <v>93</v>
      </c>
    </row>
    <row r="15" spans="1:21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</sheetData>
  <mergeCells count="24">
    <mergeCell ref="P8:P9"/>
    <mergeCell ref="R8:R9"/>
    <mergeCell ref="L5:L7"/>
    <mergeCell ref="M5:M7"/>
    <mergeCell ref="N5:N7"/>
    <mergeCell ref="P5:P7"/>
    <mergeCell ref="Q5:Q7"/>
    <mergeCell ref="R5:R7"/>
    <mergeCell ref="A1:K1"/>
    <mergeCell ref="A3:K3"/>
    <mergeCell ref="L3:S3"/>
    <mergeCell ref="L4:S4"/>
    <mergeCell ref="A5:A9"/>
    <mergeCell ref="B5:C7"/>
    <mergeCell ref="D5:E7"/>
    <mergeCell ref="F5:G7"/>
    <mergeCell ref="H5:I7"/>
    <mergeCell ref="J5:K7"/>
    <mergeCell ref="S5:S7"/>
    <mergeCell ref="B8:B9"/>
    <mergeCell ref="D8:D9"/>
    <mergeCell ref="F8:F9"/>
    <mergeCell ref="H8:H9"/>
    <mergeCell ref="J8:J9"/>
  </mergeCells>
  <phoneticPr fontId="3"/>
  <pageMargins left="0.70866141732283472" right="0.70866141732283472" top="0.74803149606299213" bottom="0.74803149606299213" header="0.31496062992125984" footer="0.31496062992125984"/>
  <pageSetup paperSize="9" scale="95" firstPageNumber="57" fitToWidth="0" orientation="portrait" useFirstPageNumber="1" r:id="rId1"/>
  <headerFooter scaleWithDoc="0" alignWithMargins="0">
    <oddFooter>&amp;C&amp;P</oddFooter>
    <evenFooter>&amp;C58</evenFooter>
  </headerFooter>
  <colBreaks count="1" manualBreakCount="1">
    <brk id="1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view="pageBreakPreview" zoomScaleNormal="100" zoomScaleSheetLayoutView="100" zoomScalePageLayoutView="80" workbookViewId="0">
      <selection activeCell="G23" sqref="G23"/>
    </sheetView>
  </sheetViews>
  <sheetFormatPr defaultRowHeight="13.5" x14ac:dyDescent="0.15"/>
  <cols>
    <col min="1" max="1" width="9" style="36" bestFit="1" customWidth="1"/>
    <col min="2" max="12" width="7.25" style="36" customWidth="1"/>
    <col min="13" max="13" width="9" style="36"/>
    <col min="14" max="14" width="6.875" style="36" customWidth="1"/>
    <col min="15" max="25" width="6.875" style="36" hidden="1" customWidth="1"/>
    <col min="26" max="40" width="0" style="36" hidden="1" customWidth="1"/>
    <col min="41" max="16384" width="9" style="36"/>
  </cols>
  <sheetData>
    <row r="1" spans="1:13" ht="21.75" customHeight="1" x14ac:dyDescent="0.15">
      <c r="A1" s="329" t="s">
        <v>120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3" ht="21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ht="17.25" customHeight="1" x14ac:dyDescent="0.15">
      <c r="A3" s="330" t="s">
        <v>230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3" ht="15" customHeight="1" x14ac:dyDescent="0.15">
      <c r="A4" s="331" t="s">
        <v>268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3" ht="21" customHeight="1" x14ac:dyDescent="0.15">
      <c r="A5" s="301"/>
      <c r="B5" s="304" t="s">
        <v>121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</row>
    <row r="6" spans="1:13" ht="63.75" customHeight="1" x14ac:dyDescent="0.15">
      <c r="A6" s="302"/>
      <c r="B6" s="325" t="s">
        <v>122</v>
      </c>
      <c r="C6" s="325" t="s">
        <v>123</v>
      </c>
      <c r="D6" s="325" t="s">
        <v>233</v>
      </c>
      <c r="E6" s="325" t="s">
        <v>124</v>
      </c>
      <c r="F6" s="327" t="s">
        <v>216</v>
      </c>
      <c r="G6" s="325" t="s">
        <v>125</v>
      </c>
      <c r="H6" s="325" t="s">
        <v>126</v>
      </c>
      <c r="I6" s="325" t="s">
        <v>127</v>
      </c>
      <c r="J6" s="325" t="s">
        <v>234</v>
      </c>
      <c r="K6" s="325" t="s">
        <v>128</v>
      </c>
      <c r="L6" s="332" t="s">
        <v>129</v>
      </c>
    </row>
    <row r="7" spans="1:13" ht="63.75" customHeight="1" x14ac:dyDescent="0.15">
      <c r="A7" s="303"/>
      <c r="B7" s="326"/>
      <c r="C7" s="326"/>
      <c r="D7" s="326"/>
      <c r="E7" s="326"/>
      <c r="F7" s="328"/>
      <c r="G7" s="326"/>
      <c r="H7" s="326"/>
      <c r="I7" s="326"/>
      <c r="J7" s="326"/>
      <c r="K7" s="326"/>
      <c r="L7" s="333"/>
    </row>
    <row r="8" spans="1:13" ht="21" customHeight="1" x14ac:dyDescent="0.15">
      <c r="A8" s="46" t="s">
        <v>259</v>
      </c>
      <c r="B8" s="16">
        <v>5110</v>
      </c>
      <c r="C8" s="16">
        <v>2885</v>
      </c>
      <c r="D8" s="16">
        <v>1216</v>
      </c>
      <c r="E8" s="30">
        <v>3780</v>
      </c>
      <c r="F8" s="16">
        <v>1105</v>
      </c>
      <c r="G8" s="16">
        <v>77</v>
      </c>
      <c r="H8" s="16">
        <v>10783</v>
      </c>
      <c r="I8" s="16">
        <v>1787</v>
      </c>
      <c r="J8" s="16">
        <v>110</v>
      </c>
      <c r="K8" s="31" t="s">
        <v>162</v>
      </c>
      <c r="L8" s="50">
        <v>548</v>
      </c>
    </row>
    <row r="9" spans="1:13" ht="21" customHeight="1" x14ac:dyDescent="0.15">
      <c r="A9" s="79" t="s">
        <v>215</v>
      </c>
      <c r="B9" s="16">
        <v>4898</v>
      </c>
      <c r="C9" s="16">
        <v>3204</v>
      </c>
      <c r="D9" s="16">
        <v>2289</v>
      </c>
      <c r="E9" s="30">
        <v>3586</v>
      </c>
      <c r="F9" s="16">
        <v>650</v>
      </c>
      <c r="G9" s="16">
        <v>83</v>
      </c>
      <c r="H9" s="16">
        <v>11042</v>
      </c>
      <c r="I9" s="16">
        <v>2083</v>
      </c>
      <c r="J9" s="16">
        <v>43</v>
      </c>
      <c r="K9" s="84">
        <v>0</v>
      </c>
      <c r="L9" s="81">
        <v>575</v>
      </c>
    </row>
    <row r="10" spans="1:13" ht="21" customHeight="1" x14ac:dyDescent="0.15">
      <c r="A10" s="89" t="s">
        <v>223</v>
      </c>
      <c r="B10" s="84">
        <v>4207</v>
      </c>
      <c r="C10" s="84">
        <v>3221</v>
      </c>
      <c r="D10" s="84">
        <v>2721</v>
      </c>
      <c r="E10" s="95">
        <v>3200</v>
      </c>
      <c r="F10" s="84">
        <v>65</v>
      </c>
      <c r="G10" s="84">
        <v>152</v>
      </c>
      <c r="H10" s="84">
        <v>11009</v>
      </c>
      <c r="I10" s="84">
        <v>2072</v>
      </c>
      <c r="J10" s="84">
        <v>30</v>
      </c>
      <c r="K10" s="84">
        <v>1</v>
      </c>
      <c r="L10" s="91">
        <v>556</v>
      </c>
      <c r="M10" s="78"/>
    </row>
    <row r="11" spans="1:13" ht="21" customHeight="1" x14ac:dyDescent="0.15">
      <c r="A11" s="102" t="s">
        <v>225</v>
      </c>
      <c r="B11" s="84">
        <v>3840</v>
      </c>
      <c r="C11" s="84">
        <v>3497</v>
      </c>
      <c r="D11" s="84">
        <v>2327</v>
      </c>
      <c r="E11" s="84">
        <v>3484</v>
      </c>
      <c r="F11" s="84">
        <v>52</v>
      </c>
      <c r="G11" s="84">
        <v>157</v>
      </c>
      <c r="H11" s="84">
        <v>10271</v>
      </c>
      <c r="I11" s="84">
        <v>1994</v>
      </c>
      <c r="J11" s="84">
        <v>36</v>
      </c>
      <c r="K11" s="84">
        <v>1</v>
      </c>
      <c r="L11" s="104">
        <v>524</v>
      </c>
      <c r="M11" s="78"/>
    </row>
    <row r="12" spans="1:13" ht="21" customHeight="1" x14ac:dyDescent="0.15">
      <c r="A12" s="137" t="s">
        <v>231</v>
      </c>
      <c r="B12" s="136">
        <v>4319</v>
      </c>
      <c r="C12" s="136">
        <v>3736</v>
      </c>
      <c r="D12" s="136">
        <v>1619</v>
      </c>
      <c r="E12" s="136">
        <v>3476</v>
      </c>
      <c r="F12" s="136">
        <v>52</v>
      </c>
      <c r="G12" s="136">
        <v>57</v>
      </c>
      <c r="H12" s="136">
        <v>9389</v>
      </c>
      <c r="I12" s="136">
        <v>1912</v>
      </c>
      <c r="J12" s="136">
        <v>38</v>
      </c>
      <c r="K12" s="136">
        <v>1</v>
      </c>
      <c r="L12" s="138">
        <v>513</v>
      </c>
      <c r="M12" s="78"/>
    </row>
    <row r="13" spans="1:13" ht="21" customHeight="1" x14ac:dyDescent="0.15">
      <c r="A13" s="37"/>
      <c r="B13" s="38"/>
      <c r="C13" s="38"/>
      <c r="D13" s="38"/>
      <c r="E13" s="39"/>
      <c r="F13" s="38"/>
      <c r="G13" s="38"/>
      <c r="H13" s="38"/>
      <c r="I13" s="38"/>
      <c r="J13" s="51"/>
      <c r="K13" s="51"/>
      <c r="L13" s="38"/>
    </row>
    <row r="14" spans="1:13" ht="21" customHeight="1" x14ac:dyDescent="0.15">
      <c r="A14" s="301"/>
      <c r="B14" s="304" t="s">
        <v>130</v>
      </c>
      <c r="C14" s="305"/>
      <c r="D14" s="305"/>
      <c r="E14" s="305"/>
      <c r="F14" s="305"/>
      <c r="G14" s="306"/>
      <c r="H14" s="288" t="s">
        <v>131</v>
      </c>
      <c r="I14" s="289"/>
      <c r="J14" s="289"/>
      <c r="K14" s="289"/>
      <c r="L14" s="289"/>
      <c r="M14" s="289"/>
    </row>
    <row r="15" spans="1:13" ht="21" customHeight="1" x14ac:dyDescent="0.15">
      <c r="A15" s="302"/>
      <c r="B15" s="55" t="s">
        <v>132</v>
      </c>
      <c r="C15" s="307" t="s">
        <v>133</v>
      </c>
      <c r="D15" s="307"/>
      <c r="E15" s="293" t="s">
        <v>154</v>
      </c>
      <c r="F15" s="294"/>
      <c r="G15" s="308"/>
      <c r="H15" s="290" t="s">
        <v>135</v>
      </c>
      <c r="I15" s="291"/>
      <c r="J15" s="291"/>
      <c r="K15" s="292"/>
      <c r="L15" s="293" t="s">
        <v>134</v>
      </c>
      <c r="M15" s="294"/>
    </row>
    <row r="16" spans="1:13" ht="21" customHeight="1" x14ac:dyDescent="0.15">
      <c r="A16" s="302"/>
      <c r="B16" s="309" t="s">
        <v>235</v>
      </c>
      <c r="C16" s="309" t="s">
        <v>236</v>
      </c>
      <c r="D16" s="309" t="s">
        <v>237</v>
      </c>
      <c r="E16" s="312" t="s">
        <v>136</v>
      </c>
      <c r="F16" s="324" t="s">
        <v>144</v>
      </c>
      <c r="G16" s="324" t="s">
        <v>145</v>
      </c>
      <c r="H16" s="312" t="s">
        <v>218</v>
      </c>
      <c r="I16" s="315" t="s">
        <v>219</v>
      </c>
      <c r="J16" s="312" t="s">
        <v>220</v>
      </c>
      <c r="K16" s="318" t="s">
        <v>238</v>
      </c>
      <c r="L16" s="321" t="s">
        <v>155</v>
      </c>
      <c r="M16" s="297" t="s">
        <v>156</v>
      </c>
    </row>
    <row r="17" spans="1:13" ht="33" customHeight="1" x14ac:dyDescent="0.15">
      <c r="A17" s="302"/>
      <c r="B17" s="310"/>
      <c r="C17" s="310"/>
      <c r="D17" s="310"/>
      <c r="E17" s="313"/>
      <c r="F17" s="313"/>
      <c r="G17" s="313"/>
      <c r="H17" s="313"/>
      <c r="I17" s="316"/>
      <c r="J17" s="313"/>
      <c r="K17" s="319"/>
      <c r="L17" s="322"/>
      <c r="M17" s="298"/>
    </row>
    <row r="18" spans="1:13" ht="33" customHeight="1" x14ac:dyDescent="0.15">
      <c r="A18" s="302"/>
      <c r="B18" s="310"/>
      <c r="C18" s="310"/>
      <c r="D18" s="310"/>
      <c r="E18" s="313"/>
      <c r="F18" s="313"/>
      <c r="G18" s="313"/>
      <c r="H18" s="313"/>
      <c r="I18" s="316"/>
      <c r="J18" s="313"/>
      <c r="K18" s="319"/>
      <c r="L18" s="322"/>
      <c r="M18" s="298"/>
    </row>
    <row r="19" spans="1:13" ht="33" customHeight="1" x14ac:dyDescent="0.15">
      <c r="A19" s="303"/>
      <c r="B19" s="311"/>
      <c r="C19" s="311"/>
      <c r="D19" s="311"/>
      <c r="E19" s="314"/>
      <c r="F19" s="314"/>
      <c r="G19" s="314"/>
      <c r="H19" s="314"/>
      <c r="I19" s="317"/>
      <c r="J19" s="314"/>
      <c r="K19" s="320"/>
      <c r="L19" s="323"/>
      <c r="M19" s="299"/>
    </row>
    <row r="20" spans="1:13" ht="21" customHeight="1" x14ac:dyDescent="0.15">
      <c r="A20" s="46" t="s">
        <v>263</v>
      </c>
      <c r="B20" s="15">
        <v>33</v>
      </c>
      <c r="C20" s="15">
        <v>95</v>
      </c>
      <c r="D20" s="32">
        <v>23</v>
      </c>
      <c r="E20" s="32">
        <v>1005</v>
      </c>
      <c r="F20" s="33">
        <v>2232</v>
      </c>
      <c r="G20" s="33">
        <v>175</v>
      </c>
      <c r="H20" s="30">
        <v>23</v>
      </c>
      <c r="I20" s="30">
        <v>20</v>
      </c>
      <c r="J20" s="34">
        <v>7</v>
      </c>
      <c r="K20" s="31" t="s">
        <v>162</v>
      </c>
      <c r="L20" s="33">
        <v>1538</v>
      </c>
      <c r="M20" s="35">
        <v>4484</v>
      </c>
    </row>
    <row r="21" spans="1:13" ht="21" customHeight="1" x14ac:dyDescent="0.15">
      <c r="A21" s="79" t="s">
        <v>215</v>
      </c>
      <c r="B21" s="15">
        <v>30</v>
      </c>
      <c r="C21" s="15">
        <v>125</v>
      </c>
      <c r="D21" s="31" t="s">
        <v>162</v>
      </c>
      <c r="E21" s="32">
        <v>998</v>
      </c>
      <c r="F21" s="33">
        <v>2108</v>
      </c>
      <c r="G21" s="33">
        <v>1615</v>
      </c>
      <c r="H21" s="30">
        <v>23</v>
      </c>
      <c r="I21" s="30">
        <v>15</v>
      </c>
      <c r="J21" s="34">
        <v>7</v>
      </c>
      <c r="K21" s="34">
        <v>5</v>
      </c>
      <c r="L21" s="33">
        <v>1253</v>
      </c>
      <c r="M21" s="35">
        <v>4570</v>
      </c>
    </row>
    <row r="22" spans="1:13" ht="21" customHeight="1" x14ac:dyDescent="0.15">
      <c r="A22" s="89" t="s">
        <v>223</v>
      </c>
      <c r="B22" s="61">
        <v>46</v>
      </c>
      <c r="C22" s="61">
        <v>112</v>
      </c>
      <c r="D22" s="31" t="s">
        <v>162</v>
      </c>
      <c r="E22" s="96">
        <v>1006</v>
      </c>
      <c r="F22" s="97">
        <v>1574</v>
      </c>
      <c r="G22" s="97">
        <v>1281</v>
      </c>
      <c r="H22" s="95">
        <v>23</v>
      </c>
      <c r="I22" s="95">
        <v>15</v>
      </c>
      <c r="J22" s="98">
        <v>7</v>
      </c>
      <c r="K22" s="98">
        <v>5</v>
      </c>
      <c r="L22" s="97">
        <v>1515</v>
      </c>
      <c r="M22" s="99">
        <v>4742</v>
      </c>
    </row>
    <row r="23" spans="1:13" ht="21" customHeight="1" x14ac:dyDescent="0.15">
      <c r="A23" s="102" t="s">
        <v>225</v>
      </c>
      <c r="B23" s="61">
        <v>46</v>
      </c>
      <c r="C23" s="61">
        <v>124</v>
      </c>
      <c r="D23" s="31" t="s">
        <v>162</v>
      </c>
      <c r="E23" s="61">
        <v>1010</v>
      </c>
      <c r="F23" s="61">
        <v>1118</v>
      </c>
      <c r="G23" s="61">
        <v>1444</v>
      </c>
      <c r="H23" s="61">
        <v>23</v>
      </c>
      <c r="I23" s="61">
        <v>15</v>
      </c>
      <c r="J23" s="61">
        <v>7</v>
      </c>
      <c r="K23" s="61">
        <v>5</v>
      </c>
      <c r="L23" s="61">
        <v>2001</v>
      </c>
      <c r="M23" s="99">
        <v>4320</v>
      </c>
    </row>
    <row r="24" spans="1:13" ht="21" customHeight="1" x14ac:dyDescent="0.15">
      <c r="A24" s="137" t="s">
        <v>231</v>
      </c>
      <c r="B24" s="139">
        <v>49</v>
      </c>
      <c r="C24" s="139">
        <v>128</v>
      </c>
      <c r="D24" s="100" t="s">
        <v>162</v>
      </c>
      <c r="E24" s="139">
        <v>1009</v>
      </c>
      <c r="F24" s="139">
        <v>797</v>
      </c>
      <c r="G24" s="139">
        <v>1362</v>
      </c>
      <c r="H24" s="139">
        <v>23</v>
      </c>
      <c r="I24" s="139">
        <v>15</v>
      </c>
      <c r="J24" s="139">
        <v>7</v>
      </c>
      <c r="K24" s="139">
        <v>5</v>
      </c>
      <c r="L24" s="139">
        <v>1811</v>
      </c>
      <c r="M24" s="140">
        <v>3930</v>
      </c>
    </row>
    <row r="25" spans="1:13" ht="15" customHeight="1" x14ac:dyDescent="0.15">
      <c r="A25" s="300" t="s">
        <v>241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</row>
    <row r="26" spans="1:13" ht="15" customHeight="1" x14ac:dyDescent="0.15">
      <c r="A26" s="296" t="s">
        <v>242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</row>
    <row r="27" spans="1:13" ht="15" customHeight="1" x14ac:dyDescent="0.15">
      <c r="A27" s="296" t="s">
        <v>243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</row>
    <row r="28" spans="1:13" ht="15" customHeight="1" x14ac:dyDescent="0.15">
      <c r="A28" s="296" t="s">
        <v>239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</row>
    <row r="29" spans="1:13" x14ac:dyDescent="0.15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</row>
  </sheetData>
  <mergeCells count="40">
    <mergeCell ref="D6:D7"/>
    <mergeCell ref="E6:E7"/>
    <mergeCell ref="F6:F7"/>
    <mergeCell ref="G6:G7"/>
    <mergeCell ref="A1:L1"/>
    <mergeCell ref="A3:L3"/>
    <mergeCell ref="A4:L4"/>
    <mergeCell ref="A5:A7"/>
    <mergeCell ref="B5:L5"/>
    <mergeCell ref="B6:B7"/>
    <mergeCell ref="C6:C7"/>
    <mergeCell ref="H6:H7"/>
    <mergeCell ref="I6:I7"/>
    <mergeCell ref="J6:J7"/>
    <mergeCell ref="L6:L7"/>
    <mergeCell ref="K6:K7"/>
    <mergeCell ref="I16:I19"/>
    <mergeCell ref="J16:J19"/>
    <mergeCell ref="K16:K19"/>
    <mergeCell ref="L16:L19"/>
    <mergeCell ref="D16:D19"/>
    <mergeCell ref="E16:E19"/>
    <mergeCell ref="F16:F19"/>
    <mergeCell ref="G16:G19"/>
    <mergeCell ref="H14:M14"/>
    <mergeCell ref="H15:K15"/>
    <mergeCell ref="L15:M15"/>
    <mergeCell ref="A29:M29"/>
    <mergeCell ref="A28:M28"/>
    <mergeCell ref="M16:M19"/>
    <mergeCell ref="A25:M25"/>
    <mergeCell ref="A26:M26"/>
    <mergeCell ref="A27:M27"/>
    <mergeCell ref="A14:A19"/>
    <mergeCell ref="B14:G14"/>
    <mergeCell ref="C15:D15"/>
    <mergeCell ref="E15:G15"/>
    <mergeCell ref="C16:C19"/>
    <mergeCell ref="B16:B19"/>
    <mergeCell ref="H16:H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59" orientation="portrait" cellComments="asDisplayed" useFirstPageNumber="1" r:id="rId1"/>
  <headerFooter scaleWithDoc="0" alignWithMargins="0">
    <oddFooter>&amp;C59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view="pageBreakPreview" zoomScaleNormal="100" zoomScaleSheetLayoutView="100" workbookViewId="0">
      <selection activeCell="D11" sqref="D11"/>
    </sheetView>
  </sheetViews>
  <sheetFormatPr defaultRowHeight="13.5" x14ac:dyDescent="0.15"/>
  <cols>
    <col min="1" max="6" width="12.625" style="36" customWidth="1"/>
    <col min="7" max="16384" width="9" style="36"/>
  </cols>
  <sheetData>
    <row r="1" spans="1:8" ht="21.75" customHeight="1" x14ac:dyDescent="0.15">
      <c r="A1" s="329" t="s">
        <v>265</v>
      </c>
      <c r="B1" s="329"/>
      <c r="C1" s="329"/>
      <c r="D1" s="329"/>
      <c r="E1" s="329"/>
      <c r="F1" s="329"/>
    </row>
    <row r="2" spans="1:8" ht="21" customHeight="1" x14ac:dyDescent="0.15">
      <c r="A2" s="56"/>
      <c r="B2" s="56"/>
      <c r="C2" s="56"/>
      <c r="D2" s="56"/>
      <c r="E2" s="56"/>
      <c r="F2" s="56"/>
    </row>
    <row r="3" spans="1:8" ht="17.25" customHeight="1" x14ac:dyDescent="0.15">
      <c r="A3" s="330" t="s">
        <v>266</v>
      </c>
      <c r="B3" s="330"/>
      <c r="C3" s="330"/>
      <c r="D3" s="330"/>
      <c r="E3" s="330"/>
      <c r="F3" s="330"/>
    </row>
    <row r="4" spans="1:8" ht="15" customHeight="1" x14ac:dyDescent="0.15">
      <c r="A4" s="334" t="s">
        <v>267</v>
      </c>
      <c r="B4" s="334"/>
      <c r="C4" s="334"/>
      <c r="D4" s="334"/>
      <c r="E4" s="334"/>
      <c r="F4" s="334"/>
    </row>
    <row r="5" spans="1:8" ht="77.25" customHeight="1" x14ac:dyDescent="0.15">
      <c r="A5" s="335"/>
      <c r="B5" s="337" t="s">
        <v>137</v>
      </c>
      <c r="C5" s="337" t="s">
        <v>138</v>
      </c>
      <c r="D5" s="337" t="s">
        <v>140</v>
      </c>
      <c r="E5" s="337" t="s">
        <v>141</v>
      </c>
      <c r="F5" s="338" t="s">
        <v>139</v>
      </c>
    </row>
    <row r="6" spans="1:8" ht="77.25" customHeight="1" x14ac:dyDescent="0.15">
      <c r="A6" s="336"/>
      <c r="B6" s="326"/>
      <c r="C6" s="326"/>
      <c r="D6" s="326"/>
      <c r="E6" s="326"/>
      <c r="F6" s="333"/>
      <c r="G6" s="78"/>
      <c r="H6" s="78"/>
    </row>
    <row r="7" spans="1:8" ht="21" customHeight="1" x14ac:dyDescent="0.15">
      <c r="A7" s="141" t="s">
        <v>259</v>
      </c>
      <c r="B7" s="84">
        <f>SUM(C7:E7)</f>
        <v>362</v>
      </c>
      <c r="C7" s="84">
        <v>39</v>
      </c>
      <c r="D7" s="84">
        <v>272</v>
      </c>
      <c r="E7" s="84">
        <v>51</v>
      </c>
      <c r="F7" s="109">
        <v>430</v>
      </c>
      <c r="G7" s="78"/>
      <c r="H7" s="149"/>
    </row>
    <row r="8" spans="1:8" ht="21" customHeight="1" x14ac:dyDescent="0.15">
      <c r="A8" s="141" t="s">
        <v>215</v>
      </c>
      <c r="B8" s="84">
        <f>SUM(C8:E8)</f>
        <v>356</v>
      </c>
      <c r="C8" s="84">
        <v>36</v>
      </c>
      <c r="D8" s="84">
        <v>267</v>
      </c>
      <c r="E8" s="84">
        <v>53</v>
      </c>
      <c r="F8" s="109">
        <v>430</v>
      </c>
      <c r="G8" s="78"/>
      <c r="H8" s="149"/>
    </row>
    <row r="9" spans="1:8" ht="21" customHeight="1" x14ac:dyDescent="0.15">
      <c r="A9" s="141" t="s">
        <v>223</v>
      </c>
      <c r="B9" s="84">
        <f>SUM(C9:E9)</f>
        <v>336</v>
      </c>
      <c r="C9" s="84">
        <v>32</v>
      </c>
      <c r="D9" s="84">
        <v>255</v>
      </c>
      <c r="E9" s="84">
        <v>49</v>
      </c>
      <c r="F9" s="109">
        <v>430</v>
      </c>
      <c r="G9" s="143"/>
      <c r="H9" s="149"/>
    </row>
    <row r="10" spans="1:8" ht="21" customHeight="1" x14ac:dyDescent="0.15">
      <c r="A10" s="141" t="s">
        <v>225</v>
      </c>
      <c r="B10" s="84">
        <f>SUM(C10:E10)</f>
        <v>349</v>
      </c>
      <c r="C10" s="84">
        <v>37</v>
      </c>
      <c r="D10" s="84">
        <v>261</v>
      </c>
      <c r="E10" s="84">
        <v>51</v>
      </c>
      <c r="F10" s="109">
        <v>430</v>
      </c>
      <c r="G10" s="143"/>
      <c r="H10" s="150"/>
    </row>
    <row r="11" spans="1:8" ht="21" customHeight="1" x14ac:dyDescent="0.15">
      <c r="A11" s="142" t="s">
        <v>231</v>
      </c>
      <c r="B11" s="136">
        <f>SUM(C11:E11)</f>
        <v>328</v>
      </c>
      <c r="C11" s="136">
        <v>27</v>
      </c>
      <c r="D11" s="136">
        <v>253</v>
      </c>
      <c r="E11" s="136">
        <v>48</v>
      </c>
      <c r="F11" s="138">
        <v>430</v>
      </c>
      <c r="G11" s="143"/>
      <c r="H11" s="78"/>
    </row>
    <row r="12" spans="1:8" ht="15" customHeight="1" x14ac:dyDescent="0.15">
      <c r="A12" s="296" t="s">
        <v>161</v>
      </c>
      <c r="B12" s="296"/>
      <c r="C12" s="296"/>
      <c r="D12" s="296"/>
      <c r="E12" s="296"/>
      <c r="F12" s="296"/>
      <c r="G12" s="78"/>
    </row>
    <row r="13" spans="1:8" ht="15" customHeight="1" x14ac:dyDescent="0.15">
      <c r="A13" s="295" t="s">
        <v>240</v>
      </c>
      <c r="B13" s="295"/>
      <c r="C13" s="295"/>
      <c r="D13" s="295"/>
      <c r="E13" s="295"/>
      <c r="F13" s="295"/>
      <c r="G13" s="78"/>
    </row>
    <row r="14" spans="1:8" ht="15" customHeight="1" x14ac:dyDescent="0.15">
      <c r="A14" s="295" t="s">
        <v>271</v>
      </c>
      <c r="B14" s="295"/>
      <c r="C14" s="295"/>
      <c r="D14" s="295"/>
      <c r="E14" s="295"/>
      <c r="F14" s="295"/>
    </row>
    <row r="15" spans="1:8" ht="15" customHeight="1" x14ac:dyDescent="0.15">
      <c r="A15" s="295"/>
      <c r="B15" s="295"/>
      <c r="C15" s="295"/>
      <c r="D15" s="295"/>
      <c r="E15" s="295"/>
      <c r="F15" s="295"/>
    </row>
    <row r="60" spans="1:1" x14ac:dyDescent="0.15">
      <c r="A60" s="36" t="s">
        <v>272</v>
      </c>
    </row>
  </sheetData>
  <mergeCells count="13">
    <mergeCell ref="A15:F15"/>
    <mergeCell ref="A12:F12"/>
    <mergeCell ref="A13:F13"/>
    <mergeCell ref="A14:F14"/>
    <mergeCell ref="A1:F1"/>
    <mergeCell ref="A3:F3"/>
    <mergeCell ref="A4:F4"/>
    <mergeCell ref="A5:A6"/>
    <mergeCell ref="B5:B6"/>
    <mergeCell ref="C5:C6"/>
    <mergeCell ref="D5:D6"/>
    <mergeCell ref="E5:E6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firstPageNumber="60" orientation="portrait" useFirstPageNumber="1" r:id="rId1"/>
  <headerFooter scaleWithDoc="0" alignWithMargins="0">
    <oddFooter>&amp;C60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view="pageBreakPreview" zoomScaleNormal="100" zoomScaleSheetLayoutView="100" workbookViewId="0">
      <selection activeCell="D3" sqref="D3:D5"/>
    </sheetView>
  </sheetViews>
  <sheetFormatPr defaultColWidth="9.625" defaultRowHeight="12" customHeight="1" x14ac:dyDescent="0.15"/>
  <cols>
    <col min="1" max="15" width="10.5" style="153" customWidth="1"/>
    <col min="16" max="17" width="9.75" style="153" bestFit="1" customWidth="1"/>
    <col min="18" max="257" width="9.625" style="153"/>
    <col min="258" max="262" width="9.625" style="153" customWidth="1"/>
    <col min="263" max="513" width="9.625" style="153"/>
    <col min="514" max="518" width="9.625" style="153" customWidth="1"/>
    <col min="519" max="769" width="9.625" style="153"/>
    <col min="770" max="774" width="9.625" style="153" customWidth="1"/>
    <col min="775" max="1025" width="9.625" style="153"/>
    <col min="1026" max="1030" width="9.625" style="153" customWidth="1"/>
    <col min="1031" max="1281" width="9.625" style="153"/>
    <col min="1282" max="1286" width="9.625" style="153" customWidth="1"/>
    <col min="1287" max="1537" width="9.625" style="153"/>
    <col min="1538" max="1542" width="9.625" style="153" customWidth="1"/>
    <col min="1543" max="1793" width="9.625" style="153"/>
    <col min="1794" max="1798" width="9.625" style="153" customWidth="1"/>
    <col min="1799" max="2049" width="9.625" style="153"/>
    <col min="2050" max="2054" width="9.625" style="153" customWidth="1"/>
    <col min="2055" max="2305" width="9.625" style="153"/>
    <col min="2306" max="2310" width="9.625" style="153" customWidth="1"/>
    <col min="2311" max="2561" width="9.625" style="153"/>
    <col min="2562" max="2566" width="9.625" style="153" customWidth="1"/>
    <col min="2567" max="2817" width="9.625" style="153"/>
    <col min="2818" max="2822" width="9.625" style="153" customWidth="1"/>
    <col min="2823" max="3073" width="9.625" style="153"/>
    <col min="3074" max="3078" width="9.625" style="153" customWidth="1"/>
    <col min="3079" max="3329" width="9.625" style="153"/>
    <col min="3330" max="3334" width="9.625" style="153" customWidth="1"/>
    <col min="3335" max="3585" width="9.625" style="153"/>
    <col min="3586" max="3590" width="9.625" style="153" customWidth="1"/>
    <col min="3591" max="3841" width="9.625" style="153"/>
    <col min="3842" max="3846" width="9.625" style="153" customWidth="1"/>
    <col min="3847" max="4097" width="9.625" style="153"/>
    <col min="4098" max="4102" width="9.625" style="153" customWidth="1"/>
    <col min="4103" max="4353" width="9.625" style="153"/>
    <col min="4354" max="4358" width="9.625" style="153" customWidth="1"/>
    <col min="4359" max="4609" width="9.625" style="153"/>
    <col min="4610" max="4614" width="9.625" style="153" customWidth="1"/>
    <col min="4615" max="4865" width="9.625" style="153"/>
    <col min="4866" max="4870" width="9.625" style="153" customWidth="1"/>
    <col min="4871" max="5121" width="9.625" style="153"/>
    <col min="5122" max="5126" width="9.625" style="153" customWidth="1"/>
    <col min="5127" max="5377" width="9.625" style="153"/>
    <col min="5378" max="5382" width="9.625" style="153" customWidth="1"/>
    <col min="5383" max="5633" width="9.625" style="153"/>
    <col min="5634" max="5638" width="9.625" style="153" customWidth="1"/>
    <col min="5639" max="5889" width="9.625" style="153"/>
    <col min="5890" max="5894" width="9.625" style="153" customWidth="1"/>
    <col min="5895" max="6145" width="9.625" style="153"/>
    <col min="6146" max="6150" width="9.625" style="153" customWidth="1"/>
    <col min="6151" max="6401" width="9.625" style="153"/>
    <col min="6402" max="6406" width="9.625" style="153" customWidth="1"/>
    <col min="6407" max="6657" width="9.625" style="153"/>
    <col min="6658" max="6662" width="9.625" style="153" customWidth="1"/>
    <col min="6663" max="6913" width="9.625" style="153"/>
    <col min="6914" max="6918" width="9.625" style="153" customWidth="1"/>
    <col min="6919" max="7169" width="9.625" style="153"/>
    <col min="7170" max="7174" width="9.625" style="153" customWidth="1"/>
    <col min="7175" max="7425" width="9.625" style="153"/>
    <col min="7426" max="7430" width="9.625" style="153" customWidth="1"/>
    <col min="7431" max="7681" width="9.625" style="153"/>
    <col min="7682" max="7686" width="9.625" style="153" customWidth="1"/>
    <col min="7687" max="7937" width="9.625" style="153"/>
    <col min="7938" max="7942" width="9.625" style="153" customWidth="1"/>
    <col min="7943" max="8193" width="9.625" style="153"/>
    <col min="8194" max="8198" width="9.625" style="153" customWidth="1"/>
    <col min="8199" max="8449" width="9.625" style="153"/>
    <col min="8450" max="8454" width="9.625" style="153" customWidth="1"/>
    <col min="8455" max="8705" width="9.625" style="153"/>
    <col min="8706" max="8710" width="9.625" style="153" customWidth="1"/>
    <col min="8711" max="8961" width="9.625" style="153"/>
    <col min="8962" max="8966" width="9.625" style="153" customWidth="1"/>
    <col min="8967" max="9217" width="9.625" style="153"/>
    <col min="9218" max="9222" width="9.625" style="153" customWidth="1"/>
    <col min="9223" max="9473" width="9.625" style="153"/>
    <col min="9474" max="9478" width="9.625" style="153" customWidth="1"/>
    <col min="9479" max="9729" width="9.625" style="153"/>
    <col min="9730" max="9734" width="9.625" style="153" customWidth="1"/>
    <col min="9735" max="9985" width="9.625" style="153"/>
    <col min="9986" max="9990" width="9.625" style="153" customWidth="1"/>
    <col min="9991" max="10241" width="9.625" style="153"/>
    <col min="10242" max="10246" width="9.625" style="153" customWidth="1"/>
    <col min="10247" max="10497" width="9.625" style="153"/>
    <col min="10498" max="10502" width="9.625" style="153" customWidth="1"/>
    <col min="10503" max="10753" width="9.625" style="153"/>
    <col min="10754" max="10758" width="9.625" style="153" customWidth="1"/>
    <col min="10759" max="11009" width="9.625" style="153"/>
    <col min="11010" max="11014" width="9.625" style="153" customWidth="1"/>
    <col min="11015" max="11265" width="9.625" style="153"/>
    <col min="11266" max="11270" width="9.625" style="153" customWidth="1"/>
    <col min="11271" max="11521" width="9.625" style="153"/>
    <col min="11522" max="11526" width="9.625" style="153" customWidth="1"/>
    <col min="11527" max="11777" width="9.625" style="153"/>
    <col min="11778" max="11782" width="9.625" style="153" customWidth="1"/>
    <col min="11783" max="12033" width="9.625" style="153"/>
    <col min="12034" max="12038" width="9.625" style="153" customWidth="1"/>
    <col min="12039" max="12289" width="9.625" style="153"/>
    <col min="12290" max="12294" width="9.625" style="153" customWidth="1"/>
    <col min="12295" max="12545" width="9.625" style="153"/>
    <col min="12546" max="12550" width="9.625" style="153" customWidth="1"/>
    <col min="12551" max="12801" width="9.625" style="153"/>
    <col min="12802" max="12806" width="9.625" style="153" customWidth="1"/>
    <col min="12807" max="13057" width="9.625" style="153"/>
    <col min="13058" max="13062" width="9.625" style="153" customWidth="1"/>
    <col min="13063" max="13313" width="9.625" style="153"/>
    <col min="13314" max="13318" width="9.625" style="153" customWidth="1"/>
    <col min="13319" max="13569" width="9.625" style="153"/>
    <col min="13570" max="13574" width="9.625" style="153" customWidth="1"/>
    <col min="13575" max="13825" width="9.625" style="153"/>
    <col min="13826" max="13830" width="9.625" style="153" customWidth="1"/>
    <col min="13831" max="14081" width="9.625" style="153"/>
    <col min="14082" max="14086" width="9.625" style="153" customWidth="1"/>
    <col min="14087" max="14337" width="9.625" style="153"/>
    <col min="14338" max="14342" width="9.625" style="153" customWidth="1"/>
    <col min="14343" max="14593" width="9.625" style="153"/>
    <col min="14594" max="14598" width="9.625" style="153" customWidth="1"/>
    <col min="14599" max="14849" width="9.625" style="153"/>
    <col min="14850" max="14854" width="9.625" style="153" customWidth="1"/>
    <col min="14855" max="15105" width="9.625" style="153"/>
    <col min="15106" max="15110" width="9.625" style="153" customWidth="1"/>
    <col min="15111" max="15361" width="9.625" style="153"/>
    <col min="15362" max="15366" width="9.625" style="153" customWidth="1"/>
    <col min="15367" max="15617" width="9.625" style="153"/>
    <col min="15618" max="15622" width="9.625" style="153" customWidth="1"/>
    <col min="15623" max="15873" width="9.625" style="153"/>
    <col min="15874" max="15878" width="9.625" style="153" customWidth="1"/>
    <col min="15879" max="16129" width="9.625" style="153"/>
    <col min="16130" max="16134" width="9.625" style="153" customWidth="1"/>
    <col min="16135" max="16384" width="9.625" style="153"/>
  </cols>
  <sheetData>
    <row r="1" spans="1:17" s="9" customFormat="1" ht="12" customHeight="1" x14ac:dyDescent="0.15">
      <c r="A1" s="152" t="s">
        <v>163</v>
      </c>
    </row>
    <row r="2" spans="1:17" s="9" customFormat="1" ht="21.75" customHeight="1" x14ac:dyDescent="0.15">
      <c r="A2" s="10"/>
      <c r="B2" s="10"/>
      <c r="C2" s="10"/>
      <c r="D2" s="10"/>
      <c r="E2" s="339"/>
      <c r="F2" s="339"/>
      <c r="G2" s="340" t="s">
        <v>164</v>
      </c>
      <c r="H2" s="340"/>
      <c r="I2" s="340" t="s">
        <v>165</v>
      </c>
      <c r="J2" s="340"/>
      <c r="K2" s="10"/>
      <c r="L2" s="10"/>
      <c r="M2" s="10"/>
      <c r="N2" s="10"/>
      <c r="O2" s="10"/>
    </row>
    <row r="3" spans="1:17" s="9" customFormat="1" ht="12" customHeight="1" x14ac:dyDescent="0.15">
      <c r="A3" s="341"/>
      <c r="B3" s="344" t="s">
        <v>166</v>
      </c>
      <c r="C3" s="347" t="s">
        <v>167</v>
      </c>
      <c r="D3" s="347" t="s">
        <v>168</v>
      </c>
      <c r="E3" s="347" t="s">
        <v>169</v>
      </c>
      <c r="F3" s="347" t="s">
        <v>170</v>
      </c>
      <c r="G3" s="350" t="s">
        <v>171</v>
      </c>
      <c r="H3" s="351"/>
      <c r="I3" s="350" t="s">
        <v>172</v>
      </c>
      <c r="J3" s="351"/>
      <c r="K3" s="352" t="s">
        <v>173</v>
      </c>
      <c r="L3" s="350" t="s">
        <v>174</v>
      </c>
      <c r="M3" s="351"/>
      <c r="N3" s="351"/>
      <c r="O3" s="355"/>
    </row>
    <row r="4" spans="1:17" ht="12" customHeight="1" x14ac:dyDescent="0.15">
      <c r="A4" s="342"/>
      <c r="B4" s="345"/>
      <c r="C4" s="348"/>
      <c r="D4" s="348"/>
      <c r="E4" s="348"/>
      <c r="F4" s="348"/>
      <c r="G4" s="345" t="s">
        <v>175</v>
      </c>
      <c r="H4" s="345" t="s">
        <v>176</v>
      </c>
      <c r="I4" s="345" t="s">
        <v>175</v>
      </c>
      <c r="J4" s="345" t="s">
        <v>177</v>
      </c>
      <c r="K4" s="353"/>
      <c r="L4" s="345" t="s">
        <v>177</v>
      </c>
      <c r="M4" s="348" t="s">
        <v>178</v>
      </c>
      <c r="N4" s="348" t="s">
        <v>179</v>
      </c>
      <c r="O4" s="356"/>
    </row>
    <row r="5" spans="1:17" ht="12" customHeight="1" x14ac:dyDescent="0.15">
      <c r="A5" s="343"/>
      <c r="B5" s="346"/>
      <c r="C5" s="349"/>
      <c r="D5" s="349"/>
      <c r="E5" s="349"/>
      <c r="F5" s="349"/>
      <c r="G5" s="358"/>
      <c r="H5" s="358"/>
      <c r="I5" s="358"/>
      <c r="J5" s="358"/>
      <c r="K5" s="354"/>
      <c r="L5" s="358"/>
      <c r="M5" s="359"/>
      <c r="N5" s="359"/>
      <c r="O5" s="357"/>
    </row>
    <row r="6" spans="1:17" ht="12" customHeight="1" x14ac:dyDescent="0.15">
      <c r="A6" s="360" t="s">
        <v>180</v>
      </c>
      <c r="B6" s="361">
        <f>SUM(B8:B55)</f>
        <v>2744379</v>
      </c>
      <c r="C6" s="361">
        <v>704747</v>
      </c>
      <c r="D6" s="361">
        <v>352920</v>
      </c>
      <c r="E6" s="362">
        <f>SUM(E8:E55)</f>
        <v>138267</v>
      </c>
      <c r="F6" s="362">
        <f>SUM(F8:F55)</f>
        <v>28626</v>
      </c>
      <c r="G6" s="362">
        <f>SUM(G8:G57)</f>
        <v>112636</v>
      </c>
      <c r="H6" s="362">
        <f>SUM(H8:H57)</f>
        <v>135787</v>
      </c>
      <c r="I6" s="151">
        <f>SUM(I8,I10,I12,I14,I16,I18,I20,I22,I24,I26,I28,I30,I32,I34,I36,I38,I40,I42,I44,I46,I48,I50,I52,I54)</f>
        <v>418379</v>
      </c>
      <c r="J6" s="151">
        <f>SUM(J8,J10,J12,J14,J16,J18,J20,J22,J24,J26,J28,J30,J32,J34,J36,J38,J40,J42,J44,J46,J48,J50,J52,J54)</f>
        <v>613024</v>
      </c>
      <c r="K6" s="362">
        <f>SUM(K8:K55)</f>
        <v>326444</v>
      </c>
      <c r="L6" s="6">
        <f>SUM(L8,L10,L12,L14,L16,L18,L20,L22,L24,L26,L28,L30,L32,L34,L36,L38,L40,L42,L44,L46,L48,L50,L52,L54)</f>
        <v>432406</v>
      </c>
      <c r="M6" s="362">
        <f>SUM(M8:M55)</f>
        <v>655072</v>
      </c>
      <c r="N6" s="362">
        <f>SUM(N8:N55)</f>
        <v>4156</v>
      </c>
      <c r="O6" s="364" t="s">
        <v>181</v>
      </c>
      <c r="P6" s="154"/>
      <c r="Q6" s="154"/>
    </row>
    <row r="7" spans="1:17" ht="12" customHeight="1" x14ac:dyDescent="0.15">
      <c r="A7" s="360"/>
      <c r="B7" s="362"/>
      <c r="C7" s="362"/>
      <c r="D7" s="362"/>
      <c r="E7" s="362"/>
      <c r="F7" s="362"/>
      <c r="G7" s="363"/>
      <c r="H7" s="363"/>
      <c r="I7" s="7">
        <f>SUM(I9,I11,I13,I15,I17,I19,I21,I23,I25,I27,I29,I31,I33,I35,I37,I39,I41,I43,I45,I47,I49,I51,I53,I55)</f>
        <v>0</v>
      </c>
      <c r="J7" s="7">
        <f>SUM(J9,J11,J13,J15,J17,J19,J21,J23,J25,J27,J29,J31,J33,J35,J37,J39,J41,J43,J45,J47,J49,J51,J53,J55)</f>
        <v>0</v>
      </c>
      <c r="K7" s="362"/>
      <c r="L7" s="8">
        <f>SUM(L9,L11,L13,L15,L17,L19,L21,L23,L25,L27,L29,L31,L33,L35,L37,L39,L41,L43,L45,L47,L49,L51,L53,L55)</f>
        <v>3973</v>
      </c>
      <c r="M7" s="362"/>
      <c r="N7" s="362"/>
      <c r="O7" s="365"/>
      <c r="P7" s="154"/>
      <c r="Q7" s="154"/>
    </row>
    <row r="8" spans="1:17" ht="12" customHeight="1" x14ac:dyDescent="0.15">
      <c r="A8" s="360" t="s">
        <v>182</v>
      </c>
      <c r="B8" s="362">
        <v>136869</v>
      </c>
      <c r="C8" s="362">
        <v>25403</v>
      </c>
      <c r="D8" s="362">
        <v>14660</v>
      </c>
      <c r="E8" s="366">
        <v>5071</v>
      </c>
      <c r="F8" s="366">
        <v>739</v>
      </c>
      <c r="G8" s="362">
        <v>1975</v>
      </c>
      <c r="H8" s="362">
        <v>2268</v>
      </c>
      <c r="I8" s="155">
        <v>20889</v>
      </c>
      <c r="J8" s="155">
        <v>28456</v>
      </c>
      <c r="K8" s="367">
        <v>11519</v>
      </c>
      <c r="L8" s="156">
        <v>21870</v>
      </c>
      <c r="M8" s="367">
        <v>25323</v>
      </c>
      <c r="N8" s="367">
        <v>121</v>
      </c>
      <c r="O8" s="368" t="s">
        <v>182</v>
      </c>
    </row>
    <row r="9" spans="1:17" ht="12" customHeight="1" x14ac:dyDescent="0.15">
      <c r="A9" s="360"/>
      <c r="B9" s="362"/>
      <c r="C9" s="362"/>
      <c r="D9" s="362"/>
      <c r="E9" s="366"/>
      <c r="F9" s="366"/>
      <c r="G9" s="362"/>
      <c r="H9" s="362"/>
      <c r="I9" s="157">
        <v>0</v>
      </c>
      <c r="J9" s="157">
        <v>0</v>
      </c>
      <c r="K9" s="367"/>
      <c r="L9" s="158">
        <v>232</v>
      </c>
      <c r="M9" s="367"/>
      <c r="N9" s="367"/>
      <c r="O9" s="368"/>
    </row>
    <row r="10" spans="1:17" ht="12" customHeight="1" x14ac:dyDescent="0.15">
      <c r="A10" s="360" t="s">
        <v>183</v>
      </c>
      <c r="B10" s="362">
        <v>107416</v>
      </c>
      <c r="C10" s="362">
        <v>26778</v>
      </c>
      <c r="D10" s="362">
        <v>14218</v>
      </c>
      <c r="E10" s="366">
        <v>5762</v>
      </c>
      <c r="F10" s="366">
        <v>897</v>
      </c>
      <c r="G10" s="362">
        <v>2733</v>
      </c>
      <c r="H10" s="362">
        <v>3229</v>
      </c>
      <c r="I10" s="155">
        <v>15561</v>
      </c>
      <c r="J10" s="155">
        <v>22743</v>
      </c>
      <c r="K10" s="367">
        <v>11938</v>
      </c>
      <c r="L10" s="156">
        <v>15273</v>
      </c>
      <c r="M10" s="367">
        <v>24983</v>
      </c>
      <c r="N10" s="367">
        <v>217</v>
      </c>
      <c r="O10" s="368" t="s">
        <v>183</v>
      </c>
    </row>
    <row r="11" spans="1:17" ht="12" customHeight="1" x14ac:dyDescent="0.15">
      <c r="A11" s="360"/>
      <c r="B11" s="362"/>
      <c r="C11" s="362"/>
      <c r="D11" s="362"/>
      <c r="E11" s="366"/>
      <c r="F11" s="366"/>
      <c r="G11" s="362"/>
      <c r="H11" s="362"/>
      <c r="I11" s="157">
        <v>0</v>
      </c>
      <c r="J11" s="157">
        <v>0</v>
      </c>
      <c r="K11" s="367"/>
      <c r="L11" s="158">
        <v>230</v>
      </c>
      <c r="M11" s="367"/>
      <c r="N11" s="367"/>
      <c r="O11" s="368"/>
    </row>
    <row r="12" spans="1:17" ht="12" customHeight="1" x14ac:dyDescent="0.15">
      <c r="A12" s="360" t="s">
        <v>184</v>
      </c>
      <c r="B12" s="362">
        <v>78905</v>
      </c>
      <c r="C12" s="362">
        <v>15263</v>
      </c>
      <c r="D12" s="362">
        <v>11008</v>
      </c>
      <c r="E12" s="366">
        <v>2493</v>
      </c>
      <c r="F12" s="366">
        <v>547</v>
      </c>
      <c r="G12" s="362">
        <v>662</v>
      </c>
      <c r="H12" s="362">
        <v>774</v>
      </c>
      <c r="I12" s="155">
        <v>9679</v>
      </c>
      <c r="J12" s="155">
        <v>14026</v>
      </c>
      <c r="K12" s="367">
        <v>7582</v>
      </c>
      <c r="L12" s="156">
        <v>9834</v>
      </c>
      <c r="M12" s="367">
        <v>14691</v>
      </c>
      <c r="N12" s="367">
        <v>85</v>
      </c>
      <c r="O12" s="368" t="s">
        <v>184</v>
      </c>
    </row>
    <row r="13" spans="1:17" ht="12" customHeight="1" x14ac:dyDescent="0.15">
      <c r="A13" s="360"/>
      <c r="B13" s="362"/>
      <c r="C13" s="362"/>
      <c r="D13" s="362"/>
      <c r="E13" s="366"/>
      <c r="F13" s="366"/>
      <c r="G13" s="362"/>
      <c r="H13" s="362"/>
      <c r="I13" s="157">
        <v>0</v>
      </c>
      <c r="J13" s="157">
        <v>0</v>
      </c>
      <c r="K13" s="367"/>
      <c r="L13" s="158">
        <v>106</v>
      </c>
      <c r="M13" s="367"/>
      <c r="N13" s="367"/>
      <c r="O13" s="368"/>
    </row>
    <row r="14" spans="1:17" ht="12" customHeight="1" x14ac:dyDescent="0.15">
      <c r="A14" s="360" t="s">
        <v>185</v>
      </c>
      <c r="B14" s="362">
        <v>64987</v>
      </c>
      <c r="C14" s="362">
        <v>17899</v>
      </c>
      <c r="D14" s="362">
        <v>8939</v>
      </c>
      <c r="E14" s="366">
        <v>2889</v>
      </c>
      <c r="F14" s="366">
        <v>695</v>
      </c>
      <c r="G14" s="362">
        <v>2057</v>
      </c>
      <c r="H14" s="362">
        <v>2666</v>
      </c>
      <c r="I14" s="155">
        <v>9944</v>
      </c>
      <c r="J14" s="155">
        <v>14779</v>
      </c>
      <c r="K14" s="367">
        <v>8747</v>
      </c>
      <c r="L14" s="156">
        <v>9461</v>
      </c>
      <c r="M14" s="367">
        <v>17312</v>
      </c>
      <c r="N14" s="367">
        <v>126</v>
      </c>
      <c r="O14" s="368" t="s">
        <v>185</v>
      </c>
    </row>
    <row r="15" spans="1:17" ht="12" customHeight="1" x14ac:dyDescent="0.15">
      <c r="A15" s="360"/>
      <c r="B15" s="362"/>
      <c r="C15" s="362"/>
      <c r="D15" s="362"/>
      <c r="E15" s="366"/>
      <c r="F15" s="366"/>
      <c r="G15" s="362"/>
      <c r="H15" s="362"/>
      <c r="I15" s="157">
        <v>0</v>
      </c>
      <c r="J15" s="157">
        <v>0</v>
      </c>
      <c r="K15" s="367"/>
      <c r="L15" s="158">
        <v>94</v>
      </c>
      <c r="M15" s="367"/>
      <c r="N15" s="367"/>
      <c r="O15" s="368"/>
    </row>
    <row r="16" spans="1:17" ht="12" customHeight="1" x14ac:dyDescent="0.15">
      <c r="A16" s="360" t="s">
        <v>186</v>
      </c>
      <c r="B16" s="362">
        <v>101746</v>
      </c>
      <c r="C16" s="362">
        <v>16348</v>
      </c>
      <c r="D16" s="362">
        <v>10810</v>
      </c>
      <c r="E16" s="366">
        <v>2694</v>
      </c>
      <c r="F16" s="366">
        <v>497</v>
      </c>
      <c r="G16" s="362">
        <v>1414</v>
      </c>
      <c r="H16" s="362">
        <v>1604</v>
      </c>
      <c r="I16" s="155">
        <v>18451</v>
      </c>
      <c r="J16" s="155">
        <v>24784</v>
      </c>
      <c r="K16" s="367">
        <v>7712</v>
      </c>
      <c r="L16" s="156">
        <v>20030</v>
      </c>
      <c r="M16" s="367">
        <v>16528</v>
      </c>
      <c r="N16" s="367">
        <v>137</v>
      </c>
      <c r="O16" s="368" t="s">
        <v>186</v>
      </c>
    </row>
    <row r="17" spans="1:15" ht="12" customHeight="1" x14ac:dyDescent="0.15">
      <c r="A17" s="360"/>
      <c r="B17" s="362"/>
      <c r="C17" s="362"/>
      <c r="D17" s="362"/>
      <c r="E17" s="366"/>
      <c r="F17" s="366"/>
      <c r="G17" s="362"/>
      <c r="H17" s="362"/>
      <c r="I17" s="157">
        <v>0</v>
      </c>
      <c r="J17" s="157">
        <v>0</v>
      </c>
      <c r="K17" s="367"/>
      <c r="L17" s="158">
        <v>213</v>
      </c>
      <c r="M17" s="367"/>
      <c r="N17" s="367"/>
      <c r="O17" s="368"/>
    </row>
    <row r="18" spans="1:15" ht="12" customHeight="1" x14ac:dyDescent="0.15">
      <c r="A18" s="360" t="s">
        <v>187</v>
      </c>
      <c r="B18" s="362">
        <v>103666</v>
      </c>
      <c r="C18" s="362">
        <v>16149</v>
      </c>
      <c r="D18" s="362">
        <v>13687</v>
      </c>
      <c r="E18" s="366">
        <v>2556</v>
      </c>
      <c r="F18" s="366">
        <v>578</v>
      </c>
      <c r="G18" s="362">
        <v>1217</v>
      </c>
      <c r="H18" s="362">
        <v>1408</v>
      </c>
      <c r="I18" s="155">
        <v>15943</v>
      </c>
      <c r="J18" s="155">
        <v>22544</v>
      </c>
      <c r="K18" s="367">
        <v>7329</v>
      </c>
      <c r="L18" s="156">
        <v>17222</v>
      </c>
      <c r="M18" s="367">
        <v>15344</v>
      </c>
      <c r="N18" s="367">
        <v>159</v>
      </c>
      <c r="O18" s="368" t="s">
        <v>187</v>
      </c>
    </row>
    <row r="19" spans="1:15" ht="12" customHeight="1" x14ac:dyDescent="0.15">
      <c r="A19" s="360"/>
      <c r="B19" s="362"/>
      <c r="C19" s="362"/>
      <c r="D19" s="362"/>
      <c r="E19" s="366"/>
      <c r="F19" s="366"/>
      <c r="G19" s="362"/>
      <c r="H19" s="362"/>
      <c r="I19" s="157">
        <v>0</v>
      </c>
      <c r="J19" s="157">
        <v>0</v>
      </c>
      <c r="K19" s="367"/>
      <c r="L19" s="158">
        <v>150</v>
      </c>
      <c r="M19" s="367"/>
      <c r="N19" s="367"/>
      <c r="O19" s="368"/>
    </row>
    <row r="20" spans="1:15" ht="12" customHeight="1" x14ac:dyDescent="0.15">
      <c r="A20" s="360" t="s">
        <v>188</v>
      </c>
      <c r="B20" s="362">
        <v>80662</v>
      </c>
      <c r="C20" s="362">
        <v>22489</v>
      </c>
      <c r="D20" s="362">
        <v>10052</v>
      </c>
      <c r="E20" s="366">
        <v>5638</v>
      </c>
      <c r="F20" s="366">
        <v>1057</v>
      </c>
      <c r="G20" s="362">
        <v>3041</v>
      </c>
      <c r="H20" s="362">
        <v>3778</v>
      </c>
      <c r="I20" s="155">
        <v>12467</v>
      </c>
      <c r="J20" s="155">
        <v>18294</v>
      </c>
      <c r="K20" s="367">
        <v>10875</v>
      </c>
      <c r="L20" s="156">
        <v>12129</v>
      </c>
      <c r="M20" s="367">
        <v>21189</v>
      </c>
      <c r="N20" s="367">
        <v>153</v>
      </c>
      <c r="O20" s="368" t="s">
        <v>188</v>
      </c>
    </row>
    <row r="21" spans="1:15" ht="12" customHeight="1" x14ac:dyDescent="0.15">
      <c r="A21" s="360"/>
      <c r="B21" s="362"/>
      <c r="C21" s="362"/>
      <c r="D21" s="362"/>
      <c r="E21" s="366"/>
      <c r="F21" s="366"/>
      <c r="G21" s="362"/>
      <c r="H21" s="362"/>
      <c r="I21" s="157">
        <v>0</v>
      </c>
      <c r="J21" s="157">
        <v>0</v>
      </c>
      <c r="K21" s="367"/>
      <c r="L21" s="158">
        <v>135</v>
      </c>
      <c r="M21" s="367"/>
      <c r="N21" s="367"/>
      <c r="O21" s="368"/>
    </row>
    <row r="22" spans="1:15" ht="12" customHeight="1" x14ac:dyDescent="0.15">
      <c r="A22" s="360" t="s">
        <v>189</v>
      </c>
      <c r="B22" s="362">
        <v>62637</v>
      </c>
      <c r="C22" s="362">
        <v>19924</v>
      </c>
      <c r="D22" s="362">
        <v>8099</v>
      </c>
      <c r="E22" s="366">
        <v>4280</v>
      </c>
      <c r="F22" s="366">
        <v>819</v>
      </c>
      <c r="G22" s="362">
        <v>2692</v>
      </c>
      <c r="H22" s="362">
        <v>3373</v>
      </c>
      <c r="I22" s="155">
        <v>10704</v>
      </c>
      <c r="J22" s="155">
        <v>16243</v>
      </c>
      <c r="K22" s="367">
        <v>9689</v>
      </c>
      <c r="L22" s="156">
        <v>9689</v>
      </c>
      <c r="M22" s="367">
        <v>19331</v>
      </c>
      <c r="N22" s="367">
        <v>81</v>
      </c>
      <c r="O22" s="368" t="s">
        <v>189</v>
      </c>
    </row>
    <row r="23" spans="1:15" ht="12" customHeight="1" x14ac:dyDescent="0.15">
      <c r="A23" s="360"/>
      <c r="B23" s="362"/>
      <c r="C23" s="362"/>
      <c r="D23" s="362"/>
      <c r="E23" s="366"/>
      <c r="F23" s="366"/>
      <c r="G23" s="362"/>
      <c r="H23" s="362"/>
      <c r="I23" s="157">
        <v>0</v>
      </c>
      <c r="J23" s="157">
        <v>0</v>
      </c>
      <c r="K23" s="367"/>
      <c r="L23" s="158">
        <v>84</v>
      </c>
      <c r="M23" s="367"/>
      <c r="N23" s="367"/>
      <c r="O23" s="368"/>
    </row>
    <row r="24" spans="1:15" ht="12" customHeight="1" x14ac:dyDescent="0.15">
      <c r="A24" s="360" t="s">
        <v>190</v>
      </c>
      <c r="B24" s="362">
        <v>81133</v>
      </c>
      <c r="C24" s="362">
        <v>16490</v>
      </c>
      <c r="D24" s="362">
        <v>12733</v>
      </c>
      <c r="E24" s="366">
        <v>2905</v>
      </c>
      <c r="F24" s="366">
        <v>547</v>
      </c>
      <c r="G24" s="362">
        <v>1195</v>
      </c>
      <c r="H24" s="362">
        <v>1430</v>
      </c>
      <c r="I24" s="155">
        <v>10572</v>
      </c>
      <c r="J24" s="155">
        <v>15933</v>
      </c>
      <c r="K24" s="367">
        <v>7562</v>
      </c>
      <c r="L24" s="156">
        <v>12277</v>
      </c>
      <c r="M24" s="367">
        <v>14783</v>
      </c>
      <c r="N24" s="367">
        <v>113</v>
      </c>
      <c r="O24" s="368" t="s">
        <v>190</v>
      </c>
    </row>
    <row r="25" spans="1:15" ht="12" customHeight="1" x14ac:dyDescent="0.15">
      <c r="A25" s="360"/>
      <c r="B25" s="362"/>
      <c r="C25" s="362"/>
      <c r="D25" s="362"/>
      <c r="E25" s="366"/>
      <c r="F25" s="366"/>
      <c r="G25" s="362"/>
      <c r="H25" s="362"/>
      <c r="I25" s="157">
        <v>0</v>
      </c>
      <c r="J25" s="157">
        <v>0</v>
      </c>
      <c r="K25" s="367"/>
      <c r="L25" s="158">
        <v>158</v>
      </c>
      <c r="M25" s="367"/>
      <c r="N25" s="367"/>
      <c r="O25" s="368"/>
    </row>
    <row r="26" spans="1:15" ht="12" customHeight="1" x14ac:dyDescent="0.15">
      <c r="A26" s="360" t="s">
        <v>191</v>
      </c>
      <c r="B26" s="362">
        <v>75206</v>
      </c>
      <c r="C26" s="362">
        <v>14014</v>
      </c>
      <c r="D26" s="362">
        <v>5835</v>
      </c>
      <c r="E26" s="366">
        <v>2494</v>
      </c>
      <c r="F26" s="366">
        <v>591</v>
      </c>
      <c r="G26" s="362">
        <v>4422</v>
      </c>
      <c r="H26" s="362">
        <v>5116</v>
      </c>
      <c r="I26" s="155">
        <v>16507</v>
      </c>
      <c r="J26" s="155">
        <v>21274</v>
      </c>
      <c r="K26" s="367">
        <v>4677</v>
      </c>
      <c r="L26" s="156">
        <v>17448</v>
      </c>
      <c r="M26" s="367">
        <v>10913</v>
      </c>
      <c r="N26" s="367">
        <v>70</v>
      </c>
      <c r="O26" s="368" t="s">
        <v>191</v>
      </c>
    </row>
    <row r="27" spans="1:15" ht="12" customHeight="1" x14ac:dyDescent="0.15">
      <c r="A27" s="360"/>
      <c r="B27" s="362"/>
      <c r="C27" s="362"/>
      <c r="D27" s="362"/>
      <c r="E27" s="366"/>
      <c r="F27" s="366"/>
      <c r="G27" s="362"/>
      <c r="H27" s="362"/>
      <c r="I27" s="157">
        <v>0</v>
      </c>
      <c r="J27" s="157">
        <v>0</v>
      </c>
      <c r="K27" s="367"/>
      <c r="L27" s="158">
        <v>66</v>
      </c>
      <c r="M27" s="367"/>
      <c r="N27" s="367"/>
      <c r="O27" s="368"/>
    </row>
    <row r="28" spans="1:15" ht="12" customHeight="1" x14ac:dyDescent="0.15">
      <c r="A28" s="360" t="s">
        <v>192</v>
      </c>
      <c r="B28" s="362">
        <v>95871</v>
      </c>
      <c r="C28" s="362">
        <v>24483</v>
      </c>
      <c r="D28" s="362">
        <v>13740</v>
      </c>
      <c r="E28" s="366">
        <v>4527</v>
      </c>
      <c r="F28" s="366">
        <v>1070</v>
      </c>
      <c r="G28" s="362">
        <v>2558</v>
      </c>
      <c r="H28" s="362">
        <v>3157</v>
      </c>
      <c r="I28" s="155">
        <v>13149</v>
      </c>
      <c r="J28" s="155">
        <v>19935</v>
      </c>
      <c r="K28" s="367">
        <v>11711</v>
      </c>
      <c r="L28" s="156">
        <v>13202</v>
      </c>
      <c r="M28" s="367">
        <v>23681</v>
      </c>
      <c r="N28" s="367">
        <v>176</v>
      </c>
      <c r="O28" s="368" t="s">
        <v>192</v>
      </c>
    </row>
    <row r="29" spans="1:15" ht="12" customHeight="1" x14ac:dyDescent="0.15">
      <c r="A29" s="360"/>
      <c r="B29" s="362"/>
      <c r="C29" s="362"/>
      <c r="D29" s="362"/>
      <c r="E29" s="366"/>
      <c r="F29" s="366"/>
      <c r="G29" s="362"/>
      <c r="H29" s="362"/>
      <c r="I29" s="157">
        <v>0</v>
      </c>
      <c r="J29" s="157">
        <v>0</v>
      </c>
      <c r="K29" s="367"/>
      <c r="L29" s="158">
        <v>99</v>
      </c>
      <c r="M29" s="367"/>
      <c r="N29" s="367"/>
      <c r="O29" s="368"/>
    </row>
    <row r="30" spans="1:15" ht="12" customHeight="1" x14ac:dyDescent="0.15">
      <c r="A30" s="360" t="s">
        <v>193</v>
      </c>
      <c r="B30" s="362">
        <v>182348</v>
      </c>
      <c r="C30" s="362">
        <v>42503</v>
      </c>
      <c r="D30" s="362">
        <v>21535</v>
      </c>
      <c r="E30" s="366">
        <v>6648</v>
      </c>
      <c r="F30" s="366">
        <v>1539</v>
      </c>
      <c r="G30" s="362">
        <v>5088</v>
      </c>
      <c r="H30" s="362">
        <v>6255</v>
      </c>
      <c r="I30" s="155">
        <v>27017</v>
      </c>
      <c r="J30" s="155">
        <v>38188</v>
      </c>
      <c r="K30" s="367">
        <v>19501</v>
      </c>
      <c r="L30" s="156">
        <v>26249</v>
      </c>
      <c r="M30" s="367">
        <v>40010</v>
      </c>
      <c r="N30" s="367">
        <v>237</v>
      </c>
      <c r="O30" s="368" t="s">
        <v>193</v>
      </c>
    </row>
    <row r="31" spans="1:15" ht="12" customHeight="1" x14ac:dyDescent="0.15">
      <c r="A31" s="360"/>
      <c r="B31" s="362"/>
      <c r="C31" s="362"/>
      <c r="D31" s="362"/>
      <c r="E31" s="366"/>
      <c r="F31" s="366"/>
      <c r="G31" s="362"/>
      <c r="H31" s="362"/>
      <c r="I31" s="157">
        <v>0</v>
      </c>
      <c r="J31" s="157">
        <v>0</v>
      </c>
      <c r="K31" s="367"/>
      <c r="L31" s="158">
        <v>222</v>
      </c>
      <c r="M31" s="367"/>
      <c r="N31" s="367"/>
      <c r="O31" s="368"/>
    </row>
    <row r="32" spans="1:15" ht="12" customHeight="1" x14ac:dyDescent="0.15">
      <c r="A32" s="360" t="s">
        <v>194</v>
      </c>
      <c r="B32" s="362">
        <v>176823</v>
      </c>
      <c r="C32" s="362">
        <v>44325</v>
      </c>
      <c r="D32" s="362">
        <v>20589</v>
      </c>
      <c r="E32" s="366">
        <v>8439</v>
      </c>
      <c r="F32" s="366">
        <v>1931</v>
      </c>
      <c r="G32" s="362">
        <v>8267</v>
      </c>
      <c r="H32" s="362">
        <v>10587</v>
      </c>
      <c r="I32" s="155">
        <v>26799</v>
      </c>
      <c r="J32" s="155">
        <v>38362</v>
      </c>
      <c r="K32" s="367">
        <v>20270</v>
      </c>
      <c r="L32" s="156">
        <v>28309</v>
      </c>
      <c r="M32" s="367">
        <v>41430</v>
      </c>
      <c r="N32" s="367">
        <v>250</v>
      </c>
      <c r="O32" s="368" t="s">
        <v>194</v>
      </c>
    </row>
    <row r="33" spans="1:15" ht="12" customHeight="1" x14ac:dyDescent="0.15">
      <c r="A33" s="360"/>
      <c r="B33" s="362"/>
      <c r="C33" s="362"/>
      <c r="D33" s="362"/>
      <c r="E33" s="366"/>
      <c r="F33" s="366"/>
      <c r="G33" s="362"/>
      <c r="H33" s="362"/>
      <c r="I33" s="157">
        <v>0</v>
      </c>
      <c r="J33" s="157">
        <v>0</v>
      </c>
      <c r="K33" s="367"/>
      <c r="L33" s="158">
        <v>192</v>
      </c>
      <c r="M33" s="367"/>
      <c r="N33" s="367"/>
      <c r="O33" s="368"/>
    </row>
    <row r="34" spans="1:15" ht="12" customHeight="1" x14ac:dyDescent="0.15">
      <c r="A34" s="360" t="s">
        <v>195</v>
      </c>
      <c r="B34" s="362">
        <v>83634</v>
      </c>
      <c r="C34" s="362">
        <v>21268</v>
      </c>
      <c r="D34" s="362">
        <v>10397</v>
      </c>
      <c r="E34" s="366">
        <v>4751</v>
      </c>
      <c r="F34" s="366">
        <v>773</v>
      </c>
      <c r="G34" s="362">
        <v>2839</v>
      </c>
      <c r="H34" s="362">
        <v>3466</v>
      </c>
      <c r="I34" s="155">
        <v>12613</v>
      </c>
      <c r="J34" s="155">
        <v>18599</v>
      </c>
      <c r="K34" s="367">
        <v>10332</v>
      </c>
      <c r="L34" s="156">
        <v>12969</v>
      </c>
      <c r="M34" s="367">
        <v>20108</v>
      </c>
      <c r="N34" s="367">
        <v>125</v>
      </c>
      <c r="O34" s="368" t="s">
        <v>195</v>
      </c>
    </row>
    <row r="35" spans="1:15" ht="12" customHeight="1" x14ac:dyDescent="0.15">
      <c r="A35" s="360"/>
      <c r="B35" s="362"/>
      <c r="C35" s="362"/>
      <c r="D35" s="362"/>
      <c r="E35" s="366"/>
      <c r="F35" s="366"/>
      <c r="G35" s="362"/>
      <c r="H35" s="362"/>
      <c r="I35" s="157">
        <v>0</v>
      </c>
      <c r="J35" s="157">
        <v>0</v>
      </c>
      <c r="K35" s="367"/>
      <c r="L35" s="158">
        <v>113</v>
      </c>
      <c r="M35" s="367"/>
      <c r="N35" s="367"/>
      <c r="O35" s="368"/>
    </row>
    <row r="36" spans="1:15" ht="12" customHeight="1" x14ac:dyDescent="0.15">
      <c r="A36" s="360" t="s">
        <v>196</v>
      </c>
      <c r="B36" s="362">
        <v>129545</v>
      </c>
      <c r="C36" s="362">
        <v>41365</v>
      </c>
      <c r="D36" s="362">
        <v>14160</v>
      </c>
      <c r="E36" s="366">
        <v>7240</v>
      </c>
      <c r="F36" s="366">
        <v>1495</v>
      </c>
      <c r="G36" s="362">
        <v>7714</v>
      </c>
      <c r="H36" s="362">
        <v>9120</v>
      </c>
      <c r="I36" s="155">
        <v>23852</v>
      </c>
      <c r="J36" s="155">
        <v>35831</v>
      </c>
      <c r="K36" s="367">
        <v>18065</v>
      </c>
      <c r="L36" s="156">
        <v>23567</v>
      </c>
      <c r="M36" s="367">
        <v>33538</v>
      </c>
      <c r="N36" s="367">
        <v>205</v>
      </c>
      <c r="O36" s="368" t="s">
        <v>196</v>
      </c>
    </row>
    <row r="37" spans="1:15" ht="12" customHeight="1" x14ac:dyDescent="0.15">
      <c r="A37" s="360"/>
      <c r="B37" s="362"/>
      <c r="C37" s="362"/>
      <c r="D37" s="362"/>
      <c r="E37" s="366"/>
      <c r="F37" s="366"/>
      <c r="G37" s="362"/>
      <c r="H37" s="362"/>
      <c r="I37" s="157">
        <v>0</v>
      </c>
      <c r="J37" s="157">
        <v>0</v>
      </c>
      <c r="K37" s="367"/>
      <c r="L37" s="158">
        <v>181</v>
      </c>
      <c r="M37" s="367"/>
      <c r="N37" s="367"/>
      <c r="O37" s="368"/>
    </row>
    <row r="38" spans="1:15" ht="12" customHeight="1" x14ac:dyDescent="0.15">
      <c r="A38" s="360" t="s">
        <v>197</v>
      </c>
      <c r="B38" s="362">
        <v>90668</v>
      </c>
      <c r="C38" s="362">
        <v>27253</v>
      </c>
      <c r="D38" s="362">
        <v>11348</v>
      </c>
      <c r="E38" s="366">
        <v>5635</v>
      </c>
      <c r="F38" s="366">
        <v>1050</v>
      </c>
      <c r="G38" s="362">
        <v>3670</v>
      </c>
      <c r="H38" s="362">
        <v>4494</v>
      </c>
      <c r="I38" s="155">
        <v>13680</v>
      </c>
      <c r="J38" s="155">
        <v>20332</v>
      </c>
      <c r="K38" s="367">
        <v>13695</v>
      </c>
      <c r="L38" s="156">
        <v>13665</v>
      </c>
      <c r="M38" s="367">
        <v>26217</v>
      </c>
      <c r="N38" s="367">
        <v>172</v>
      </c>
      <c r="O38" s="368" t="s">
        <v>197</v>
      </c>
    </row>
    <row r="39" spans="1:15" ht="12" customHeight="1" x14ac:dyDescent="0.15">
      <c r="A39" s="360"/>
      <c r="B39" s="362"/>
      <c r="C39" s="362"/>
      <c r="D39" s="362"/>
      <c r="E39" s="366"/>
      <c r="F39" s="366"/>
      <c r="G39" s="362"/>
      <c r="H39" s="362"/>
      <c r="I39" s="157">
        <v>0</v>
      </c>
      <c r="J39" s="157">
        <v>0</v>
      </c>
      <c r="K39" s="367"/>
      <c r="L39" s="158">
        <v>145</v>
      </c>
      <c r="M39" s="367"/>
      <c r="N39" s="367"/>
      <c r="O39" s="368"/>
    </row>
    <row r="40" spans="1:15" ht="12" customHeight="1" x14ac:dyDescent="0.15">
      <c r="A40" s="360" t="s">
        <v>198</v>
      </c>
      <c r="B40" s="362">
        <v>168022</v>
      </c>
      <c r="C40" s="362">
        <v>43114</v>
      </c>
      <c r="D40" s="362">
        <v>24412</v>
      </c>
      <c r="E40" s="366">
        <v>7557</v>
      </c>
      <c r="F40" s="366">
        <v>1660</v>
      </c>
      <c r="G40" s="362">
        <v>4176</v>
      </c>
      <c r="H40" s="362">
        <v>5101</v>
      </c>
      <c r="I40" s="155">
        <v>23680</v>
      </c>
      <c r="J40" s="155">
        <v>35153</v>
      </c>
      <c r="K40" s="367">
        <v>21776</v>
      </c>
      <c r="L40" s="156">
        <v>23475</v>
      </c>
      <c r="M40" s="367">
        <v>42692</v>
      </c>
      <c r="N40" s="367">
        <v>245</v>
      </c>
      <c r="O40" s="368" t="s">
        <v>198</v>
      </c>
    </row>
    <row r="41" spans="1:15" ht="12" customHeight="1" x14ac:dyDescent="0.15">
      <c r="A41" s="360"/>
      <c r="B41" s="362"/>
      <c r="C41" s="362"/>
      <c r="D41" s="362"/>
      <c r="E41" s="366"/>
      <c r="F41" s="366"/>
      <c r="G41" s="362"/>
      <c r="H41" s="362"/>
      <c r="I41" s="157">
        <v>0</v>
      </c>
      <c r="J41" s="157">
        <v>0</v>
      </c>
      <c r="K41" s="367"/>
      <c r="L41" s="158">
        <v>196</v>
      </c>
      <c r="M41" s="367"/>
      <c r="N41" s="367"/>
      <c r="O41" s="368"/>
    </row>
    <row r="42" spans="1:15" ht="12" customHeight="1" x14ac:dyDescent="0.15">
      <c r="A42" s="360" t="s">
        <v>199</v>
      </c>
      <c r="B42" s="362">
        <v>111662</v>
      </c>
      <c r="C42" s="362">
        <v>25602</v>
      </c>
      <c r="D42" s="362">
        <v>19757</v>
      </c>
      <c r="E42" s="366">
        <v>5277</v>
      </c>
      <c r="F42" s="366">
        <v>1208</v>
      </c>
      <c r="G42" s="362">
        <v>2099</v>
      </c>
      <c r="H42" s="362">
        <v>2842</v>
      </c>
      <c r="I42" s="155">
        <v>13434</v>
      </c>
      <c r="J42" s="155">
        <v>21480</v>
      </c>
      <c r="K42" s="367">
        <v>13060</v>
      </c>
      <c r="L42" s="156">
        <v>14313</v>
      </c>
      <c r="M42" s="367">
        <v>25249</v>
      </c>
      <c r="N42" s="367">
        <v>223</v>
      </c>
      <c r="O42" s="368" t="s">
        <v>199</v>
      </c>
    </row>
    <row r="43" spans="1:15" ht="12" customHeight="1" x14ac:dyDescent="0.15">
      <c r="A43" s="360"/>
      <c r="B43" s="362"/>
      <c r="C43" s="362"/>
      <c r="D43" s="362"/>
      <c r="E43" s="366"/>
      <c r="F43" s="366"/>
      <c r="G43" s="362"/>
      <c r="H43" s="362"/>
      <c r="I43" s="157">
        <v>0</v>
      </c>
      <c r="J43" s="157">
        <v>0</v>
      </c>
      <c r="K43" s="367"/>
      <c r="L43" s="158">
        <v>124</v>
      </c>
      <c r="M43" s="367"/>
      <c r="N43" s="367"/>
      <c r="O43" s="368"/>
    </row>
    <row r="44" spans="1:15" ht="12" customHeight="1" x14ac:dyDescent="0.15">
      <c r="A44" s="360" t="s">
        <v>200</v>
      </c>
      <c r="B44" s="362">
        <v>110791</v>
      </c>
      <c r="C44" s="362">
        <v>28246</v>
      </c>
      <c r="D44" s="362">
        <v>16881</v>
      </c>
      <c r="E44" s="366">
        <v>5608</v>
      </c>
      <c r="F44" s="366">
        <v>963</v>
      </c>
      <c r="G44" s="362">
        <v>2317</v>
      </c>
      <c r="H44" s="362">
        <v>2745</v>
      </c>
      <c r="I44" s="155">
        <v>14519</v>
      </c>
      <c r="J44" s="155">
        <v>21791</v>
      </c>
      <c r="K44" s="367">
        <v>14417</v>
      </c>
      <c r="L44" s="156">
        <v>15367</v>
      </c>
      <c r="M44" s="367">
        <v>27381</v>
      </c>
      <c r="N44" s="367">
        <v>173</v>
      </c>
      <c r="O44" s="368" t="s">
        <v>200</v>
      </c>
    </row>
    <row r="45" spans="1:15" ht="12" customHeight="1" x14ac:dyDescent="0.15">
      <c r="A45" s="360"/>
      <c r="B45" s="362"/>
      <c r="C45" s="362"/>
      <c r="D45" s="362"/>
      <c r="E45" s="366"/>
      <c r="F45" s="366"/>
      <c r="G45" s="362"/>
      <c r="H45" s="362"/>
      <c r="I45" s="157">
        <v>0</v>
      </c>
      <c r="J45" s="157">
        <v>0</v>
      </c>
      <c r="K45" s="367"/>
      <c r="L45" s="158">
        <v>258</v>
      </c>
      <c r="M45" s="367"/>
      <c r="N45" s="367"/>
      <c r="O45" s="368"/>
    </row>
    <row r="46" spans="1:15" ht="12" customHeight="1" x14ac:dyDescent="0.15">
      <c r="A46" s="360" t="s">
        <v>201</v>
      </c>
      <c r="B46" s="362">
        <v>120377</v>
      </c>
      <c r="C46" s="362">
        <v>37285</v>
      </c>
      <c r="D46" s="362">
        <v>15525</v>
      </c>
      <c r="E46" s="366">
        <v>6894</v>
      </c>
      <c r="F46" s="366">
        <v>1586</v>
      </c>
      <c r="G46" s="362">
        <v>4966</v>
      </c>
      <c r="H46" s="362">
        <v>6465</v>
      </c>
      <c r="I46" s="155">
        <v>19126</v>
      </c>
      <c r="J46" s="155">
        <v>28804</v>
      </c>
      <c r="K46" s="367">
        <v>16512</v>
      </c>
      <c r="L46" s="156">
        <v>17512</v>
      </c>
      <c r="M46" s="367">
        <v>35231</v>
      </c>
      <c r="N46" s="367">
        <v>173</v>
      </c>
      <c r="O46" s="368" t="s">
        <v>201</v>
      </c>
    </row>
    <row r="47" spans="1:15" ht="12" customHeight="1" x14ac:dyDescent="0.15">
      <c r="A47" s="360"/>
      <c r="B47" s="362"/>
      <c r="C47" s="362"/>
      <c r="D47" s="362"/>
      <c r="E47" s="366"/>
      <c r="F47" s="366"/>
      <c r="G47" s="362"/>
      <c r="H47" s="362"/>
      <c r="I47" s="157">
        <v>0</v>
      </c>
      <c r="J47" s="157">
        <v>0</v>
      </c>
      <c r="K47" s="367"/>
      <c r="L47" s="158">
        <v>166</v>
      </c>
      <c r="M47" s="367"/>
      <c r="N47" s="367"/>
      <c r="O47" s="368"/>
    </row>
    <row r="48" spans="1:15" ht="12" customHeight="1" x14ac:dyDescent="0.15">
      <c r="A48" s="360" t="s">
        <v>202</v>
      </c>
      <c r="B48" s="362">
        <v>153244</v>
      </c>
      <c r="C48" s="362">
        <v>42950</v>
      </c>
      <c r="D48" s="362">
        <v>21482</v>
      </c>
      <c r="E48" s="366">
        <v>9840</v>
      </c>
      <c r="F48" s="366">
        <v>1763</v>
      </c>
      <c r="G48" s="362">
        <v>7466</v>
      </c>
      <c r="H48" s="362">
        <v>9505</v>
      </c>
      <c r="I48" s="155">
        <v>22593</v>
      </c>
      <c r="J48" s="155">
        <v>33919</v>
      </c>
      <c r="K48" s="367">
        <v>20718</v>
      </c>
      <c r="L48" s="156">
        <v>24191</v>
      </c>
      <c r="M48" s="367">
        <v>40539</v>
      </c>
      <c r="N48" s="367">
        <v>253</v>
      </c>
      <c r="O48" s="368" t="s">
        <v>202</v>
      </c>
    </row>
    <row r="49" spans="1:15" ht="12" customHeight="1" x14ac:dyDescent="0.15">
      <c r="A49" s="360"/>
      <c r="B49" s="362"/>
      <c r="C49" s="362"/>
      <c r="D49" s="362"/>
      <c r="E49" s="366"/>
      <c r="F49" s="366"/>
      <c r="G49" s="362"/>
      <c r="H49" s="362"/>
      <c r="I49" s="157">
        <v>0</v>
      </c>
      <c r="J49" s="157">
        <v>0</v>
      </c>
      <c r="K49" s="367"/>
      <c r="L49" s="158">
        <v>279</v>
      </c>
      <c r="M49" s="367"/>
      <c r="N49" s="367"/>
      <c r="O49" s="368"/>
    </row>
    <row r="50" spans="1:15" ht="12" customHeight="1" x14ac:dyDescent="0.15">
      <c r="A50" s="360" t="s">
        <v>203</v>
      </c>
      <c r="B50" s="362">
        <v>126695</v>
      </c>
      <c r="C50" s="362">
        <v>37016</v>
      </c>
      <c r="D50" s="362">
        <v>17333</v>
      </c>
      <c r="E50" s="366">
        <v>7282</v>
      </c>
      <c r="F50" s="366">
        <v>1728</v>
      </c>
      <c r="G50" s="362">
        <v>6646</v>
      </c>
      <c r="H50" s="362">
        <v>8095</v>
      </c>
      <c r="I50" s="155">
        <v>19237</v>
      </c>
      <c r="J50" s="155">
        <v>29235</v>
      </c>
      <c r="K50" s="367">
        <v>18638</v>
      </c>
      <c r="L50" s="156">
        <v>20665</v>
      </c>
      <c r="M50" s="367">
        <v>35692</v>
      </c>
      <c r="N50" s="367">
        <v>207</v>
      </c>
      <c r="O50" s="368" t="s">
        <v>203</v>
      </c>
    </row>
    <row r="51" spans="1:15" ht="12" customHeight="1" x14ac:dyDescent="0.15">
      <c r="A51" s="360"/>
      <c r="B51" s="362"/>
      <c r="C51" s="362"/>
      <c r="D51" s="362"/>
      <c r="E51" s="366"/>
      <c r="F51" s="366"/>
      <c r="G51" s="362"/>
      <c r="H51" s="362"/>
      <c r="I51" s="157">
        <v>0</v>
      </c>
      <c r="J51" s="157">
        <v>0</v>
      </c>
      <c r="K51" s="367"/>
      <c r="L51" s="158">
        <v>195</v>
      </c>
      <c r="M51" s="367"/>
      <c r="N51" s="367"/>
      <c r="O51" s="368"/>
    </row>
    <row r="52" spans="1:15" ht="12" customHeight="1" x14ac:dyDescent="0.15">
      <c r="A52" s="360" t="s">
        <v>204</v>
      </c>
      <c r="B52" s="362">
        <v>193066</v>
      </c>
      <c r="C52" s="362">
        <v>55514</v>
      </c>
      <c r="D52" s="362">
        <v>26917</v>
      </c>
      <c r="E52" s="366">
        <v>10843</v>
      </c>
      <c r="F52" s="366">
        <v>3111</v>
      </c>
      <c r="G52" s="362">
        <v>9939</v>
      </c>
      <c r="H52" s="362">
        <v>13023</v>
      </c>
      <c r="I52" s="155">
        <v>29000</v>
      </c>
      <c r="J52" s="155">
        <v>46047</v>
      </c>
      <c r="K52" s="367">
        <v>27608</v>
      </c>
      <c r="L52" s="156">
        <v>32851</v>
      </c>
      <c r="M52" s="367">
        <v>53207</v>
      </c>
      <c r="N52" s="367">
        <v>342</v>
      </c>
      <c r="O52" s="368" t="s">
        <v>204</v>
      </c>
    </row>
    <row r="53" spans="1:15" ht="12" customHeight="1" x14ac:dyDescent="0.15">
      <c r="A53" s="360"/>
      <c r="B53" s="362"/>
      <c r="C53" s="362"/>
      <c r="D53" s="362"/>
      <c r="E53" s="366"/>
      <c r="F53" s="366"/>
      <c r="G53" s="362"/>
      <c r="H53" s="362"/>
      <c r="I53" s="157">
        <v>0</v>
      </c>
      <c r="J53" s="157">
        <v>0</v>
      </c>
      <c r="K53" s="367"/>
      <c r="L53" s="158">
        <v>223</v>
      </c>
      <c r="M53" s="367"/>
      <c r="N53" s="367"/>
      <c r="O53" s="368"/>
    </row>
    <row r="54" spans="1:15" ht="12" customHeight="1" x14ac:dyDescent="0.15">
      <c r="A54" s="360" t="s">
        <v>205</v>
      </c>
      <c r="B54" s="362">
        <v>108406</v>
      </c>
      <c r="C54" s="362">
        <v>43065</v>
      </c>
      <c r="D54" s="362">
        <v>8806</v>
      </c>
      <c r="E54" s="366">
        <v>10944</v>
      </c>
      <c r="F54" s="366">
        <v>1782</v>
      </c>
      <c r="G54" s="362">
        <v>22920</v>
      </c>
      <c r="H54" s="362">
        <v>24720</v>
      </c>
      <c r="I54" s="155">
        <v>18963</v>
      </c>
      <c r="J54" s="155">
        <v>26272</v>
      </c>
      <c r="K54" s="367">
        <v>12511</v>
      </c>
      <c r="L54" s="156">
        <v>20838</v>
      </c>
      <c r="M54" s="367">
        <v>29700</v>
      </c>
      <c r="N54" s="367">
        <v>113</v>
      </c>
      <c r="O54" s="368" t="s">
        <v>205</v>
      </c>
    </row>
    <row r="55" spans="1:15" ht="12" customHeight="1" x14ac:dyDescent="0.15">
      <c r="A55" s="360"/>
      <c r="B55" s="362"/>
      <c r="C55" s="362"/>
      <c r="D55" s="362"/>
      <c r="E55" s="366"/>
      <c r="F55" s="366"/>
      <c r="G55" s="362"/>
      <c r="H55" s="362"/>
      <c r="I55" s="157">
        <v>0</v>
      </c>
      <c r="J55" s="157">
        <v>0</v>
      </c>
      <c r="K55" s="367"/>
      <c r="L55" s="158">
        <v>112</v>
      </c>
      <c r="M55" s="367"/>
      <c r="N55" s="367"/>
      <c r="O55" s="368"/>
    </row>
    <row r="56" spans="1:15" ht="12" customHeight="1" x14ac:dyDescent="0.15">
      <c r="A56" s="369" t="s">
        <v>206</v>
      </c>
      <c r="B56" s="371" t="s">
        <v>232</v>
      </c>
      <c r="C56" s="371" t="s">
        <v>232</v>
      </c>
      <c r="D56" s="371" t="s">
        <v>273</v>
      </c>
      <c r="E56" s="366"/>
      <c r="F56" s="366"/>
      <c r="G56" s="362">
        <v>563</v>
      </c>
      <c r="H56" s="362">
        <v>566</v>
      </c>
      <c r="I56" s="367"/>
      <c r="J56" s="367"/>
      <c r="K56" s="367"/>
      <c r="L56" s="367" t="s">
        <v>274</v>
      </c>
      <c r="M56" s="367"/>
      <c r="N56" s="367"/>
      <c r="O56" s="376" t="s">
        <v>206</v>
      </c>
    </row>
    <row r="57" spans="1:15" ht="12" customHeight="1" x14ac:dyDescent="0.15">
      <c r="A57" s="370"/>
      <c r="B57" s="372"/>
      <c r="C57" s="372"/>
      <c r="D57" s="372"/>
      <c r="E57" s="373"/>
      <c r="F57" s="373"/>
      <c r="G57" s="374"/>
      <c r="H57" s="374"/>
      <c r="I57" s="375"/>
      <c r="J57" s="375"/>
      <c r="K57" s="375"/>
      <c r="L57" s="375"/>
      <c r="M57" s="375"/>
      <c r="N57" s="375"/>
      <c r="O57" s="377"/>
    </row>
    <row r="58" spans="1:15" ht="12" customHeight="1" x14ac:dyDescent="0.15">
      <c r="A58" s="159"/>
      <c r="B58" s="160" t="s">
        <v>275</v>
      </c>
      <c r="C58" s="160" t="s">
        <v>275</v>
      </c>
      <c r="D58" s="160" t="s">
        <v>275</v>
      </c>
      <c r="E58" s="11"/>
      <c r="F58" s="11"/>
      <c r="G58" s="160" t="s">
        <v>276</v>
      </c>
      <c r="H58" s="160" t="s">
        <v>276</v>
      </c>
      <c r="I58" s="160"/>
      <c r="J58" s="160"/>
      <c r="K58" s="160"/>
      <c r="L58" s="160"/>
      <c r="M58" s="160"/>
      <c r="N58" s="160"/>
    </row>
    <row r="59" spans="1:15" ht="12" customHeight="1" x14ac:dyDescent="0.15">
      <c r="B59" s="160"/>
      <c r="C59" s="160"/>
      <c r="D59" s="160"/>
      <c r="E59" s="11"/>
      <c r="F59" s="11"/>
      <c r="G59" s="11"/>
      <c r="H59" s="11"/>
      <c r="I59" s="160"/>
      <c r="J59" s="160"/>
      <c r="K59" s="160"/>
      <c r="L59" s="160"/>
      <c r="M59" s="160"/>
      <c r="N59" s="160"/>
    </row>
    <row r="60" spans="1:15" ht="12" customHeight="1" x14ac:dyDescent="0.15">
      <c r="A60" s="161" t="s">
        <v>277</v>
      </c>
    </row>
    <row r="61" spans="1:15" ht="12" customHeight="1" x14ac:dyDescent="0.15">
      <c r="A61" s="161" t="s">
        <v>278</v>
      </c>
    </row>
    <row r="62" spans="1:15" ht="12" customHeight="1" x14ac:dyDescent="0.15">
      <c r="A62" s="161" t="s">
        <v>279</v>
      </c>
      <c r="C62" s="154"/>
      <c r="D62" s="154"/>
      <c r="E62" s="154"/>
    </row>
    <row r="63" spans="1:15" ht="12" customHeight="1" x14ac:dyDescent="0.15">
      <c r="A63" s="161" t="s">
        <v>280</v>
      </c>
    </row>
    <row r="64" spans="1:15" ht="12" customHeight="1" x14ac:dyDescent="0.15">
      <c r="A64" s="161" t="s">
        <v>281</v>
      </c>
    </row>
    <row r="65" spans="1:4" ht="12" customHeight="1" x14ac:dyDescent="0.15">
      <c r="A65" s="161"/>
    </row>
    <row r="67" spans="1:4" ht="12" customHeight="1" x14ac:dyDescent="0.15">
      <c r="B67" s="154"/>
      <c r="C67" s="154"/>
      <c r="D67" s="154"/>
    </row>
    <row r="68" spans="1:4" ht="12" customHeight="1" x14ac:dyDescent="0.15">
      <c r="B68" s="154"/>
    </row>
  </sheetData>
  <mergeCells count="336">
    <mergeCell ref="K54:K55"/>
    <mergeCell ref="F52:F53"/>
    <mergeCell ref="G52:G53"/>
    <mergeCell ref="H52:H53"/>
    <mergeCell ref="K52:K53"/>
    <mergeCell ref="M52:M53"/>
    <mergeCell ref="N52:N53"/>
    <mergeCell ref="N56:N57"/>
    <mergeCell ref="O56:O57"/>
    <mergeCell ref="H56:H57"/>
    <mergeCell ref="I56:I57"/>
    <mergeCell ref="J56:J57"/>
    <mergeCell ref="K56:K57"/>
    <mergeCell ref="L56:L57"/>
    <mergeCell ref="M56:M57"/>
    <mergeCell ref="M54:M55"/>
    <mergeCell ref="N54:N55"/>
    <mergeCell ref="O54:O55"/>
    <mergeCell ref="M50:M51"/>
    <mergeCell ref="N50:N51"/>
    <mergeCell ref="O50:O51"/>
    <mergeCell ref="A52:A53"/>
    <mergeCell ref="B52:B53"/>
    <mergeCell ref="C52:C53"/>
    <mergeCell ref="D52:D53"/>
    <mergeCell ref="E52:E53"/>
    <mergeCell ref="A56:A57"/>
    <mergeCell ref="B56:B57"/>
    <mergeCell ref="C56:C57"/>
    <mergeCell ref="D56:D57"/>
    <mergeCell ref="E56:E57"/>
    <mergeCell ref="F56:F57"/>
    <mergeCell ref="G56:G57"/>
    <mergeCell ref="O52:O53"/>
    <mergeCell ref="A54:A55"/>
    <mergeCell ref="B54:B55"/>
    <mergeCell ref="C54:C55"/>
    <mergeCell ref="D54:D55"/>
    <mergeCell ref="E54:E55"/>
    <mergeCell ref="F54:F55"/>
    <mergeCell ref="G54:G55"/>
    <mergeCell ref="H54:H55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A46:A47"/>
    <mergeCell ref="B46:B47"/>
    <mergeCell ref="C46:C47"/>
    <mergeCell ref="D46:D47"/>
    <mergeCell ref="E46:E47"/>
    <mergeCell ref="O46:O47"/>
    <mergeCell ref="A48:A49"/>
    <mergeCell ref="B48:B49"/>
    <mergeCell ref="C48:C49"/>
    <mergeCell ref="D48:D49"/>
    <mergeCell ref="E48:E49"/>
    <mergeCell ref="F48:F49"/>
    <mergeCell ref="G48:G49"/>
    <mergeCell ref="H48:H49"/>
    <mergeCell ref="K48:K49"/>
    <mergeCell ref="F46:F47"/>
    <mergeCell ref="G46:G47"/>
    <mergeCell ref="H46:H47"/>
    <mergeCell ref="K46:K47"/>
    <mergeCell ref="M46:M47"/>
    <mergeCell ref="N46:N47"/>
    <mergeCell ref="M48:M49"/>
    <mergeCell ref="N48:N49"/>
    <mergeCell ref="O48:O49"/>
    <mergeCell ref="M42:M43"/>
    <mergeCell ref="N42:N43"/>
    <mergeCell ref="O42:O43"/>
    <mergeCell ref="A44:A45"/>
    <mergeCell ref="B44:B45"/>
    <mergeCell ref="C44:C45"/>
    <mergeCell ref="D44:D45"/>
    <mergeCell ref="E44:E45"/>
    <mergeCell ref="F44:F45"/>
    <mergeCell ref="G44:G45"/>
    <mergeCell ref="H44:H45"/>
    <mergeCell ref="K44:K45"/>
    <mergeCell ref="M44:M45"/>
    <mergeCell ref="N44:N45"/>
    <mergeCell ref="O44:O45"/>
    <mergeCell ref="A42:A43"/>
    <mergeCell ref="B42:B43"/>
    <mergeCell ref="C42:C43"/>
    <mergeCell ref="D42:D43"/>
    <mergeCell ref="E42:E43"/>
    <mergeCell ref="F42:F43"/>
    <mergeCell ref="G42:G43"/>
    <mergeCell ref="H42:H43"/>
    <mergeCell ref="K42:K43"/>
    <mergeCell ref="M38:M39"/>
    <mergeCell ref="N38:N39"/>
    <mergeCell ref="O38:O39"/>
    <mergeCell ref="A40:A41"/>
    <mergeCell ref="B40:B41"/>
    <mergeCell ref="C40:C41"/>
    <mergeCell ref="D40:D41"/>
    <mergeCell ref="E40:E41"/>
    <mergeCell ref="O40:O41"/>
    <mergeCell ref="F40:F41"/>
    <mergeCell ref="G40:G41"/>
    <mergeCell ref="H40:H41"/>
    <mergeCell ref="K40:K41"/>
    <mergeCell ref="M40:M41"/>
    <mergeCell ref="N40:N41"/>
    <mergeCell ref="A38:A39"/>
    <mergeCell ref="B38:B39"/>
    <mergeCell ref="C38:C39"/>
    <mergeCell ref="D38:D39"/>
    <mergeCell ref="E38:E39"/>
    <mergeCell ref="F38:F39"/>
    <mergeCell ref="G38:G39"/>
    <mergeCell ref="H38:H39"/>
    <mergeCell ref="K38:K39"/>
    <mergeCell ref="A34:A35"/>
    <mergeCell ref="B34:B35"/>
    <mergeCell ref="C34:C35"/>
    <mergeCell ref="D34:D35"/>
    <mergeCell ref="E34:E35"/>
    <mergeCell ref="O34:O35"/>
    <mergeCell ref="A36:A37"/>
    <mergeCell ref="B36:B37"/>
    <mergeCell ref="C36:C37"/>
    <mergeCell ref="D36:D37"/>
    <mergeCell ref="E36:E37"/>
    <mergeCell ref="F36:F37"/>
    <mergeCell ref="G36:G37"/>
    <mergeCell ref="H36:H37"/>
    <mergeCell ref="K36:K37"/>
    <mergeCell ref="F34:F35"/>
    <mergeCell ref="G34:G35"/>
    <mergeCell ref="H34:H35"/>
    <mergeCell ref="K34:K35"/>
    <mergeCell ref="M34:M35"/>
    <mergeCell ref="N34:N35"/>
    <mergeCell ref="M36:M37"/>
    <mergeCell ref="N36:N37"/>
    <mergeCell ref="O36:O37"/>
    <mergeCell ref="M30:M31"/>
    <mergeCell ref="N30:N31"/>
    <mergeCell ref="O30:O31"/>
    <mergeCell ref="A32:A33"/>
    <mergeCell ref="B32:B33"/>
    <mergeCell ref="C32:C33"/>
    <mergeCell ref="D32:D33"/>
    <mergeCell ref="E32:E33"/>
    <mergeCell ref="F32:F33"/>
    <mergeCell ref="G32:G33"/>
    <mergeCell ref="H32:H33"/>
    <mergeCell ref="K32:K33"/>
    <mergeCell ref="M32:M33"/>
    <mergeCell ref="N32:N33"/>
    <mergeCell ref="O32:O33"/>
    <mergeCell ref="A30:A31"/>
    <mergeCell ref="B30:B31"/>
    <mergeCell ref="C30:C31"/>
    <mergeCell ref="D30:D31"/>
    <mergeCell ref="E30:E31"/>
    <mergeCell ref="F30:F31"/>
    <mergeCell ref="G30:G31"/>
    <mergeCell ref="H30:H31"/>
    <mergeCell ref="K30:K31"/>
    <mergeCell ref="M26:M27"/>
    <mergeCell ref="N26:N27"/>
    <mergeCell ref="O26:O27"/>
    <mergeCell ref="A28:A29"/>
    <mergeCell ref="B28:B29"/>
    <mergeCell ref="C28:C29"/>
    <mergeCell ref="D28:D29"/>
    <mergeCell ref="E28:E29"/>
    <mergeCell ref="O28:O29"/>
    <mergeCell ref="F28:F29"/>
    <mergeCell ref="G28:G29"/>
    <mergeCell ref="H28:H29"/>
    <mergeCell ref="K28:K29"/>
    <mergeCell ref="M28:M29"/>
    <mergeCell ref="N28:N29"/>
    <mergeCell ref="A26:A27"/>
    <mergeCell ref="B26:B27"/>
    <mergeCell ref="C26:C27"/>
    <mergeCell ref="D26:D27"/>
    <mergeCell ref="E26:E27"/>
    <mergeCell ref="F26:F27"/>
    <mergeCell ref="G26:G27"/>
    <mergeCell ref="H26:H27"/>
    <mergeCell ref="K26:K27"/>
    <mergeCell ref="A22:A23"/>
    <mergeCell ref="B22:B23"/>
    <mergeCell ref="C22:C23"/>
    <mergeCell ref="D22:D23"/>
    <mergeCell ref="E22:E23"/>
    <mergeCell ref="O22:O23"/>
    <mergeCell ref="A24:A25"/>
    <mergeCell ref="B24:B25"/>
    <mergeCell ref="C24:C25"/>
    <mergeCell ref="D24:D25"/>
    <mergeCell ref="E24:E25"/>
    <mergeCell ref="F24:F25"/>
    <mergeCell ref="G24:G25"/>
    <mergeCell ref="H24:H25"/>
    <mergeCell ref="K24:K25"/>
    <mergeCell ref="F22:F23"/>
    <mergeCell ref="G22:G23"/>
    <mergeCell ref="H22:H23"/>
    <mergeCell ref="K22:K23"/>
    <mergeCell ref="M22:M23"/>
    <mergeCell ref="N22:N23"/>
    <mergeCell ref="M24:M25"/>
    <mergeCell ref="N24:N25"/>
    <mergeCell ref="O24:O25"/>
    <mergeCell ref="M18:M19"/>
    <mergeCell ref="N18:N19"/>
    <mergeCell ref="O18:O19"/>
    <mergeCell ref="A20:A21"/>
    <mergeCell ref="B20:B21"/>
    <mergeCell ref="C20:C21"/>
    <mergeCell ref="D20:D21"/>
    <mergeCell ref="E20:E21"/>
    <mergeCell ref="F20:F21"/>
    <mergeCell ref="G20:G21"/>
    <mergeCell ref="H20:H21"/>
    <mergeCell ref="K20:K21"/>
    <mergeCell ref="M20:M21"/>
    <mergeCell ref="N20:N21"/>
    <mergeCell ref="O20:O21"/>
    <mergeCell ref="A18:A19"/>
    <mergeCell ref="B18:B19"/>
    <mergeCell ref="C18:C19"/>
    <mergeCell ref="D18:D19"/>
    <mergeCell ref="E18:E19"/>
    <mergeCell ref="F18:F19"/>
    <mergeCell ref="G18:G19"/>
    <mergeCell ref="H18:H19"/>
    <mergeCell ref="K18:K19"/>
    <mergeCell ref="M14:M15"/>
    <mergeCell ref="N14:N15"/>
    <mergeCell ref="O14:O15"/>
    <mergeCell ref="A16:A17"/>
    <mergeCell ref="B16:B17"/>
    <mergeCell ref="C16:C17"/>
    <mergeCell ref="D16:D17"/>
    <mergeCell ref="E16:E17"/>
    <mergeCell ref="O16:O17"/>
    <mergeCell ref="F16:F17"/>
    <mergeCell ref="G16:G17"/>
    <mergeCell ref="H16:H17"/>
    <mergeCell ref="K16:K17"/>
    <mergeCell ref="M16:M17"/>
    <mergeCell ref="N16:N17"/>
    <mergeCell ref="A14:A15"/>
    <mergeCell ref="B14:B15"/>
    <mergeCell ref="C14:C15"/>
    <mergeCell ref="D14:D15"/>
    <mergeCell ref="E14:E15"/>
    <mergeCell ref="F14:F15"/>
    <mergeCell ref="G14:G15"/>
    <mergeCell ref="H14:H15"/>
    <mergeCell ref="K14:K15"/>
    <mergeCell ref="A10:A11"/>
    <mergeCell ref="B10:B11"/>
    <mergeCell ref="C10:C11"/>
    <mergeCell ref="D10:D11"/>
    <mergeCell ref="E10:E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K12:K13"/>
    <mergeCell ref="F10:F11"/>
    <mergeCell ref="G10:G11"/>
    <mergeCell ref="H10:H11"/>
    <mergeCell ref="K10:K11"/>
    <mergeCell ref="M10:M11"/>
    <mergeCell ref="N10:N11"/>
    <mergeCell ref="M12:M13"/>
    <mergeCell ref="N12:N13"/>
    <mergeCell ref="O12:O13"/>
    <mergeCell ref="M6:M7"/>
    <mergeCell ref="N6:N7"/>
    <mergeCell ref="O6:O7"/>
    <mergeCell ref="A8:A9"/>
    <mergeCell ref="B8:B9"/>
    <mergeCell ref="C8:C9"/>
    <mergeCell ref="D8:D9"/>
    <mergeCell ref="E8:E9"/>
    <mergeCell ref="F8:F9"/>
    <mergeCell ref="G8:G9"/>
    <mergeCell ref="H8:H9"/>
    <mergeCell ref="K8:K9"/>
    <mergeCell ref="M8:M9"/>
    <mergeCell ref="N8:N9"/>
    <mergeCell ref="O8:O9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K3:K5"/>
    <mergeCell ref="L3:N3"/>
    <mergeCell ref="O3:O5"/>
    <mergeCell ref="G4:G5"/>
    <mergeCell ref="H4:H5"/>
    <mergeCell ref="I4:I5"/>
    <mergeCell ref="J4:J5"/>
    <mergeCell ref="L4:L5"/>
    <mergeCell ref="M4:M5"/>
    <mergeCell ref="N4:N5"/>
    <mergeCell ref="E2:F2"/>
    <mergeCell ref="G2:H2"/>
    <mergeCell ref="I2:J2"/>
    <mergeCell ref="A3:A5"/>
    <mergeCell ref="B3:B5"/>
    <mergeCell ref="C3:C5"/>
    <mergeCell ref="D3:D5"/>
    <mergeCell ref="E3:E5"/>
    <mergeCell ref="F3:F5"/>
    <mergeCell ref="G3:H3"/>
    <mergeCell ref="I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61" fitToWidth="0" orientation="portrait" cellComments="asDisplayed" useFirstPageNumber="1" r:id="rId1"/>
  <headerFooter differentOddEven="1" scaleWithDoc="0" alignWithMargins="0">
    <oddFooter>&amp;C&amp;P</oddFooter>
    <evenFooter>&amp;C&amp;P</evenFooter>
  </headerFooter>
  <rowBreaks count="1" manualBreakCount="1">
    <brk id="64" max="14" man="1"/>
  </rowBreaks>
  <colBreaks count="1" manualBreakCount="1">
    <brk id="8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トビラ</vt:lpstr>
      <vt:lpstr>1</vt:lpstr>
      <vt:lpstr>2</vt:lpstr>
      <vt:lpstr>3</vt:lpstr>
      <vt:lpstr>4.5</vt:lpstr>
      <vt:lpstr>6</vt:lpstr>
      <vt:lpstr>7</vt:lpstr>
      <vt:lpstr>8</vt:lpstr>
      <vt:lpstr>【参考】大阪市の福祉人口</vt:lpstr>
      <vt:lpstr>奥付</vt:lpstr>
      <vt:lpstr>【参考】大阪市の福祉人口!Print_Area</vt:lpstr>
      <vt:lpstr>'1'!Print_Area</vt:lpstr>
      <vt:lpstr>'2'!Print_Area</vt:lpstr>
      <vt:lpstr>'3'!Print_Area</vt:lpstr>
      <vt:lpstr>'4.5'!Print_Area</vt:lpstr>
      <vt:lpstr>'6'!Print_Area</vt:lpstr>
      <vt:lpstr>'7'!Print_Area</vt:lpstr>
      <vt:lpstr>'8'!Print_Area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2018-01-30T06:46:46Z</dcterms:created>
  <dcterms:modified xsi:type="dcterms:W3CDTF">2020-11-30T06:29:47Z</dcterms:modified>
</cp:coreProperties>
</file>