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74E74BDC-1D62-4E15-A2AC-AF8041EB7A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トビラ５" sheetId="15" r:id="rId1"/>
    <sheet name="白紙１" sheetId="22" r:id="rId2"/>
    <sheet name="1" sheetId="1" r:id="rId3"/>
    <sheet name="2" sheetId="2" r:id="rId4"/>
    <sheet name="3.4" sheetId="11" r:id="rId5"/>
    <sheet name="5" sheetId="4" r:id="rId6"/>
    <sheet name="6" sheetId="5" r:id="rId7"/>
    <sheet name="7.8.9" sheetId="6" r:id="rId8"/>
    <sheet name="10.11" sheetId="14" r:id="rId9"/>
    <sheet name="12.13" sheetId="8" r:id="rId10"/>
    <sheet name="14.15" sheetId="12" r:id="rId11"/>
    <sheet name="16" sheetId="13" r:id="rId12"/>
    <sheet name="17・18・19（新規）" sheetId="18" state="hidden" r:id="rId13"/>
    <sheet name="18" sheetId="20" state="hidden" r:id="rId14"/>
    <sheet name="19" sheetId="21" state="hidden" r:id="rId15"/>
  </sheets>
  <definedNames>
    <definedName name="_xlnm.Print_Area" localSheetId="2">'1'!$A$1:$E$42</definedName>
    <definedName name="_xlnm.Print_Area" localSheetId="8">'10.11'!$A$1:$BR$39</definedName>
    <definedName name="_xlnm.Print_Area" localSheetId="9">'12.13'!$A$1:$CK$32</definedName>
    <definedName name="_xlnm.Print_Area" localSheetId="10">'14.15'!$A$1:$H$29</definedName>
    <definedName name="_xlnm.Print_Area" localSheetId="11">'16'!$A$1:$E$15</definedName>
    <definedName name="_xlnm.Print_Area" localSheetId="12">'17・18・19（新規）'!$A$1:$E$40</definedName>
    <definedName name="_xlnm.Print_Area" localSheetId="13">'18'!$A$1:$E$13</definedName>
    <definedName name="_xlnm.Print_Area" localSheetId="14">'19'!$A$1:$E$13</definedName>
    <definedName name="_xlnm.Print_Area" localSheetId="3">'2'!$A$1:$J$37</definedName>
    <definedName name="_xlnm.Print_Area" localSheetId="4">'3.4'!$A$1:$BL$36</definedName>
    <definedName name="_xlnm.Print_Area" localSheetId="5">'5'!$A$1:$I$13</definedName>
    <definedName name="_xlnm.Print_Area" localSheetId="6">'6'!$A$1:$J$37</definedName>
    <definedName name="_xlnm.Print_Area" localSheetId="7">'7.8.9'!$A$1:$K$37</definedName>
    <definedName name="_xlnm.Print_Area" localSheetId="0">トビラ５!$A$1:$I$12</definedName>
    <definedName name="定期" localSheetId="12">#REF!</definedName>
    <definedName name="定期" localSheetId="13">#REF!</definedName>
    <definedName name="定期" localSheetId="14">#REF!</definedName>
    <definedName name="定期" localSheetId="1">#REF!</definedName>
    <definedName name="定期">#REF!</definedName>
    <definedName name="白紙２" localSheetId="13">#REF!</definedName>
    <definedName name="白紙２" localSheetId="14">#REF!</definedName>
    <definedName name="白紙２" localSheetId="1">#REF!</definedName>
    <definedName name="白紙２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31" i="8" l="1"/>
  <c r="BT31" i="8"/>
  <c r="BK31" i="8"/>
  <c r="BB31" i="8"/>
  <c r="AS31" i="8"/>
  <c r="AJ31" i="8"/>
  <c r="AA31" i="8"/>
  <c r="R31" i="8"/>
  <c r="CB14" i="8"/>
  <c r="BR14" i="8"/>
  <c r="BH14" i="8"/>
  <c r="AX14" i="8"/>
  <c r="AN14" i="8"/>
  <c r="AD14" i="8"/>
  <c r="T14" i="8"/>
  <c r="E14" i="1"/>
  <c r="C14" i="1"/>
  <c r="B14" i="1"/>
  <c r="F35" i="6" l="1"/>
  <c r="CB13" i="8"/>
  <c r="CC30" i="8" l="1"/>
  <c r="C35" i="6"/>
  <c r="D9" i="6"/>
  <c r="B9" i="6" s="1"/>
  <c r="P11" i="11"/>
  <c r="I11" i="11" s="1"/>
  <c r="B10" i="5"/>
  <c r="B10" i="4"/>
  <c r="I21" i="6" l="1"/>
  <c r="C10" i="5"/>
  <c r="D10" i="5"/>
  <c r="E10" i="5"/>
  <c r="F10" i="5"/>
  <c r="G10" i="5"/>
  <c r="H10" i="5"/>
  <c r="I10" i="5"/>
  <c r="J10" i="5"/>
  <c r="B8" i="4"/>
  <c r="C9" i="4" s="1"/>
  <c r="K27" i="11"/>
  <c r="P12" i="11"/>
  <c r="BF12" i="11"/>
  <c r="AY12" i="11"/>
  <c r="AR12" i="11"/>
  <c r="AK12" i="11"/>
  <c r="AD12" i="11"/>
  <c r="W12" i="11"/>
  <c r="C10" i="2"/>
  <c r="D10" i="2"/>
  <c r="E10" i="2"/>
  <c r="F10" i="2"/>
  <c r="G10" i="2"/>
  <c r="H10" i="2"/>
  <c r="I10" i="2"/>
  <c r="J10" i="2"/>
  <c r="J14" i="8" l="1"/>
  <c r="E9" i="4"/>
  <c r="I9" i="4"/>
  <c r="F9" i="4"/>
  <c r="G9" i="4"/>
  <c r="D9" i="4"/>
  <c r="H9" i="4"/>
  <c r="D10" i="6"/>
  <c r="K10" i="6"/>
  <c r="G10" i="6"/>
  <c r="J10" i="6"/>
  <c r="F10" i="6"/>
  <c r="I10" i="6"/>
  <c r="E10" i="6"/>
  <c r="H10" i="6"/>
  <c r="C10" i="6"/>
  <c r="K28" i="11" l="1"/>
  <c r="B10" i="6"/>
  <c r="B9" i="4" l="1"/>
  <c r="I12" i="11" l="1"/>
  <c r="B12" i="4"/>
  <c r="B11" i="4"/>
  <c r="B10" i="2"/>
</calcChain>
</file>

<file path=xl/sharedStrings.xml><?xml version="1.0" encoding="utf-8"?>
<sst xmlns="http://schemas.openxmlformats.org/spreadsheetml/2006/main" count="749" uniqueCount="283">
  <si>
    <t>第</t>
    <rPh sb="0" eb="1">
      <t>ダイ</t>
    </rPh>
    <phoneticPr fontId="2"/>
  </si>
  <si>
    <t>章</t>
    <rPh sb="0" eb="1">
      <t>ショウ</t>
    </rPh>
    <phoneticPr fontId="2"/>
  </si>
  <si>
    <t>生活保護</t>
    <rPh sb="0" eb="2">
      <t>セイカツ</t>
    </rPh>
    <rPh sb="2" eb="4">
      <t>ホゴ</t>
    </rPh>
    <phoneticPr fontId="2"/>
  </si>
  <si>
    <t>第5章　生活保護</t>
    <phoneticPr fontId="2"/>
  </si>
  <si>
    <t>第1節　保護の対象</t>
  </si>
  <si>
    <t>1　被保護世帯数、人員、保護率及び保護費の状況</t>
  </si>
  <si>
    <t>第1表　被保護世帯数、人員、保護率及び保護費の状況（区別）</t>
  </si>
  <si>
    <t>（単位：世帯　人  ％　千円）</t>
    <phoneticPr fontId="2"/>
  </si>
  <si>
    <t>被保護世帯数</t>
  </si>
  <si>
    <t>被保護実人員</t>
  </si>
  <si>
    <t>保護率</t>
  </si>
  <si>
    <t>保護費(年度中)</t>
  </si>
  <si>
    <t>令和元年度平均</t>
  </si>
  <si>
    <t>２年度平均</t>
    <rPh sb="1" eb="3">
      <t>ネンド</t>
    </rPh>
    <rPh sb="3" eb="5">
      <t>ヘイキン</t>
    </rPh>
    <phoneticPr fontId="2"/>
  </si>
  <si>
    <t>３年度平均</t>
    <rPh sb="1" eb="3">
      <t>ネンド</t>
    </rPh>
    <rPh sb="3" eb="5">
      <t>ヘイキン</t>
    </rPh>
    <phoneticPr fontId="2"/>
  </si>
  <si>
    <t>４年度平均</t>
    <rPh sb="1" eb="3">
      <t>ネンド</t>
    </rPh>
    <rPh sb="3" eb="5">
      <t>ヘイキン</t>
    </rPh>
    <phoneticPr fontId="2"/>
  </si>
  <si>
    <t>５年度平均</t>
    <rPh sb="1" eb="3">
      <t>ネンド</t>
    </rPh>
    <rPh sb="3" eb="5">
      <t>ヘイキン</t>
    </rPh>
    <phoneticPr fontId="2"/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</si>
  <si>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</si>
  <si>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</si>
  <si>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</si>
  <si>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</si>
  <si>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</si>
  <si>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</si>
  <si>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</si>
  <si>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</si>
  <si>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</si>
  <si>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</si>
  <si>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</si>
  <si>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</si>
  <si>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</si>
  <si>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</si>
  <si>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</si>
  <si>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</si>
  <si>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</si>
  <si>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</si>
  <si>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</si>
  <si>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</si>
  <si>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</si>
  <si>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</si>
  <si>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</si>
  <si>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</si>
  <si>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緊急入院保護業務センタ－</t>
  </si>
  <si>
    <t>注１　保護停止中を含む。</t>
    <phoneticPr fontId="2"/>
  </si>
  <si>
    <t>注２　月平均値のため、合計は必ずしも一致しない。</t>
    <rPh sb="0" eb="1">
      <t>チュウ</t>
    </rPh>
    <phoneticPr fontId="2"/>
  </si>
  <si>
    <t>2　被保護世帯の状況</t>
  </si>
  <si>
    <t>第2表　被保護世帯の状況（扶助別）</t>
  </si>
  <si>
    <t>　　　　　　　　　　　　　　（単位：世帯）</t>
  </si>
  <si>
    <t>世帯数</t>
  </si>
  <si>
    <t>生活扶助</t>
  </si>
  <si>
    <t>住宅扶助</t>
  </si>
  <si>
    <t>教育扶助</t>
  </si>
  <si>
    <t>医療扶助</t>
  </si>
  <si>
    <t>出産扶助</t>
  </si>
  <si>
    <t>生業扶助</t>
  </si>
  <si>
    <t>葬祭扶助</t>
  </si>
  <si>
    <t>介護扶助</t>
  </si>
  <si>
    <t>緊急入院保護業務
センター</t>
    <phoneticPr fontId="2"/>
  </si>
  <si>
    <t>注　月平均値のため、合計は必ずしも一致しない。</t>
    <phoneticPr fontId="2"/>
  </si>
  <si>
    <t>3　被保護世帯数の状況</t>
  </si>
  <si>
    <t>第3表　被保護世帯数の状況（労働力類型別）</t>
  </si>
  <si>
    <t>　　　　　　　　　　　　　　（単位：世帯　％）</t>
  </si>
  <si>
    <t>総　　数</t>
  </si>
  <si>
    <t>世 帯 主 が 働 い て い る 世 帯</t>
  </si>
  <si>
    <t>世帯主は働
いていない
が世帯員が
働いている
世　　　帯</t>
    <rPh sb="24" eb="25">
      <t>ヨ</t>
    </rPh>
    <rPh sb="28" eb="29">
      <t>オビ</t>
    </rPh>
    <phoneticPr fontId="2"/>
  </si>
  <si>
    <t>働いている
者のいない
世　　　帯</t>
    <phoneticPr fontId="2"/>
  </si>
  <si>
    <t>計</t>
  </si>
  <si>
    <t>常用勤労者</t>
  </si>
  <si>
    <t>日雇労働者</t>
  </si>
  <si>
    <t>内　職　者</t>
    <phoneticPr fontId="2"/>
  </si>
  <si>
    <t>そ　の　他
就　業　者</t>
    <phoneticPr fontId="2"/>
  </si>
  <si>
    <t>２年度平均</t>
    <rPh sb="1" eb="3">
      <t>ネンド</t>
    </rPh>
    <rPh sb="3" eb="5">
      <t>ヘイキン</t>
    </rPh>
    <phoneticPr fontId="7"/>
  </si>
  <si>
    <t>３年度平均</t>
    <rPh sb="1" eb="3">
      <t>ネンド</t>
    </rPh>
    <rPh sb="3" eb="5">
      <t>ヘイキン</t>
    </rPh>
    <phoneticPr fontId="7"/>
  </si>
  <si>
    <t>４年度平均</t>
    <rPh sb="1" eb="3">
      <t>ネンド</t>
    </rPh>
    <rPh sb="3" eb="5">
      <t>ヘイキン</t>
    </rPh>
    <phoneticPr fontId="7"/>
  </si>
  <si>
    <t>５年度平均</t>
    <rPh sb="1" eb="3">
      <t>ネンド</t>
    </rPh>
    <rPh sb="3" eb="5">
      <t>ヘイキン</t>
    </rPh>
    <phoneticPr fontId="7"/>
  </si>
  <si>
    <t>割　　　　合</t>
    <phoneticPr fontId="2"/>
  </si>
  <si>
    <t>注1</t>
    <phoneticPr fontId="2"/>
  </si>
  <si>
    <t>保護停止中の世帯は除く。</t>
    <phoneticPr fontId="7"/>
  </si>
  <si>
    <t>注2</t>
    <phoneticPr fontId="2"/>
  </si>
  <si>
    <t>常用勤労者　</t>
    <phoneticPr fontId="2"/>
  </si>
  <si>
    <t>１ヶ月以上の雇用契約によって、他人に雇われて、給料または賃金を得ている者</t>
  </si>
  <si>
    <t>日雇労働者　</t>
    <phoneticPr fontId="2"/>
  </si>
  <si>
    <t>日々の契約又は１ヶ月未満の契約によって他人に雇われて、給料又は賃金を得ている者</t>
  </si>
  <si>
    <t>内職者</t>
    <phoneticPr fontId="2"/>
  </si>
  <si>
    <t>その仕事が、いわゆる内職とみなされる程度の者</t>
  </si>
  <si>
    <t>その他就業者　</t>
    <phoneticPr fontId="2"/>
  </si>
  <si>
    <t>上記分類に該当しない者</t>
  </si>
  <si>
    <t>注3</t>
    <phoneticPr fontId="2"/>
  </si>
  <si>
    <t>月平均値のため、合計は必ずしも一致しない。</t>
    <rPh sb="0" eb="1">
      <t>ツキ</t>
    </rPh>
    <rPh sb="11" eb="12">
      <t>カナラ</t>
    </rPh>
    <phoneticPr fontId="7"/>
  </si>
  <si>
    <t>第4表　被保護世帯数の状況（世帯類型別）</t>
  </si>
  <si>
    <t>総　　　数</t>
  </si>
  <si>
    <t>高齢者世帯</t>
  </si>
  <si>
    <t>母子世帯</t>
  </si>
  <si>
    <t>傷病者世帯</t>
  </si>
  <si>
    <t>障がい者世帯</t>
  </si>
  <si>
    <t>その他の世帯</t>
  </si>
  <si>
    <t>23年度平均</t>
  </si>
  <si>
    <t>割　　　　　合</t>
    <phoneticPr fontId="2"/>
  </si>
  <si>
    <t>割　　　合</t>
  </si>
  <si>
    <t>保護停止中を除く。</t>
    <phoneticPr fontId="7"/>
  </si>
  <si>
    <t>注2　</t>
    <phoneticPr fontId="2"/>
  </si>
  <si>
    <t>男女とも65歳以上の者のみで構成されている世帯か、これらの者に18歳未満の者が加わった世帯</t>
  </si>
  <si>
    <t>母子世帯
　</t>
    <phoneticPr fontId="2"/>
  </si>
  <si>
    <t>現に配偶者がいない（死・離別・生死不明及び未婚等による）18歳から65歳未満の女子と18歳未満のその子（養子を含む）のみで構成されている世帯</t>
  </si>
  <si>
    <t>傷病者世帯
　</t>
    <phoneticPr fontId="2"/>
  </si>
  <si>
    <t>世帯主が入院（介護老人保健施設入所を含む）しているか、在宅患者加算を受けている世帯、若しくは世帯主が傷病のために働けない者である世帯</t>
  </si>
  <si>
    <t>　</t>
    <phoneticPr fontId="2"/>
  </si>
  <si>
    <t>世帯主が障がい者加算を受けているか、障がい･知的障がい等の心身上の障がいのため働けない者である世帯</t>
  </si>
  <si>
    <t>その他の世帯　</t>
    <phoneticPr fontId="2"/>
  </si>
  <si>
    <t>上記のいずれにも該当しない者の世帯</t>
  </si>
  <si>
    <t>第5表　被保護世帯数の状況（世帯人員別）</t>
  </si>
  <si>
    <t>総  数</t>
  </si>
  <si>
    <t>１  人</t>
  </si>
  <si>
    <t>２  人</t>
  </si>
  <si>
    <t>３  人</t>
  </si>
  <si>
    <t>４  人</t>
  </si>
  <si>
    <t>５  人</t>
  </si>
  <si>
    <t>６  人</t>
  </si>
  <si>
    <t>７人以上</t>
  </si>
  <si>
    <t>令和元年度</t>
  </si>
  <si>
    <t>２年度</t>
    <rPh sb="2" eb="3">
      <t>ド</t>
    </rPh>
    <phoneticPr fontId="2"/>
  </si>
  <si>
    <t>３年度</t>
    <rPh sb="2" eb="3">
      <t>ド</t>
    </rPh>
    <phoneticPr fontId="2"/>
  </si>
  <si>
    <t>４年度</t>
    <rPh sb="2" eb="3">
      <t>ド</t>
    </rPh>
    <phoneticPr fontId="2"/>
  </si>
  <si>
    <t>５年度</t>
    <rPh sb="2" eb="3">
      <t>ド</t>
    </rPh>
    <phoneticPr fontId="2"/>
  </si>
  <si>
    <t>割      合</t>
  </si>
  <si>
    <t>医療扶助のみの世帯</t>
  </si>
  <si>
    <t>医療扶助と日用
品費または日用
品費のみの世帯</t>
    <phoneticPr fontId="2"/>
  </si>
  <si>
    <t>注　被保護者調査（各年度7月31日現在）</t>
    <rPh sb="0" eb="1">
      <t>チュウ</t>
    </rPh>
    <rPh sb="2" eb="3">
      <t>ヒ</t>
    </rPh>
    <rPh sb="3" eb="6">
      <t>ホゴシャ</t>
    </rPh>
    <rPh sb="6" eb="8">
      <t>チョウサ</t>
    </rPh>
    <rPh sb="9" eb="12">
      <t>カクネンド</t>
    </rPh>
    <rPh sb="13" eb="14">
      <t>ガツ</t>
    </rPh>
    <rPh sb="16" eb="17">
      <t>ニチ</t>
    </rPh>
    <rPh sb="17" eb="19">
      <t>ゲンザイ</t>
    </rPh>
    <phoneticPr fontId="2"/>
  </si>
  <si>
    <t>4　被保護人員の状況</t>
  </si>
  <si>
    <t>第6表　被保護人員の状況（扶助別）</t>
  </si>
  <si>
    <t>　　　　　　　　　　　　　　（単位：人）</t>
  </si>
  <si>
    <t>人員</t>
  </si>
  <si>
    <t>２年度平均</t>
  </si>
  <si>
    <t>３年度平均</t>
  </si>
  <si>
    <t>４年度平均</t>
  </si>
  <si>
    <t>５年度平均</t>
    <phoneticPr fontId="2"/>
  </si>
  <si>
    <t>緊急入院保護
業務センタ－</t>
    <phoneticPr fontId="2"/>
  </si>
  <si>
    <t>第7表　被保護人員の状況（年齢階級別）</t>
  </si>
  <si>
    <t>　　　　　　　　　　　　　　（単位：人　％）</t>
  </si>
  <si>
    <t>14歳以下</t>
  </si>
  <si>
    <t>15   ～   39   歳</t>
  </si>
  <si>
    <t>40～59歳</t>
  </si>
  <si>
    <t>60～64歳</t>
  </si>
  <si>
    <t>65～69歳</t>
  </si>
  <si>
    <t>70歳以上</t>
  </si>
  <si>
    <t>15～19歳</t>
  </si>
  <si>
    <t>20～29歳</t>
  </si>
  <si>
    <t>30～39歳</t>
  </si>
  <si>
    <t>割合</t>
  </si>
  <si>
    <t>注　被保護者調査（各年度7月31日現在）</t>
    <rPh sb="0" eb="1">
      <t>チュウ</t>
    </rPh>
    <rPh sb="9" eb="10">
      <t>カク</t>
    </rPh>
    <rPh sb="10" eb="12">
      <t>ネンド</t>
    </rPh>
    <phoneticPr fontId="2"/>
  </si>
  <si>
    <t>第8表　被保護人員の状況（外国人別）</t>
  </si>
  <si>
    <t>外 国 人 登 録 者 数</t>
  </si>
  <si>
    <t>日本の国籍を有しない</t>
  </si>
  <si>
    <t>(3月31日現在)</t>
  </si>
  <si>
    <t>被保護人員</t>
  </si>
  <si>
    <t>5　医療扶助人員の状況</t>
  </si>
  <si>
    <t>第9表　医療扶助人員の状況（入院・入院外・単給・併給・病類別）</t>
  </si>
  <si>
    <t>人　員</t>
  </si>
  <si>
    <t>入　　　院</t>
  </si>
  <si>
    <t>入　　院　　外</t>
  </si>
  <si>
    <t>病　　類　　別</t>
  </si>
  <si>
    <t>単給</t>
  </si>
  <si>
    <t>併給</t>
  </si>
  <si>
    <t>結核</t>
  </si>
  <si>
    <t>精神病</t>
  </si>
  <si>
    <t>その他</t>
  </si>
  <si>
    <t>注　月平均値のため、合計は必ずしも一致しない。</t>
    <rPh sb="13" eb="14">
      <t>カナラ</t>
    </rPh>
    <phoneticPr fontId="2"/>
  </si>
  <si>
    <t>6　医療扶助診療報酬支払の状況</t>
  </si>
  <si>
    <t>第10表　医療扶助診療報酬支払の状況</t>
  </si>
  <si>
    <t>　　　　　　　　　　　　　　（単位：件　千円）</t>
  </si>
  <si>
    <t>総　　　　数</t>
  </si>
  <si>
    <t>一　　般　　診　　療</t>
  </si>
  <si>
    <t>歯　科　診　療</t>
  </si>
  <si>
    <t>入　　　　院</t>
  </si>
  <si>
    <t>入　 院 　外</t>
  </si>
  <si>
    <t>(再掲)</t>
  </si>
  <si>
    <t>支払件数</t>
  </si>
  <si>
    <t>金 額</t>
  </si>
  <si>
    <t>1件当たり</t>
  </si>
  <si>
    <t>の 金 額</t>
    <phoneticPr fontId="2"/>
  </si>
  <si>
    <t>２年度</t>
    <rPh sb="1" eb="3">
      <t>ネンド</t>
    </rPh>
    <phoneticPr fontId="7"/>
  </si>
  <si>
    <t>３年度</t>
    <rPh sb="1" eb="3">
      <t>ネンド</t>
    </rPh>
    <phoneticPr fontId="7"/>
  </si>
  <si>
    <t>４年度</t>
    <rPh sb="1" eb="3">
      <t>ネンド</t>
    </rPh>
    <phoneticPr fontId="7"/>
  </si>
  <si>
    <t>５年度</t>
    <rPh sb="1" eb="3">
      <t>ネンド</t>
    </rPh>
    <phoneticPr fontId="7"/>
  </si>
  <si>
    <t>7　保護の申請、開始・廃止の状況</t>
  </si>
  <si>
    <t>第11表　保護の申請、開始・廃止の状況</t>
  </si>
  <si>
    <t>　　　　　　　　　　　　　　（単位：件　世帯　人）</t>
  </si>
  <si>
    <t>申請件数</t>
  </si>
  <si>
    <t>取り下げ件数</t>
  </si>
  <si>
    <t>却下件数</t>
  </si>
  <si>
    <t>保   護   開   始</t>
  </si>
  <si>
    <t>保   護   廃   止</t>
  </si>
  <si>
    <t>保   護   廃  止</t>
    <phoneticPr fontId="7"/>
  </si>
  <si>
    <t>世帯</t>
  </si>
  <si>
    <t>23 年 度</t>
  </si>
  <si>
    <t>２年度</t>
    <rPh sb="1" eb="2">
      <t>ネン</t>
    </rPh>
    <rPh sb="2" eb="3">
      <t>ド</t>
    </rPh>
    <phoneticPr fontId="2"/>
  </si>
  <si>
    <t>３年度</t>
    <rPh sb="1" eb="2">
      <t>ネン</t>
    </rPh>
    <rPh sb="2" eb="3">
      <t>ド</t>
    </rPh>
    <phoneticPr fontId="2"/>
  </si>
  <si>
    <t>４年度</t>
    <rPh sb="1" eb="2">
      <t>ネン</t>
    </rPh>
    <rPh sb="2" eb="3">
      <t>ド</t>
    </rPh>
    <phoneticPr fontId="2"/>
  </si>
  <si>
    <t>５年度</t>
    <rPh sb="1" eb="2">
      <t>ネン</t>
    </rPh>
    <rPh sb="2" eb="3">
      <t>ド</t>
    </rPh>
    <phoneticPr fontId="2"/>
  </si>
  <si>
    <t>注　行旅病人等は職権保護をするので、申請件数には計上されない。</t>
    <phoneticPr fontId="7"/>
  </si>
  <si>
    <t>8　保護開始世帯数の状況</t>
  </si>
  <si>
    <t>第12表　保護開始世帯数の状況（理由別）</t>
  </si>
  <si>
    <t>開始件数</t>
  </si>
  <si>
    <t>保　　　護　　　開　　　始　　　の　　　理　　　由</t>
  </si>
  <si>
    <t>世帯主
の傷病</t>
    <phoneticPr fontId="2"/>
  </si>
  <si>
    <t>世帯員
の傷病</t>
    <phoneticPr fontId="2"/>
  </si>
  <si>
    <t>働いていた</t>
  </si>
  <si>
    <t>働きによる</t>
  </si>
  <si>
    <t>要介護
状    態</t>
    <rPh sb="10" eb="11">
      <t>タイ</t>
    </rPh>
    <phoneticPr fontId="2"/>
  </si>
  <si>
    <t>年金・仕送</t>
    <phoneticPr fontId="2"/>
  </si>
  <si>
    <t>者の死亡・</t>
  </si>
  <si>
    <t>収入の</t>
  </si>
  <si>
    <t>り な ど の</t>
    <phoneticPr fontId="2"/>
  </si>
  <si>
    <t>離別・不在</t>
  </si>
  <si>
    <t>減少・喪失</t>
  </si>
  <si>
    <t>減少・喪失</t>
    <phoneticPr fontId="2"/>
  </si>
  <si>
    <t>３年度</t>
  </si>
  <si>
    <t>割　　合</t>
  </si>
  <si>
    <t>注　被保護者調査(各年度9月現在)</t>
    <phoneticPr fontId="2"/>
  </si>
  <si>
    <t>9　保護廃止世帯数の状況</t>
  </si>
  <si>
    <t>第13表　保護廃止世帯数の状況（理由別）</t>
  </si>
  <si>
    <t>廃止件数</t>
  </si>
  <si>
    <t>保　　　護　　　廃　　　止　　　の　　　理　　　由</t>
  </si>
  <si>
    <t>世帯主の
傷病治ゆ</t>
    <phoneticPr fontId="2"/>
  </si>
  <si>
    <t>世帯員の
傷病治ゆ</t>
    <phoneticPr fontId="2"/>
  </si>
  <si>
    <t>死亡・失踪</t>
  </si>
  <si>
    <t>働き手の
転     入</t>
    <phoneticPr fontId="2"/>
  </si>
  <si>
    <t>年 金 ・</t>
    <phoneticPr fontId="2"/>
  </si>
  <si>
    <t>施設入所</t>
  </si>
  <si>
    <t>収  入  の</t>
    <phoneticPr fontId="2"/>
  </si>
  <si>
    <t>仕 送 り</t>
    <phoneticPr fontId="2"/>
  </si>
  <si>
    <t>増加・取得</t>
  </si>
  <si>
    <t>などの増加</t>
    <phoneticPr fontId="2"/>
  </si>
  <si>
    <t xml:space="preserve">－ </t>
  </si>
  <si>
    <t>割    合</t>
  </si>
  <si>
    <t>第2節　保護施設</t>
  </si>
  <si>
    <t>1　救護施設</t>
  </si>
  <si>
    <t>第14表　救護施設</t>
  </si>
  <si>
    <t>　　　　　　　　　　　　　（単位：箇所　人）</t>
    <phoneticPr fontId="7"/>
  </si>
  <si>
    <t>年度初日施設数</t>
  </si>
  <si>
    <t>年度初日定員</t>
  </si>
  <si>
    <t>年度末現在</t>
  </si>
  <si>
    <t>入　　所</t>
  </si>
  <si>
    <t>退　　所</t>
  </si>
  <si>
    <t>公　　立</t>
  </si>
  <si>
    <t>私　　立</t>
  </si>
  <si>
    <t>措置人員</t>
  </si>
  <si>
    <t>(年度中)</t>
  </si>
  <si>
    <t>２年度</t>
    <rPh sb="1" eb="2">
      <t>ネン</t>
    </rPh>
    <rPh sb="2" eb="3">
      <t>ド</t>
    </rPh>
    <phoneticPr fontId="7"/>
  </si>
  <si>
    <t>３年度</t>
    <rPh sb="1" eb="2">
      <t>ネン</t>
    </rPh>
    <rPh sb="2" eb="3">
      <t>ド</t>
    </rPh>
    <phoneticPr fontId="7"/>
  </si>
  <si>
    <t>４年度</t>
    <rPh sb="1" eb="2">
      <t>ネン</t>
    </rPh>
    <rPh sb="2" eb="3">
      <t>ド</t>
    </rPh>
    <phoneticPr fontId="7"/>
  </si>
  <si>
    <t>５年度</t>
    <rPh sb="1" eb="2">
      <t>ネン</t>
    </rPh>
    <rPh sb="2" eb="3">
      <t>ド</t>
    </rPh>
    <phoneticPr fontId="7"/>
  </si>
  <si>
    <t>注　施設数、定員は市管轄分のみ、措置は他市措置者を含む。</t>
    <rPh sb="19" eb="20">
      <t>タ</t>
    </rPh>
    <rPh sb="20" eb="21">
      <t>シ</t>
    </rPh>
    <rPh sb="21" eb="23">
      <t>ソチ</t>
    </rPh>
    <rPh sb="23" eb="24">
      <t>シャ</t>
    </rPh>
    <phoneticPr fontId="2"/>
  </si>
  <si>
    <t>2　更生施設</t>
  </si>
  <si>
    <t>第15表　更生施設</t>
  </si>
  <si>
    <t>第3節　その他</t>
  </si>
  <si>
    <t>1　行旅死亡人取扱の状況</t>
    <phoneticPr fontId="7"/>
  </si>
  <si>
    <t>第16表　行旅死亡人取扱の状況</t>
    <phoneticPr fontId="2"/>
  </si>
  <si>
    <t>　　　　　　　　　　　　　（単位：件　円）</t>
  </si>
  <si>
    <t>取　　　扱　　　費</t>
  </si>
  <si>
    <t>遺留金・弁償金</t>
  </si>
  <si>
    <t>件　　　数</t>
  </si>
  <si>
    <t>金　　　額</t>
  </si>
  <si>
    <t>２　生活困窮者自立相談支援事業の実施状況</t>
    <rPh sb="2" eb="7">
      <t>セイカツコンキュウシャ</t>
    </rPh>
    <rPh sb="7" eb="15">
      <t>ジリツソウダンシエンジギョウ</t>
    </rPh>
    <rPh sb="16" eb="20">
      <t>ジッシジョウキョウ</t>
    </rPh>
    <phoneticPr fontId="7"/>
  </si>
  <si>
    <t>第17表　新規相談受付件数</t>
    <rPh sb="5" eb="7">
      <t>シンキ</t>
    </rPh>
    <rPh sb="7" eb="9">
      <t>ソウダン</t>
    </rPh>
    <rPh sb="9" eb="11">
      <t>ウケツケ</t>
    </rPh>
    <rPh sb="11" eb="13">
      <t>ケンスウ</t>
    </rPh>
    <phoneticPr fontId="2"/>
  </si>
  <si>
    <t>(単位：件）</t>
    <rPh sb="4" eb="5">
      <t>ケン</t>
    </rPh>
    <phoneticPr fontId="2"/>
  </si>
  <si>
    <t>平成　30　年　度</t>
    <rPh sb="0" eb="2">
      <t>ヘイセイ</t>
    </rPh>
    <phoneticPr fontId="2"/>
  </si>
  <si>
    <t>令和 元　年　度</t>
    <phoneticPr fontId="2"/>
  </si>
  <si>
    <t>２　　年　　度</t>
    <rPh sb="3" eb="4">
      <t>ネン</t>
    </rPh>
    <rPh sb="6" eb="7">
      <t>ド</t>
    </rPh>
    <phoneticPr fontId="2"/>
  </si>
  <si>
    <t>３　　年　　度</t>
    <rPh sb="3" eb="4">
      <t>ネン</t>
    </rPh>
    <rPh sb="6" eb="7">
      <t>ド</t>
    </rPh>
    <phoneticPr fontId="2"/>
  </si>
  <si>
    <t>４　　年　　度</t>
    <rPh sb="3" eb="4">
      <t>ネン</t>
    </rPh>
    <rPh sb="6" eb="7">
      <t>ド</t>
    </rPh>
    <phoneticPr fontId="2"/>
  </si>
  <si>
    <t>注　別途、一時生活支援事業の実施機関において実施</t>
    <rPh sb="0" eb="1">
      <t>チュウ</t>
    </rPh>
    <rPh sb="5" eb="13">
      <t>イチジセイカツシエンジギョウ</t>
    </rPh>
    <rPh sb="14" eb="18">
      <t>ジッシキカン</t>
    </rPh>
    <phoneticPr fontId="2"/>
  </si>
  <si>
    <t>３　総合就職サポート事業の実施状況</t>
    <rPh sb="2" eb="4">
      <t>ソウゴウ</t>
    </rPh>
    <rPh sb="4" eb="6">
      <t>シュウショク</t>
    </rPh>
    <rPh sb="10" eb="12">
      <t>ジギョウ</t>
    </rPh>
    <phoneticPr fontId="7"/>
  </si>
  <si>
    <t>第18表　支援件数</t>
    <rPh sb="5" eb="9">
      <t>シエンケンスウ</t>
    </rPh>
    <phoneticPr fontId="2"/>
  </si>
  <si>
    <t>支援者数</t>
    <rPh sb="0" eb="4">
      <t>シエンシャスウ</t>
    </rPh>
    <phoneticPr fontId="7"/>
  </si>
  <si>
    <t>就職者数</t>
    <rPh sb="0" eb="4">
      <t>シュウショクシャスウ</t>
    </rPh>
    <phoneticPr fontId="7"/>
  </si>
  <si>
    <t>４　住居確保給付金の支給状況</t>
    <rPh sb="10" eb="12">
      <t>シキュウ</t>
    </rPh>
    <phoneticPr fontId="7"/>
  </si>
  <si>
    <t>第19表　住居確保給付金支給決定件数・金額</t>
    <rPh sb="5" eb="7">
      <t>ジュウキョ</t>
    </rPh>
    <rPh sb="7" eb="9">
      <t>カクホ</t>
    </rPh>
    <rPh sb="9" eb="12">
      <t>キュウフキン</t>
    </rPh>
    <rPh sb="12" eb="14">
      <t>シキュウ</t>
    </rPh>
    <rPh sb="14" eb="16">
      <t>ケッテイ</t>
    </rPh>
    <rPh sb="16" eb="18">
      <t>ケンスウ</t>
    </rPh>
    <rPh sb="19" eb="21">
      <t>キンガク</t>
    </rPh>
    <phoneticPr fontId="2"/>
  </si>
  <si>
    <t>件数</t>
    <rPh sb="0" eb="2">
      <t>ケンスウ</t>
    </rPh>
    <phoneticPr fontId="7"/>
  </si>
  <si>
    <t>支給金額</t>
    <rPh sb="0" eb="4">
      <t>シキュウキンガク</t>
    </rPh>
    <phoneticPr fontId="7"/>
  </si>
  <si>
    <t>30　　年　　度</t>
    <phoneticPr fontId="2"/>
  </si>
  <si>
    <t>４　住居確保給付金の実施状況</t>
    <phoneticPr fontId="7"/>
  </si>
  <si>
    <t>-</t>
    <phoneticPr fontId="2"/>
  </si>
  <si>
    <t>本市所管更生施設は、令和４年度末をもって廃止。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</si>
</sst>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_ "/>
    <numFmt numFmtId="178" formatCode="#,##0_);[Red]\(#,##0\)"/>
    <numFmt numFmtId="179" formatCode="#,##0_);\(#,##0\)"/>
    <numFmt numFmtId="180" formatCode="\(0\)\ "/>
    <numFmt numFmtId="181" formatCode="#,##0.00_);[Red]\(#,##0.00\)"/>
    <numFmt numFmtId="182" formatCode="#,##0.00_ "/>
    <numFmt numFmtId="183" formatCode="#,##0&quot;人&quot;"/>
    <numFmt numFmtId="184" formatCode="#,##0&quot;円&quot;"/>
    <numFmt numFmtId="185" formatCode="#,##0&quot;件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1" fillId="0" borderId="0">
      <alignment vertical="center"/>
    </xf>
  </cellStyleXfs>
  <cellXfs count="344">
    <xf numFmtId="0" fontId="0" fillId="0" borderId="0" xfId="0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1" applyFont="1" applyFill="1" applyAlignment="1" applyProtection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0" fillId="3" borderId="0" xfId="0" applyFill="1">
      <alignment vertical="center"/>
    </xf>
    <xf numFmtId="0" fontId="1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19" fillId="3" borderId="4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183" fontId="19" fillId="2" borderId="0" xfId="0" applyNumberFormat="1" applyFont="1" applyFill="1" applyAlignment="1">
      <alignment horizontal="right" vertical="center" indent="1"/>
    </xf>
    <xf numFmtId="183" fontId="19" fillId="2" borderId="29" xfId="0" applyNumberFormat="1" applyFont="1" applyFill="1" applyBorder="1" applyAlignment="1">
      <alignment horizontal="right" vertical="center" indent="1"/>
    </xf>
    <xf numFmtId="183" fontId="19" fillId="2" borderId="13" xfId="0" applyNumberFormat="1" applyFont="1" applyFill="1" applyBorder="1" applyAlignment="1">
      <alignment horizontal="right" vertical="center" indent="1"/>
    </xf>
    <xf numFmtId="183" fontId="19" fillId="2" borderId="33" xfId="0" applyNumberFormat="1" applyFont="1" applyFill="1" applyBorder="1" applyAlignment="1">
      <alignment horizontal="right" vertical="center" indent="1"/>
    </xf>
    <xf numFmtId="185" fontId="19" fillId="2" borderId="0" xfId="0" applyNumberFormat="1" applyFont="1" applyFill="1" applyAlignment="1">
      <alignment horizontal="right" vertical="center" indent="1"/>
    </xf>
    <xf numFmtId="184" fontId="19" fillId="2" borderId="29" xfId="0" applyNumberFormat="1" applyFont="1" applyFill="1" applyBorder="1" applyAlignment="1">
      <alignment horizontal="right" vertical="center" indent="1"/>
    </xf>
    <xf numFmtId="185" fontId="19" fillId="2" borderId="29" xfId="0" applyNumberFormat="1" applyFont="1" applyFill="1" applyBorder="1" applyAlignment="1">
      <alignment horizontal="right" vertical="center" indent="1"/>
    </xf>
    <xf numFmtId="185" fontId="19" fillId="2" borderId="13" xfId="0" applyNumberFormat="1" applyFont="1" applyFill="1" applyBorder="1" applyAlignment="1">
      <alignment horizontal="right" vertical="center" indent="1"/>
    </xf>
    <xf numFmtId="184" fontId="19" fillId="2" borderId="33" xfId="0" applyNumberFormat="1" applyFont="1" applyFill="1" applyBorder="1" applyAlignment="1">
      <alignment horizontal="right" vertical="center" indent="1"/>
    </xf>
    <xf numFmtId="0" fontId="1" fillId="0" borderId="0" xfId="3">
      <alignment vertical="center"/>
    </xf>
    <xf numFmtId="0" fontId="1" fillId="3" borderId="0" xfId="3" applyFill="1">
      <alignment vertical="center"/>
    </xf>
    <xf numFmtId="0" fontId="3" fillId="0" borderId="0" xfId="0" applyFont="1" applyFill="1">
      <alignment vertical="center"/>
    </xf>
    <xf numFmtId="0" fontId="12" fillId="0" borderId="0" xfId="0" applyFont="1" applyFill="1" applyAlignment="1">
      <alignment horizontal="justify" vertical="center"/>
    </xf>
    <xf numFmtId="0" fontId="13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8" fillId="0" borderId="44" xfId="0" applyFont="1" applyFill="1" applyBorder="1" applyAlignment="1">
      <alignment horizontal="right" vertical="center" wrapText="1"/>
    </xf>
    <xf numFmtId="0" fontId="8" fillId="0" borderId="25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22" xfId="0" applyFont="1" applyFill="1" applyBorder="1" applyAlignment="1">
      <alignment horizontal="center" vertical="center"/>
    </xf>
    <xf numFmtId="176" fontId="8" fillId="0" borderId="28" xfId="0" applyNumberFormat="1" applyFont="1" applyFill="1" applyBorder="1" applyAlignment="1">
      <alignment horizontal="right" vertical="center"/>
    </xf>
    <xf numFmtId="181" fontId="8" fillId="0" borderId="22" xfId="0" applyNumberFormat="1" applyFont="1" applyFill="1" applyBorder="1" applyAlignment="1">
      <alignment horizontal="right" vertical="center"/>
    </xf>
    <xf numFmtId="176" fontId="8" fillId="0" borderId="29" xfId="0" applyNumberFormat="1" applyFont="1" applyFill="1" applyBorder="1" applyAlignment="1">
      <alignment horizontal="right" vertical="center"/>
    </xf>
    <xf numFmtId="177" fontId="3" fillId="0" borderId="0" xfId="0" applyNumberFormat="1" applyFont="1" applyFill="1">
      <alignment vertical="center"/>
    </xf>
    <xf numFmtId="176" fontId="8" fillId="0" borderId="22" xfId="0" applyNumberFormat="1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right" vertical="center"/>
    </xf>
    <xf numFmtId="182" fontId="8" fillId="0" borderId="23" xfId="0" applyNumberFormat="1" applyFont="1" applyFill="1" applyBorder="1" applyAlignment="1">
      <alignment horizontal="right" vertical="center"/>
    </xf>
    <xf numFmtId="176" fontId="8" fillId="0" borderId="31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distributed" vertical="center" indent="1"/>
    </xf>
    <xf numFmtId="176" fontId="8" fillId="0" borderId="0" xfId="0" applyNumberFormat="1" applyFont="1" applyFill="1" applyAlignment="1">
      <alignment horizontal="right" vertical="center"/>
    </xf>
    <xf numFmtId="0" fontId="8" fillId="0" borderId="24" xfId="0" applyFont="1" applyFill="1" applyBorder="1" applyAlignment="1">
      <alignment horizontal="center" vertical="center" wrapText="1" shrinkToFit="1"/>
    </xf>
    <xf numFmtId="176" fontId="3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8" fillId="0" borderId="26" xfId="0" applyFont="1" applyFill="1" applyBorder="1" applyAlignment="1">
      <alignment horizontal="distributed" vertical="center" wrapText="1" justifyLastLine="1"/>
    </xf>
    <xf numFmtId="0" fontId="8" fillId="0" borderId="27" xfId="0" applyFont="1" applyFill="1" applyBorder="1" applyAlignment="1">
      <alignment horizontal="distributed" vertical="center" wrapText="1" justifyLastLine="1"/>
    </xf>
    <xf numFmtId="0" fontId="8" fillId="0" borderId="22" xfId="0" applyFont="1" applyFill="1" applyBorder="1" applyAlignment="1">
      <alignment horizontal="center" vertical="center" justifyLastLine="1"/>
    </xf>
    <xf numFmtId="0" fontId="8" fillId="0" borderId="23" xfId="0" applyFont="1" applyFill="1" applyBorder="1" applyAlignment="1">
      <alignment horizontal="center" vertical="center" justifyLastLine="1"/>
    </xf>
    <xf numFmtId="176" fontId="8" fillId="0" borderId="30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distributed" vertical="center"/>
    </xf>
    <xf numFmtId="176" fontId="8" fillId="0" borderId="28" xfId="0" quotePrefix="1" applyNumberFormat="1" applyFont="1" applyFill="1" applyBorder="1" applyAlignment="1">
      <alignment horizontal="right" vertical="center"/>
    </xf>
    <xf numFmtId="0" fontId="18" fillId="0" borderId="24" xfId="0" applyFont="1" applyFill="1" applyBorder="1" applyAlignment="1">
      <alignment horizontal="center" vertical="center" wrapText="1"/>
    </xf>
    <xf numFmtId="176" fontId="8" fillId="0" borderId="24" xfId="0" applyNumberFormat="1" applyFont="1" applyFill="1" applyBorder="1" applyAlignment="1">
      <alignment horizontal="right" vertical="center"/>
    </xf>
    <xf numFmtId="176" fontId="8" fillId="0" borderId="32" xfId="0" applyNumberFormat="1" applyFont="1" applyFill="1" applyBorder="1" applyAlignment="1">
      <alignment horizontal="right" vertical="center"/>
    </xf>
    <xf numFmtId="176" fontId="8" fillId="0" borderId="32" xfId="0" quotePrefix="1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horizontal="distributed" vertical="top"/>
    </xf>
    <xf numFmtId="0" fontId="17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distributed" vertical="center"/>
    </xf>
    <xf numFmtId="0" fontId="8" fillId="0" borderId="44" xfId="0" applyFont="1" applyFill="1" applyBorder="1" applyAlignment="1">
      <alignment horizontal="justify" vertical="center" wrapText="1"/>
    </xf>
    <xf numFmtId="0" fontId="8" fillId="0" borderId="22" xfId="0" applyFont="1" applyFill="1" applyBorder="1" applyAlignment="1">
      <alignment horizontal="center" vertical="center" wrapText="1" justifyLastLine="1"/>
    </xf>
    <xf numFmtId="178" fontId="8" fillId="0" borderId="28" xfId="0" applyNumberFormat="1" applyFont="1" applyFill="1" applyBorder="1" applyAlignment="1">
      <alignment horizontal="right" vertical="center"/>
    </xf>
    <xf numFmtId="178" fontId="8" fillId="0" borderId="29" xfId="0" applyNumberFormat="1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center" vertical="center" wrapText="1" justifyLastLine="1"/>
    </xf>
    <xf numFmtId="178" fontId="8" fillId="0" borderId="30" xfId="0" applyNumberFormat="1" applyFont="1" applyFill="1" applyBorder="1" applyAlignment="1">
      <alignment horizontal="right" vertical="center"/>
    </xf>
    <xf numFmtId="178" fontId="8" fillId="0" borderId="31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distributed" vertical="center" wrapText="1" justifyLastLine="1"/>
    </xf>
    <xf numFmtId="181" fontId="8" fillId="0" borderId="28" xfId="0" applyNumberFormat="1" applyFont="1" applyFill="1" applyBorder="1" applyAlignment="1">
      <alignment horizontal="right" vertical="center"/>
    </xf>
    <xf numFmtId="181" fontId="8" fillId="0" borderId="65" xfId="0" applyNumberFormat="1" applyFont="1" applyFill="1" applyBorder="1" applyAlignment="1">
      <alignment horizontal="right" vertical="center"/>
    </xf>
    <xf numFmtId="176" fontId="8" fillId="0" borderId="29" xfId="0" quotePrefix="1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distributed" vertical="center" wrapText="1" justifyLastLine="1"/>
    </xf>
    <xf numFmtId="178" fontId="8" fillId="0" borderId="32" xfId="0" applyNumberFormat="1" applyFont="1" applyFill="1" applyBorder="1" applyAlignment="1">
      <alignment horizontal="right" vertical="center"/>
    </xf>
    <xf numFmtId="178" fontId="8" fillId="0" borderId="33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justify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distributed" vertical="center" wrapText="1" justifyLastLine="1"/>
    </xf>
    <xf numFmtId="182" fontId="8" fillId="0" borderId="57" xfId="0" applyNumberFormat="1" applyFont="1" applyFill="1" applyBorder="1" applyAlignment="1">
      <alignment horizontal="right" vertical="center"/>
    </xf>
    <xf numFmtId="182" fontId="8" fillId="0" borderId="58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justify" vertical="center"/>
    </xf>
    <xf numFmtId="0" fontId="8" fillId="0" borderId="30" xfId="0" applyFont="1" applyFill="1" applyBorder="1" applyAlignment="1">
      <alignment horizontal="distributed" vertical="center" wrapText="1" justifyLastLine="1"/>
    </xf>
    <xf numFmtId="0" fontId="8" fillId="0" borderId="31" xfId="0" applyFont="1" applyFill="1" applyBorder="1" applyAlignment="1">
      <alignment horizontal="distributed" vertical="center" wrapText="1" justifyLastLine="1"/>
    </xf>
    <xf numFmtId="0" fontId="8" fillId="0" borderId="22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8" fillId="0" borderId="42" xfId="0" applyFont="1" applyFill="1" applyBorder="1" applyAlignment="1">
      <alignment horizontal="distributed" justifyLastLine="1"/>
    </xf>
    <xf numFmtId="0" fontId="8" fillId="0" borderId="43" xfId="0" applyFont="1" applyFill="1" applyBorder="1" applyAlignment="1">
      <alignment horizontal="distributed" justifyLastLine="1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distributed" vertical="top" justifyLastLine="1"/>
    </xf>
    <xf numFmtId="0" fontId="8" fillId="0" borderId="31" xfId="0" applyFont="1" applyFill="1" applyBorder="1" applyAlignment="1">
      <alignment horizontal="distributed" vertical="top" justifyLastLine="1"/>
    </xf>
    <xf numFmtId="176" fontId="8" fillId="0" borderId="42" xfId="0" applyNumberFormat="1" applyFont="1" applyFill="1" applyBorder="1" applyAlignment="1">
      <alignment horizontal="distributed" justifyLastLine="1"/>
    </xf>
    <xf numFmtId="176" fontId="8" fillId="0" borderId="43" xfId="0" applyNumberFormat="1" applyFont="1" applyFill="1" applyBorder="1" applyAlignment="1">
      <alignment horizontal="distributed" justifyLastLine="1"/>
    </xf>
    <xf numFmtId="176" fontId="8" fillId="0" borderId="30" xfId="0" applyNumberFormat="1" applyFont="1" applyFill="1" applyBorder="1" applyAlignment="1">
      <alignment horizontal="distributed" vertical="center" justifyLastLine="1"/>
    </xf>
    <xf numFmtId="176" fontId="8" fillId="0" borderId="30" xfId="0" applyNumberFormat="1" applyFont="1" applyFill="1" applyBorder="1" applyAlignment="1">
      <alignment horizontal="distributed" vertical="top" justifyLastLine="1"/>
    </xf>
    <xf numFmtId="176" fontId="8" fillId="0" borderId="31" xfId="0" applyNumberFormat="1" applyFont="1" applyFill="1" applyBorder="1" applyAlignment="1">
      <alignment horizontal="distributed" vertical="top" justifyLastLine="1"/>
    </xf>
    <xf numFmtId="179" fontId="8" fillId="0" borderId="28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 justifyLastLine="1"/>
    </xf>
    <xf numFmtId="179" fontId="8" fillId="0" borderId="32" xfId="0" applyNumberFormat="1" applyFont="1" applyFill="1" applyBorder="1" applyAlignment="1">
      <alignment horizontal="right" vertical="center"/>
    </xf>
    <xf numFmtId="179" fontId="8" fillId="0" borderId="33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justify" vertical="center"/>
    </xf>
    <xf numFmtId="0" fontId="8" fillId="0" borderId="28" xfId="0" applyFont="1" applyFill="1" applyBorder="1" applyAlignment="1">
      <alignment horizontal="right" vertical="center" wrapText="1" indent="1"/>
    </xf>
    <xf numFmtId="3" fontId="8" fillId="0" borderId="28" xfId="0" applyNumberFormat="1" applyFont="1" applyFill="1" applyBorder="1" applyAlignment="1">
      <alignment horizontal="right" vertical="center" wrapText="1" indent="1"/>
    </xf>
    <xf numFmtId="3" fontId="8" fillId="0" borderId="29" xfId="0" applyNumberFormat="1" applyFont="1" applyFill="1" applyBorder="1" applyAlignment="1">
      <alignment horizontal="right" vertical="center" wrapText="1" inden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right" vertical="center" wrapText="1" indent="1"/>
    </xf>
    <xf numFmtId="3" fontId="8" fillId="0" borderId="32" xfId="0" applyNumberFormat="1" applyFont="1" applyFill="1" applyBorder="1" applyAlignment="1">
      <alignment horizontal="right" vertical="center" wrapText="1" indent="1"/>
    </xf>
    <xf numFmtId="3" fontId="8" fillId="0" borderId="33" xfId="0" applyNumberFormat="1" applyFont="1" applyFill="1" applyBorder="1" applyAlignment="1">
      <alignment horizontal="right" vertical="center" wrapText="1" indent="1"/>
    </xf>
    <xf numFmtId="0" fontId="23" fillId="0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0" xfId="2" applyFont="1" applyAlignment="1">
      <alignment horizontal="distributed" vertical="center"/>
    </xf>
    <xf numFmtId="0" fontId="17" fillId="0" borderId="1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76" fontId="8" fillId="0" borderId="29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22" xfId="0" applyNumberFormat="1" applyFont="1" applyFill="1" applyBorder="1" applyAlignment="1">
      <alignment horizontal="right" vertical="center"/>
    </xf>
    <xf numFmtId="176" fontId="8" fillId="0" borderId="28" xfId="0" applyNumberFormat="1" applyFont="1" applyFill="1" applyBorder="1" applyAlignment="1">
      <alignment horizontal="right" vertical="center"/>
    </xf>
    <xf numFmtId="176" fontId="8" fillId="0" borderId="31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center"/>
    </xf>
    <xf numFmtId="182" fontId="8" fillId="0" borderId="57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distributed" vertical="top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distributed" vertical="top" wrapText="1"/>
    </xf>
    <xf numFmtId="0" fontId="17" fillId="0" borderId="0" xfId="0" applyFont="1" applyFill="1" applyAlignment="1">
      <alignment horizontal="distributed" vertical="center" wrapText="1"/>
    </xf>
    <xf numFmtId="0" fontId="17" fillId="0" borderId="0" xfId="0" applyFont="1" applyFill="1" applyAlignment="1">
      <alignment horizontal="distributed" vertical="center"/>
    </xf>
    <xf numFmtId="0" fontId="8" fillId="0" borderId="56" xfId="0" applyFont="1" applyFill="1" applyBorder="1" applyAlignment="1">
      <alignment horizontal="distributed" vertical="center" justifyLastLine="1"/>
    </xf>
    <xf numFmtId="0" fontId="8" fillId="0" borderId="57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center" vertical="center" justifyLastLine="1"/>
    </xf>
    <xf numFmtId="0" fontId="8" fillId="0" borderId="22" xfId="0" applyFont="1" applyFill="1" applyBorder="1" applyAlignment="1">
      <alignment horizontal="center" vertical="center" justifyLastLine="1"/>
    </xf>
    <xf numFmtId="0" fontId="8" fillId="0" borderId="28" xfId="0" applyFont="1" applyFill="1" applyBorder="1" applyAlignment="1">
      <alignment horizontal="center" vertical="center" justifyLastLine="1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distributed" vertical="center" justifyLastLine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distributed" vertical="center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justifyLastLine="1"/>
    </xf>
    <xf numFmtId="0" fontId="8" fillId="0" borderId="30" xfId="0" applyFont="1" applyFill="1" applyBorder="1" applyAlignment="1">
      <alignment horizontal="center" vertical="center" justifyLastLine="1"/>
    </xf>
    <xf numFmtId="176" fontId="8" fillId="0" borderId="23" xfId="0" applyNumberFormat="1" applyFont="1" applyFill="1" applyBorder="1" applyAlignment="1">
      <alignment horizontal="right" vertical="center"/>
    </xf>
    <xf numFmtId="182" fontId="8" fillId="0" borderId="58" xfId="0" applyNumberFormat="1" applyFont="1" applyFill="1" applyBorder="1" applyAlignment="1">
      <alignment horizontal="right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distributed" vertical="center" justifyLastLine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8" fillId="0" borderId="26" xfId="0" applyFont="1" applyFill="1" applyBorder="1" applyAlignment="1">
      <alignment horizontal="distributed" vertical="center" wrapText="1" justifyLastLine="1"/>
    </xf>
    <xf numFmtId="0" fontId="8" fillId="0" borderId="27" xfId="0" applyFont="1" applyFill="1" applyBorder="1" applyAlignment="1">
      <alignment horizontal="distributed" vertical="center" wrapText="1" justifyLastLine="1"/>
    </xf>
    <xf numFmtId="0" fontId="8" fillId="0" borderId="17" xfId="0" applyFont="1" applyFill="1" applyBorder="1" applyAlignment="1">
      <alignment horizontal="distributed" vertical="top" indent="1"/>
    </xf>
    <xf numFmtId="0" fontId="8" fillId="0" borderId="18" xfId="0" applyFont="1" applyFill="1" applyBorder="1" applyAlignment="1">
      <alignment horizontal="distributed" vertical="top" indent="1"/>
    </xf>
    <xf numFmtId="0" fontId="8" fillId="0" borderId="39" xfId="0" applyFont="1" applyFill="1" applyBorder="1" applyAlignment="1">
      <alignment horizontal="distributed" vertical="top" inden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indent="1"/>
    </xf>
    <xf numFmtId="0" fontId="8" fillId="0" borderId="1" xfId="0" applyFont="1" applyFill="1" applyBorder="1" applyAlignment="1">
      <alignment horizontal="distributed" indent="1"/>
    </xf>
    <xf numFmtId="0" fontId="8" fillId="0" borderId="38" xfId="0" applyFont="1" applyFill="1" applyBorder="1" applyAlignment="1">
      <alignment horizontal="distributed" indent="1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distributed" vertical="center" indent="1"/>
    </xf>
    <xf numFmtId="0" fontId="8" fillId="0" borderId="1" xfId="0" applyFont="1" applyFill="1" applyBorder="1" applyAlignment="1">
      <alignment horizontal="distributed" vertical="center" indent="1"/>
    </xf>
    <xf numFmtId="0" fontId="8" fillId="0" borderId="2" xfId="0" applyFont="1" applyFill="1" applyBorder="1" applyAlignment="1">
      <alignment horizontal="distributed" vertical="center" indent="1"/>
    </xf>
    <xf numFmtId="0" fontId="8" fillId="0" borderId="17" xfId="0" applyFont="1" applyFill="1" applyBorder="1" applyAlignment="1">
      <alignment horizontal="distributed" vertical="center" indent="1"/>
    </xf>
    <xf numFmtId="0" fontId="8" fillId="0" borderId="18" xfId="0" applyFont="1" applyFill="1" applyBorder="1" applyAlignment="1">
      <alignment horizontal="distributed" vertical="center" indent="1"/>
    </xf>
    <xf numFmtId="0" fontId="8" fillId="0" borderId="20" xfId="0" applyFont="1" applyFill="1" applyBorder="1" applyAlignment="1">
      <alignment horizontal="distributed" vertical="center" indent="1"/>
    </xf>
    <xf numFmtId="182" fontId="8" fillId="0" borderId="5" xfId="0" applyNumberFormat="1" applyFont="1" applyFill="1" applyBorder="1" applyAlignment="1">
      <alignment horizontal="right" vertical="center"/>
    </xf>
    <xf numFmtId="182" fontId="8" fillId="0" borderId="3" xfId="0" applyNumberFormat="1" applyFont="1" applyFill="1" applyBorder="1" applyAlignment="1">
      <alignment horizontal="right" vertical="center"/>
    </xf>
    <xf numFmtId="182" fontId="8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 justifyLastLine="1"/>
    </xf>
    <xf numFmtId="0" fontId="8" fillId="0" borderId="36" xfId="0" applyFont="1" applyFill="1" applyBorder="1" applyAlignment="1">
      <alignment horizontal="center" vertical="center" justifyLastLine="1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36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 justifyLastLine="1"/>
    </xf>
    <xf numFmtId="0" fontId="8" fillId="0" borderId="37" xfId="0" applyFont="1" applyFill="1" applyBorder="1" applyAlignment="1">
      <alignment horizontal="center" vertical="center" justifyLastLine="1"/>
    </xf>
    <xf numFmtId="176" fontId="8" fillId="0" borderId="33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24" xfId="0" applyNumberFormat="1" applyFont="1" applyFill="1" applyBorder="1" applyAlignment="1">
      <alignment horizontal="right" vertical="center"/>
    </xf>
    <xf numFmtId="182" fontId="8" fillId="0" borderId="61" xfId="0" applyNumberFormat="1" applyFont="1" applyFill="1" applyBorder="1" applyAlignment="1">
      <alignment horizontal="right" vertical="center"/>
    </xf>
    <xf numFmtId="182" fontId="8" fillId="0" borderId="9" xfId="0" applyNumberFormat="1" applyFont="1" applyFill="1" applyBorder="1" applyAlignment="1">
      <alignment horizontal="right" vertical="center"/>
    </xf>
    <xf numFmtId="182" fontId="8" fillId="0" borderId="7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Alignment="1">
      <alignment horizontal="right" vertical="center" shrinkToFit="1"/>
    </xf>
    <xf numFmtId="179" fontId="8" fillId="0" borderId="22" xfId="0" applyNumberFormat="1" applyFont="1" applyFill="1" applyBorder="1" applyAlignment="1">
      <alignment horizontal="right" vertical="center" shrinkToFit="1"/>
    </xf>
    <xf numFmtId="179" fontId="8" fillId="0" borderId="29" xfId="0" applyNumberFormat="1" applyFont="1" applyFill="1" applyBorder="1" applyAlignment="1">
      <alignment horizontal="right" vertical="center" shrinkToFit="1"/>
    </xf>
    <xf numFmtId="180" fontId="8" fillId="0" borderId="29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Alignment="1">
      <alignment horizontal="right" vertical="center"/>
    </xf>
    <xf numFmtId="180" fontId="8" fillId="0" borderId="22" xfId="0" applyNumberFormat="1" applyFont="1" applyFill="1" applyBorder="1" applyAlignment="1">
      <alignment horizontal="right" vertical="center"/>
    </xf>
    <xf numFmtId="3" fontId="8" fillId="0" borderId="29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Alignment="1">
      <alignment vertical="center" shrinkToFit="1"/>
    </xf>
    <xf numFmtId="3" fontId="8" fillId="0" borderId="22" xfId="0" applyNumberFormat="1" applyFont="1" applyFill="1" applyBorder="1" applyAlignment="1">
      <alignment vertical="center" shrinkToFit="1"/>
    </xf>
    <xf numFmtId="3" fontId="13" fillId="0" borderId="29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 shrinkToFit="1"/>
    </xf>
    <xf numFmtId="179" fontId="8" fillId="0" borderId="22" xfId="0" applyNumberFormat="1" applyFont="1" applyFill="1" applyBorder="1" applyAlignment="1">
      <alignment horizontal="center" vertical="center" shrinkToFit="1"/>
    </xf>
    <xf numFmtId="3" fontId="13" fillId="0" borderId="22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40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41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 vertical="center" justifyLastLine="1"/>
    </xf>
    <xf numFmtId="3" fontId="8" fillId="0" borderId="29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8" fillId="0" borderId="22" xfId="0" applyNumberFormat="1" applyFont="1" applyFill="1" applyBorder="1" applyAlignment="1">
      <alignment vertical="center"/>
    </xf>
    <xf numFmtId="179" fontId="8" fillId="0" borderId="29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Alignment="1">
      <alignment horizontal="right" vertical="center"/>
    </xf>
    <xf numFmtId="179" fontId="8" fillId="0" borderId="22" xfId="0" applyNumberFormat="1" applyFont="1" applyFill="1" applyBorder="1" applyAlignment="1">
      <alignment horizontal="right" vertical="center"/>
    </xf>
    <xf numFmtId="0" fontId="13" fillId="0" borderId="51" xfId="0" applyFont="1" applyFill="1" applyBorder="1" applyAlignment="1">
      <alignment vertical="center"/>
    </xf>
    <xf numFmtId="0" fontId="13" fillId="0" borderId="45" xfId="0" applyFont="1" applyFill="1" applyBorder="1" applyAlignment="1">
      <alignment vertical="center"/>
    </xf>
    <xf numFmtId="0" fontId="13" fillId="0" borderId="53" xfId="0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0" fontId="13" fillId="0" borderId="52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distributed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39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top" justifyLastLine="1"/>
    </xf>
    <xf numFmtId="0" fontId="8" fillId="0" borderId="19" xfId="0" applyFont="1" applyFill="1" applyBorder="1" applyAlignment="1">
      <alignment horizontal="center" vertical="center" justifyLastLine="1"/>
    </xf>
    <xf numFmtId="0" fontId="8" fillId="0" borderId="0" xfId="0" applyFont="1" applyFill="1" applyAlignment="1">
      <alignment horizontal="distributed" vertical="center" justifyLastLine="1"/>
    </xf>
    <xf numFmtId="0" fontId="8" fillId="0" borderId="0" xfId="0" applyFont="1" applyFill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23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3" fontId="8" fillId="0" borderId="29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8" fillId="0" borderId="22" xfId="0" applyNumberFormat="1" applyFont="1" applyFill="1" applyBorder="1" applyAlignment="1">
      <alignment horizontal="right" vertical="center"/>
    </xf>
    <xf numFmtId="3" fontId="8" fillId="0" borderId="33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horizontal="right" vertical="center"/>
    </xf>
    <xf numFmtId="3" fontId="8" fillId="0" borderId="24" xfId="0" applyNumberFormat="1" applyFont="1" applyFill="1" applyBorder="1" applyAlignment="1">
      <alignment horizontal="right" vertical="center"/>
    </xf>
    <xf numFmtId="3" fontId="8" fillId="0" borderId="29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180" fontId="8" fillId="0" borderId="33" xfId="0" applyNumberFormat="1" applyFont="1" applyFill="1" applyBorder="1" applyAlignment="1">
      <alignment horizontal="right" vertical="center"/>
    </xf>
    <xf numFmtId="180" fontId="8" fillId="0" borderId="13" xfId="0" applyNumberFormat="1" applyFont="1" applyFill="1" applyBorder="1" applyAlignment="1">
      <alignment horizontal="right" vertical="center"/>
    </xf>
    <xf numFmtId="180" fontId="8" fillId="0" borderId="24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 justifyLastLine="1"/>
    </xf>
    <xf numFmtId="176" fontId="8" fillId="0" borderId="4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179" fontId="8" fillId="0" borderId="22" xfId="0" applyNumberFormat="1" applyFont="1" applyFill="1" applyBorder="1" applyAlignment="1">
      <alignment horizontal="center" vertical="center"/>
    </xf>
    <xf numFmtId="179" fontId="8" fillId="0" borderId="33" xfId="0" applyNumberFormat="1" applyFont="1" applyFill="1" applyBorder="1" applyAlignment="1">
      <alignment horizontal="center" vertical="center"/>
    </xf>
    <xf numFmtId="179" fontId="8" fillId="0" borderId="13" xfId="0" applyNumberFormat="1" applyFont="1" applyFill="1" applyBorder="1" applyAlignment="1">
      <alignment horizontal="center" vertical="center"/>
    </xf>
    <xf numFmtId="179" fontId="8" fillId="0" borderId="24" xfId="0" applyNumberFormat="1" applyFont="1" applyFill="1" applyBorder="1" applyAlignment="1">
      <alignment horizontal="center" vertical="center"/>
    </xf>
    <xf numFmtId="3" fontId="8" fillId="0" borderId="22" xfId="0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distributed" vertical="center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28" xfId="0" applyFont="1" applyFill="1" applyBorder="1" applyAlignment="1">
      <alignment horizontal="distributed" vertical="center" wrapText="1" justifyLastLine="1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176" fontId="8" fillId="0" borderId="6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22" xfId="0" applyFill="1" applyBorder="1" applyAlignment="1">
      <alignment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176" fontId="8" fillId="0" borderId="62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176" fontId="8" fillId="0" borderId="39" xfId="0" applyNumberFormat="1" applyFont="1" applyFill="1" applyBorder="1" applyAlignment="1">
      <alignment horizontal="right" vertical="center"/>
    </xf>
    <xf numFmtId="176" fontId="8" fillId="0" borderId="30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distributed" vertical="center" justifyLastLine="1"/>
    </xf>
    <xf numFmtId="0" fontId="8" fillId="0" borderId="32" xfId="0" applyFont="1" applyFill="1" applyBorder="1" applyAlignment="1">
      <alignment horizontal="distributed" vertical="center" justifyLastLine="1"/>
    </xf>
    <xf numFmtId="182" fontId="8" fillId="0" borderId="32" xfId="0" applyNumberFormat="1" applyFont="1" applyFill="1" applyBorder="1" applyAlignment="1">
      <alignment horizontal="right" vertical="center"/>
    </xf>
    <xf numFmtId="182" fontId="8" fillId="0" borderId="66" xfId="0" applyNumberFormat="1" applyFont="1" applyFill="1" applyBorder="1" applyAlignment="1">
      <alignment horizontal="right" vertical="center"/>
    </xf>
    <xf numFmtId="182" fontId="8" fillId="0" borderId="59" xfId="0" applyNumberFormat="1" applyFont="1" applyFill="1" applyBorder="1" applyAlignment="1">
      <alignment horizontal="right" vertical="center"/>
    </xf>
    <xf numFmtId="182" fontId="8" fillId="0" borderId="60" xfId="0" applyNumberFormat="1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distributed" vertical="center" justifyLastLine="1"/>
    </xf>
    <xf numFmtId="0" fontId="8" fillId="0" borderId="31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82" fontId="8" fillId="0" borderId="37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 justifyLastLine="1"/>
    </xf>
    <xf numFmtId="0" fontId="8" fillId="0" borderId="38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36" xfId="0" applyFont="1" applyFill="1" applyBorder="1" applyAlignment="1">
      <alignment horizontal="distributed" vertical="center" justifyLastLine="1"/>
    </xf>
    <xf numFmtId="0" fontId="8" fillId="0" borderId="5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distributed" vertical="center" wrapText="1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0" xfId="0" applyFont="1" applyFill="1" applyBorder="1" applyAlignment="1">
      <alignment horizontal="justify" vertical="center" wrapText="1"/>
    </xf>
    <xf numFmtId="0" fontId="8" fillId="0" borderId="44" xfId="0" applyFont="1" applyFill="1" applyBorder="1" applyAlignment="1">
      <alignment horizontal="justify" vertical="center" wrapText="1"/>
    </xf>
    <xf numFmtId="0" fontId="17" fillId="0" borderId="12" xfId="0" applyFont="1" applyFill="1" applyBorder="1" applyAlignment="1">
      <alignment horizontal="left" vertical="center" justifyLastLine="1"/>
    </xf>
    <xf numFmtId="176" fontId="8" fillId="0" borderId="26" xfId="0" applyNumberFormat="1" applyFont="1" applyFill="1" applyBorder="1" applyAlignment="1">
      <alignment horizontal="distributed" vertical="center" justifyLastLine="1"/>
    </xf>
    <xf numFmtId="0" fontId="22" fillId="0" borderId="0" xfId="0" applyFont="1" applyAlignment="1">
      <alignment horizontal="center" vertical="center"/>
    </xf>
    <xf numFmtId="176" fontId="19" fillId="2" borderId="65" xfId="0" applyNumberFormat="1" applyFont="1" applyFill="1" applyBorder="1" applyAlignment="1">
      <alignment horizontal="center" vertical="center"/>
    </xf>
    <xf numFmtId="176" fontId="19" fillId="2" borderId="63" xfId="0" applyNumberFormat="1" applyFont="1" applyFill="1" applyBorder="1" applyAlignment="1">
      <alignment horizontal="center" vertical="center"/>
    </xf>
    <xf numFmtId="176" fontId="19" fillId="2" borderId="29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Alignment="1">
      <alignment horizontal="center" vertical="center"/>
    </xf>
    <xf numFmtId="176" fontId="19" fillId="2" borderId="33" xfId="0" applyNumberFormat="1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9" fillId="3" borderId="27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left" vertical="center"/>
    </xf>
    <xf numFmtId="182" fontId="8" fillId="0" borderId="67" xfId="0" applyNumberFormat="1" applyFont="1" applyFill="1" applyBorder="1" applyAlignment="1">
      <alignment horizontal="right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4D3B5770-4752-4D47-B87B-84E2C8B1C2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66675</xdr:colOff>
      <xdr:row>7</xdr:row>
      <xdr:rowOff>28575</xdr:rowOff>
    </xdr:from>
    <xdr:to>
      <xdr:col>69</xdr:col>
      <xdr:colOff>9525</xdr:colOff>
      <xdr:row>8</xdr:row>
      <xdr:rowOff>238125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GrpSpPr/>
      </xdr:nvGrpSpPr>
      <xdr:grpSpPr>
        <a:xfrm>
          <a:off x="6343650" y="1781175"/>
          <a:ext cx="704850" cy="476250"/>
          <a:chOff x="5876925" y="1781175"/>
          <a:chExt cx="704850" cy="476250"/>
        </a:xfrm>
      </xdr:grpSpPr>
      <xdr:sp macro="" textlink="">
        <xdr:nvSpPr>
          <xdr:cNvPr id="28" name="左大かっこ 2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左大かっこ 28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66675</xdr:colOff>
      <xdr:row>7</xdr:row>
      <xdr:rowOff>28575</xdr:rowOff>
    </xdr:from>
    <xdr:to>
      <xdr:col>53</xdr:col>
      <xdr:colOff>9525</xdr:colOff>
      <xdr:row>8</xdr:row>
      <xdr:rowOff>238125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GrpSpPr/>
      </xdr:nvGrpSpPr>
      <xdr:grpSpPr>
        <a:xfrm>
          <a:off x="4819650" y="1781175"/>
          <a:ext cx="704850" cy="476250"/>
          <a:chOff x="5876925" y="1781175"/>
          <a:chExt cx="704850" cy="476250"/>
        </a:xfrm>
      </xdr:grpSpPr>
      <xdr:sp macro="" textlink="">
        <xdr:nvSpPr>
          <xdr:cNvPr id="32" name="左大かっこ 31">
            <a:extLst>
              <a:ext uri="{FF2B5EF4-FFF2-40B4-BE49-F238E27FC236}">
                <a16:creationId xmlns:a16="http://schemas.microsoft.com/office/drawing/2014/main" id="{00000000-0008-0000-0700-000020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左大かっこ 32">
            <a:extLst>
              <a:ext uri="{FF2B5EF4-FFF2-40B4-BE49-F238E27FC236}">
                <a16:creationId xmlns:a16="http://schemas.microsoft.com/office/drawing/2014/main" id="{00000000-0008-0000-0700-000021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66675</xdr:colOff>
      <xdr:row>7</xdr:row>
      <xdr:rowOff>28575</xdr:rowOff>
    </xdr:from>
    <xdr:to>
      <xdr:col>37</xdr:col>
      <xdr:colOff>9525</xdr:colOff>
      <xdr:row>8</xdr:row>
      <xdr:rowOff>238125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GrpSpPr/>
      </xdr:nvGrpSpPr>
      <xdr:grpSpPr>
        <a:xfrm>
          <a:off x="3162300" y="1781175"/>
          <a:ext cx="704850" cy="476250"/>
          <a:chOff x="5876925" y="1781175"/>
          <a:chExt cx="704850" cy="476250"/>
        </a:xfrm>
      </xdr:grpSpPr>
      <xdr:sp macro="" textlink="">
        <xdr:nvSpPr>
          <xdr:cNvPr id="35" name="左大かっこ 34">
            <a:extLst>
              <a:ext uri="{FF2B5EF4-FFF2-40B4-BE49-F238E27FC236}">
                <a16:creationId xmlns:a16="http://schemas.microsoft.com/office/drawing/2014/main" id="{00000000-0008-0000-0700-000023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左大かっこ 35">
            <a:extLst>
              <a:ext uri="{FF2B5EF4-FFF2-40B4-BE49-F238E27FC236}">
                <a16:creationId xmlns:a16="http://schemas.microsoft.com/office/drawing/2014/main" id="{00000000-0008-0000-0700-000024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76200</xdr:colOff>
      <xdr:row>7</xdr:row>
      <xdr:rowOff>28575</xdr:rowOff>
    </xdr:from>
    <xdr:to>
      <xdr:col>21</xdr:col>
      <xdr:colOff>19050</xdr:colOff>
      <xdr:row>8</xdr:row>
      <xdr:rowOff>238125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GrpSpPr/>
      </xdr:nvGrpSpPr>
      <xdr:grpSpPr>
        <a:xfrm>
          <a:off x="1514475" y="1781175"/>
          <a:ext cx="704850" cy="476250"/>
          <a:chOff x="5876925" y="1781175"/>
          <a:chExt cx="704850" cy="476250"/>
        </a:xfrm>
      </xdr:grpSpPr>
      <xdr:sp macro="" textlink="">
        <xdr:nvSpPr>
          <xdr:cNvPr id="38" name="左大かっこ 37">
            <a:extLst>
              <a:ext uri="{FF2B5EF4-FFF2-40B4-BE49-F238E27FC236}">
                <a16:creationId xmlns:a16="http://schemas.microsoft.com/office/drawing/2014/main" id="{00000000-0008-0000-0700-000026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左大かっこ 38">
            <a:extLst>
              <a:ext uri="{FF2B5EF4-FFF2-40B4-BE49-F238E27FC236}">
                <a16:creationId xmlns:a16="http://schemas.microsoft.com/office/drawing/2014/main" id="{00000000-0008-0000-0700-000027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showGridLines="0" tabSelected="1" view="pageBreakPreview" zoomScaleNormal="100" zoomScaleSheetLayoutView="100" workbookViewId="0"/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0</v>
      </c>
      <c r="B1" s="2">
        <v>5</v>
      </c>
      <c r="C1" s="1" t="s">
        <v>1</v>
      </c>
      <c r="D1" s="1"/>
      <c r="E1" s="127" t="s">
        <v>2</v>
      </c>
      <c r="F1" s="127"/>
      <c r="G1" s="127"/>
      <c r="H1" s="127"/>
      <c r="I1" s="127"/>
    </row>
  </sheetData>
  <mergeCells count="1">
    <mergeCell ref="E1:I1"/>
  </mergeCells>
  <phoneticPr fontId="7"/>
  <pageMargins left="0.98425196850393704" right="0.98425196850393704" top="2.3622047244094491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K36"/>
  <sheetViews>
    <sheetView showGridLines="0" view="pageBreakPreview" zoomScaleNormal="100" zoomScaleSheetLayoutView="100" workbookViewId="0">
      <selection sqref="A1:CK1"/>
    </sheetView>
  </sheetViews>
  <sheetFormatPr defaultRowHeight="13.5" x14ac:dyDescent="0.15"/>
  <cols>
    <col min="1" max="8" width="1.625" style="35" customWidth="1"/>
    <col min="9" max="89" width="1" style="35" customWidth="1"/>
    <col min="90" max="16384" width="9" style="35"/>
  </cols>
  <sheetData>
    <row r="1" spans="1:89" ht="21.75" customHeight="1" x14ac:dyDescent="0.15">
      <c r="A1" s="131" t="s">
        <v>199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</row>
    <row r="2" spans="1:89" ht="21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</row>
    <row r="3" spans="1:89" ht="17.25" customHeight="1" x14ac:dyDescent="0.15">
      <c r="A3" s="132" t="s">
        <v>200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</row>
    <row r="4" spans="1:89" ht="15" customHeight="1" x14ac:dyDescent="0.15">
      <c r="A4" s="133" t="s">
        <v>60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</row>
    <row r="5" spans="1:89" ht="24" customHeight="1" x14ac:dyDescent="0.15">
      <c r="A5" s="188"/>
      <c r="B5" s="188"/>
      <c r="C5" s="188"/>
      <c r="D5" s="188"/>
      <c r="E5" s="188"/>
      <c r="F5" s="188"/>
      <c r="G5" s="188"/>
      <c r="H5" s="188"/>
      <c r="I5" s="153"/>
      <c r="J5" s="315" t="s">
        <v>201</v>
      </c>
      <c r="K5" s="316"/>
      <c r="L5" s="316"/>
      <c r="M5" s="316"/>
      <c r="N5" s="316"/>
      <c r="O5" s="316"/>
      <c r="P5" s="316"/>
      <c r="Q5" s="316"/>
      <c r="R5" s="316"/>
      <c r="S5" s="317"/>
      <c r="T5" s="231" t="s">
        <v>202</v>
      </c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4"/>
    </row>
    <row r="6" spans="1:89" ht="24" customHeight="1" x14ac:dyDescent="0.15">
      <c r="A6" s="321"/>
      <c r="B6" s="321"/>
      <c r="C6" s="321"/>
      <c r="D6" s="321"/>
      <c r="E6" s="321"/>
      <c r="F6" s="321"/>
      <c r="G6" s="321"/>
      <c r="H6" s="321"/>
      <c r="I6" s="287"/>
      <c r="J6" s="318"/>
      <c r="K6" s="319"/>
      <c r="L6" s="319"/>
      <c r="M6" s="319"/>
      <c r="N6" s="319"/>
      <c r="O6" s="319"/>
      <c r="P6" s="319"/>
      <c r="Q6" s="319"/>
      <c r="R6" s="319"/>
      <c r="S6" s="320"/>
      <c r="T6" s="322" t="s">
        <v>203</v>
      </c>
      <c r="U6" s="319"/>
      <c r="V6" s="319"/>
      <c r="W6" s="319"/>
      <c r="X6" s="319"/>
      <c r="Y6" s="319"/>
      <c r="Z6" s="319"/>
      <c r="AA6" s="319"/>
      <c r="AB6" s="319"/>
      <c r="AC6" s="320"/>
      <c r="AD6" s="322" t="s">
        <v>204</v>
      </c>
      <c r="AE6" s="319"/>
      <c r="AF6" s="319"/>
      <c r="AG6" s="319"/>
      <c r="AH6" s="319"/>
      <c r="AI6" s="319"/>
      <c r="AJ6" s="319"/>
      <c r="AK6" s="319"/>
      <c r="AL6" s="319"/>
      <c r="AM6" s="320"/>
      <c r="AN6" s="318" t="s">
        <v>205</v>
      </c>
      <c r="AO6" s="319"/>
      <c r="AP6" s="319"/>
      <c r="AQ6" s="319"/>
      <c r="AR6" s="319"/>
      <c r="AS6" s="319"/>
      <c r="AT6" s="319"/>
      <c r="AU6" s="319"/>
      <c r="AV6" s="319"/>
      <c r="AW6" s="320"/>
      <c r="AX6" s="318" t="s">
        <v>206</v>
      </c>
      <c r="AY6" s="319"/>
      <c r="AZ6" s="319"/>
      <c r="BA6" s="319"/>
      <c r="BB6" s="319"/>
      <c r="BC6" s="319"/>
      <c r="BD6" s="319"/>
      <c r="BE6" s="319"/>
      <c r="BF6" s="319"/>
      <c r="BG6" s="320"/>
      <c r="BH6" s="322" t="s">
        <v>207</v>
      </c>
      <c r="BI6" s="319"/>
      <c r="BJ6" s="319"/>
      <c r="BK6" s="319"/>
      <c r="BL6" s="319"/>
      <c r="BM6" s="319"/>
      <c r="BN6" s="319"/>
      <c r="BO6" s="319"/>
      <c r="BP6" s="319"/>
      <c r="BQ6" s="320"/>
      <c r="BR6" s="318" t="s">
        <v>208</v>
      </c>
      <c r="BS6" s="319"/>
      <c r="BT6" s="319"/>
      <c r="BU6" s="319"/>
      <c r="BV6" s="319"/>
      <c r="BW6" s="319"/>
      <c r="BX6" s="319"/>
      <c r="BY6" s="319"/>
      <c r="BZ6" s="319"/>
      <c r="CA6" s="320"/>
      <c r="CB6" s="318" t="s">
        <v>164</v>
      </c>
      <c r="CC6" s="319"/>
      <c r="CD6" s="319"/>
      <c r="CE6" s="319"/>
      <c r="CF6" s="319"/>
      <c r="CG6" s="319"/>
      <c r="CH6" s="319"/>
      <c r="CI6" s="319"/>
      <c r="CJ6" s="319"/>
      <c r="CK6" s="323"/>
    </row>
    <row r="7" spans="1:89" ht="24" customHeight="1" x14ac:dyDescent="0.15">
      <c r="A7" s="321"/>
      <c r="B7" s="321"/>
      <c r="C7" s="321"/>
      <c r="D7" s="321"/>
      <c r="E7" s="321"/>
      <c r="F7" s="321"/>
      <c r="G7" s="321"/>
      <c r="H7" s="321"/>
      <c r="I7" s="287"/>
      <c r="J7" s="318"/>
      <c r="K7" s="319"/>
      <c r="L7" s="319"/>
      <c r="M7" s="319"/>
      <c r="N7" s="319"/>
      <c r="O7" s="319"/>
      <c r="P7" s="319"/>
      <c r="Q7" s="319"/>
      <c r="R7" s="319"/>
      <c r="S7" s="320"/>
      <c r="T7" s="318"/>
      <c r="U7" s="319"/>
      <c r="V7" s="319"/>
      <c r="W7" s="319"/>
      <c r="X7" s="319"/>
      <c r="Y7" s="319"/>
      <c r="Z7" s="319"/>
      <c r="AA7" s="319"/>
      <c r="AB7" s="319"/>
      <c r="AC7" s="320"/>
      <c r="AD7" s="318"/>
      <c r="AE7" s="319"/>
      <c r="AF7" s="319"/>
      <c r="AG7" s="319"/>
      <c r="AH7" s="319"/>
      <c r="AI7" s="319"/>
      <c r="AJ7" s="319"/>
      <c r="AK7" s="319"/>
      <c r="AL7" s="319"/>
      <c r="AM7" s="320"/>
      <c r="AN7" s="318" t="s">
        <v>209</v>
      </c>
      <c r="AO7" s="319"/>
      <c r="AP7" s="319"/>
      <c r="AQ7" s="319"/>
      <c r="AR7" s="319"/>
      <c r="AS7" s="319"/>
      <c r="AT7" s="319"/>
      <c r="AU7" s="319"/>
      <c r="AV7" s="319"/>
      <c r="AW7" s="320"/>
      <c r="AX7" s="318" t="s">
        <v>210</v>
      </c>
      <c r="AY7" s="319"/>
      <c r="AZ7" s="319"/>
      <c r="BA7" s="319"/>
      <c r="BB7" s="319"/>
      <c r="BC7" s="319"/>
      <c r="BD7" s="319"/>
      <c r="BE7" s="319"/>
      <c r="BF7" s="319"/>
      <c r="BG7" s="320"/>
      <c r="BH7" s="318"/>
      <c r="BI7" s="319"/>
      <c r="BJ7" s="319"/>
      <c r="BK7" s="319"/>
      <c r="BL7" s="319"/>
      <c r="BM7" s="319"/>
      <c r="BN7" s="319"/>
      <c r="BO7" s="319"/>
      <c r="BP7" s="319"/>
      <c r="BQ7" s="320"/>
      <c r="BR7" s="318" t="s">
        <v>211</v>
      </c>
      <c r="BS7" s="319"/>
      <c r="BT7" s="319"/>
      <c r="BU7" s="319"/>
      <c r="BV7" s="319"/>
      <c r="BW7" s="319"/>
      <c r="BX7" s="319"/>
      <c r="BY7" s="319"/>
      <c r="BZ7" s="319"/>
      <c r="CA7" s="320"/>
      <c r="CB7" s="318"/>
      <c r="CC7" s="319"/>
      <c r="CD7" s="319"/>
      <c r="CE7" s="319"/>
      <c r="CF7" s="319"/>
      <c r="CG7" s="319"/>
      <c r="CH7" s="319"/>
      <c r="CI7" s="319"/>
      <c r="CJ7" s="319"/>
      <c r="CK7" s="323"/>
    </row>
    <row r="8" spans="1:89" ht="24" customHeight="1" x14ac:dyDescent="0.15">
      <c r="A8" s="189"/>
      <c r="B8" s="189"/>
      <c r="C8" s="189"/>
      <c r="D8" s="189"/>
      <c r="E8" s="189"/>
      <c r="F8" s="189"/>
      <c r="G8" s="189"/>
      <c r="H8" s="189"/>
      <c r="I8" s="155"/>
      <c r="J8" s="249"/>
      <c r="K8" s="250"/>
      <c r="L8" s="250"/>
      <c r="M8" s="250"/>
      <c r="N8" s="250"/>
      <c r="O8" s="250"/>
      <c r="P8" s="250"/>
      <c r="Q8" s="250"/>
      <c r="R8" s="250"/>
      <c r="S8" s="251"/>
      <c r="T8" s="249"/>
      <c r="U8" s="250"/>
      <c r="V8" s="250"/>
      <c r="W8" s="250"/>
      <c r="X8" s="250"/>
      <c r="Y8" s="250"/>
      <c r="Z8" s="250"/>
      <c r="AA8" s="250"/>
      <c r="AB8" s="250"/>
      <c r="AC8" s="251"/>
      <c r="AD8" s="249"/>
      <c r="AE8" s="250"/>
      <c r="AF8" s="250"/>
      <c r="AG8" s="250"/>
      <c r="AH8" s="250"/>
      <c r="AI8" s="250"/>
      <c r="AJ8" s="250"/>
      <c r="AK8" s="250"/>
      <c r="AL8" s="250"/>
      <c r="AM8" s="251"/>
      <c r="AN8" s="249" t="s">
        <v>212</v>
      </c>
      <c r="AO8" s="250"/>
      <c r="AP8" s="250"/>
      <c r="AQ8" s="250"/>
      <c r="AR8" s="250"/>
      <c r="AS8" s="250"/>
      <c r="AT8" s="250"/>
      <c r="AU8" s="250"/>
      <c r="AV8" s="250"/>
      <c r="AW8" s="251"/>
      <c r="AX8" s="249" t="s">
        <v>213</v>
      </c>
      <c r="AY8" s="250"/>
      <c r="AZ8" s="250"/>
      <c r="BA8" s="250"/>
      <c r="BB8" s="250"/>
      <c r="BC8" s="250"/>
      <c r="BD8" s="250"/>
      <c r="BE8" s="250"/>
      <c r="BF8" s="250"/>
      <c r="BG8" s="251"/>
      <c r="BH8" s="249"/>
      <c r="BI8" s="250"/>
      <c r="BJ8" s="250"/>
      <c r="BK8" s="250"/>
      <c r="BL8" s="250"/>
      <c r="BM8" s="250"/>
      <c r="BN8" s="250"/>
      <c r="BO8" s="250"/>
      <c r="BP8" s="250"/>
      <c r="BQ8" s="251"/>
      <c r="BR8" s="249" t="s">
        <v>214</v>
      </c>
      <c r="BS8" s="250"/>
      <c r="BT8" s="250"/>
      <c r="BU8" s="250"/>
      <c r="BV8" s="250"/>
      <c r="BW8" s="250"/>
      <c r="BX8" s="250"/>
      <c r="BY8" s="250"/>
      <c r="BZ8" s="250"/>
      <c r="CA8" s="251"/>
      <c r="CB8" s="249"/>
      <c r="CC8" s="250"/>
      <c r="CD8" s="250"/>
      <c r="CE8" s="250"/>
      <c r="CF8" s="250"/>
      <c r="CG8" s="250"/>
      <c r="CH8" s="250"/>
      <c r="CI8" s="250"/>
      <c r="CJ8" s="250"/>
      <c r="CK8" s="262"/>
    </row>
    <row r="9" spans="1:89" ht="24" customHeight="1" x14ac:dyDescent="0.15">
      <c r="A9" s="255" t="s">
        <v>118</v>
      </c>
      <c r="B9" s="255" t="s">
        <v>193</v>
      </c>
      <c r="C9" s="255" t="s">
        <v>193</v>
      </c>
      <c r="D9" s="255" t="s">
        <v>193</v>
      </c>
      <c r="E9" s="255" t="s">
        <v>193</v>
      </c>
      <c r="F9" s="255" t="s">
        <v>193</v>
      </c>
      <c r="G9" s="255" t="s">
        <v>193</v>
      </c>
      <c r="H9" s="255" t="s">
        <v>193</v>
      </c>
      <c r="I9" s="256" t="s">
        <v>193</v>
      </c>
      <c r="J9" s="292">
        <v>871</v>
      </c>
      <c r="K9" s="202"/>
      <c r="L9" s="202"/>
      <c r="M9" s="202"/>
      <c r="N9" s="202"/>
      <c r="O9" s="202"/>
      <c r="P9" s="202"/>
      <c r="Q9" s="202"/>
      <c r="R9" s="202"/>
      <c r="S9" s="203"/>
      <c r="T9" s="134">
        <v>325</v>
      </c>
      <c r="U9" s="135"/>
      <c r="V9" s="135"/>
      <c r="W9" s="135"/>
      <c r="X9" s="135"/>
      <c r="Y9" s="135"/>
      <c r="Z9" s="135"/>
      <c r="AA9" s="135"/>
      <c r="AB9" s="135"/>
      <c r="AC9" s="136"/>
      <c r="AD9" s="134">
        <v>18</v>
      </c>
      <c r="AE9" s="135"/>
      <c r="AF9" s="135"/>
      <c r="AG9" s="135"/>
      <c r="AH9" s="135"/>
      <c r="AI9" s="135"/>
      <c r="AJ9" s="135"/>
      <c r="AK9" s="135"/>
      <c r="AL9" s="135"/>
      <c r="AM9" s="136"/>
      <c r="AN9" s="134">
        <v>34</v>
      </c>
      <c r="AO9" s="135"/>
      <c r="AP9" s="135"/>
      <c r="AQ9" s="135"/>
      <c r="AR9" s="135"/>
      <c r="AS9" s="135"/>
      <c r="AT9" s="135"/>
      <c r="AU9" s="135"/>
      <c r="AV9" s="135"/>
      <c r="AW9" s="136"/>
      <c r="AX9" s="134">
        <v>148</v>
      </c>
      <c r="AY9" s="135"/>
      <c r="AZ9" s="135"/>
      <c r="BA9" s="135"/>
      <c r="BB9" s="135"/>
      <c r="BC9" s="135"/>
      <c r="BD9" s="135"/>
      <c r="BE9" s="135"/>
      <c r="BF9" s="135"/>
      <c r="BG9" s="136"/>
      <c r="BH9" s="134">
        <v>14</v>
      </c>
      <c r="BI9" s="135"/>
      <c r="BJ9" s="135"/>
      <c r="BK9" s="135"/>
      <c r="BL9" s="135"/>
      <c r="BM9" s="135"/>
      <c r="BN9" s="135"/>
      <c r="BO9" s="135"/>
      <c r="BP9" s="135"/>
      <c r="BQ9" s="136"/>
      <c r="BR9" s="134">
        <v>168</v>
      </c>
      <c r="BS9" s="135"/>
      <c r="BT9" s="135"/>
      <c r="BU9" s="135"/>
      <c r="BV9" s="135"/>
      <c r="BW9" s="135"/>
      <c r="BX9" s="135"/>
      <c r="BY9" s="135"/>
      <c r="BZ9" s="135"/>
      <c r="CA9" s="136"/>
      <c r="CB9" s="134">
        <v>164</v>
      </c>
      <c r="CC9" s="135"/>
      <c r="CD9" s="135"/>
      <c r="CE9" s="135"/>
      <c r="CF9" s="135"/>
      <c r="CG9" s="135"/>
      <c r="CH9" s="135"/>
      <c r="CI9" s="135"/>
      <c r="CJ9" s="135"/>
      <c r="CK9" s="135"/>
    </row>
    <row r="10" spans="1:89" ht="24" customHeight="1" x14ac:dyDescent="0.15">
      <c r="A10" s="255" t="s">
        <v>194</v>
      </c>
      <c r="B10" s="255" t="s">
        <v>193</v>
      </c>
      <c r="C10" s="255" t="s">
        <v>193</v>
      </c>
      <c r="D10" s="255" t="s">
        <v>193</v>
      </c>
      <c r="E10" s="255" t="s">
        <v>193</v>
      </c>
      <c r="F10" s="255" t="s">
        <v>193</v>
      </c>
      <c r="G10" s="255" t="s">
        <v>193</v>
      </c>
      <c r="H10" s="255" t="s">
        <v>193</v>
      </c>
      <c r="I10" s="256" t="s">
        <v>193</v>
      </c>
      <c r="J10" s="292">
        <v>855</v>
      </c>
      <c r="K10" s="202"/>
      <c r="L10" s="202"/>
      <c r="M10" s="202"/>
      <c r="N10" s="202"/>
      <c r="O10" s="202"/>
      <c r="P10" s="202"/>
      <c r="Q10" s="202"/>
      <c r="R10" s="202"/>
      <c r="S10" s="203"/>
      <c r="T10" s="134">
        <v>262</v>
      </c>
      <c r="U10" s="133"/>
      <c r="V10" s="133"/>
      <c r="W10" s="133"/>
      <c r="X10" s="133"/>
      <c r="Y10" s="133"/>
      <c r="Z10" s="133"/>
      <c r="AA10" s="133"/>
      <c r="AB10" s="133"/>
      <c r="AC10" s="295"/>
      <c r="AD10" s="134">
        <v>11</v>
      </c>
      <c r="AE10" s="133"/>
      <c r="AF10" s="133"/>
      <c r="AG10" s="133"/>
      <c r="AH10" s="133"/>
      <c r="AI10" s="133"/>
      <c r="AJ10" s="133"/>
      <c r="AK10" s="133"/>
      <c r="AL10" s="133"/>
      <c r="AM10" s="295"/>
      <c r="AN10" s="134">
        <v>21</v>
      </c>
      <c r="AO10" s="133"/>
      <c r="AP10" s="133"/>
      <c r="AQ10" s="133"/>
      <c r="AR10" s="133"/>
      <c r="AS10" s="133"/>
      <c r="AT10" s="133"/>
      <c r="AU10" s="133"/>
      <c r="AV10" s="133"/>
      <c r="AW10" s="295"/>
      <c r="AX10" s="134">
        <v>207</v>
      </c>
      <c r="AY10" s="133"/>
      <c r="AZ10" s="133"/>
      <c r="BA10" s="133"/>
      <c r="BB10" s="133"/>
      <c r="BC10" s="133"/>
      <c r="BD10" s="133"/>
      <c r="BE10" s="133"/>
      <c r="BF10" s="133"/>
      <c r="BG10" s="295"/>
      <c r="BH10" s="134">
        <v>14</v>
      </c>
      <c r="BI10" s="133"/>
      <c r="BJ10" s="133"/>
      <c r="BK10" s="133"/>
      <c r="BL10" s="133"/>
      <c r="BM10" s="133"/>
      <c r="BN10" s="133"/>
      <c r="BO10" s="133"/>
      <c r="BP10" s="133"/>
      <c r="BQ10" s="295"/>
      <c r="BR10" s="134">
        <v>176</v>
      </c>
      <c r="BS10" s="133"/>
      <c r="BT10" s="133"/>
      <c r="BU10" s="133"/>
      <c r="BV10" s="133"/>
      <c r="BW10" s="133"/>
      <c r="BX10" s="133"/>
      <c r="BY10" s="133"/>
      <c r="BZ10" s="133"/>
      <c r="CA10" s="295"/>
      <c r="CB10" s="134">
        <v>164</v>
      </c>
      <c r="CC10" s="133"/>
      <c r="CD10" s="133"/>
      <c r="CE10" s="133"/>
      <c r="CF10" s="133"/>
      <c r="CG10" s="133"/>
      <c r="CH10" s="133"/>
      <c r="CI10" s="133"/>
      <c r="CJ10" s="133"/>
      <c r="CK10" s="133"/>
    </row>
    <row r="11" spans="1:89" ht="24" customHeight="1" x14ac:dyDescent="0.15">
      <c r="A11" s="255" t="s">
        <v>215</v>
      </c>
      <c r="B11" s="255" t="s">
        <v>193</v>
      </c>
      <c r="C11" s="255" t="s">
        <v>193</v>
      </c>
      <c r="D11" s="255" t="s">
        <v>193</v>
      </c>
      <c r="E11" s="255" t="s">
        <v>193</v>
      </c>
      <c r="F11" s="255" t="s">
        <v>193</v>
      </c>
      <c r="G11" s="255" t="s">
        <v>193</v>
      </c>
      <c r="H11" s="255" t="s">
        <v>193</v>
      </c>
      <c r="I11" s="256" t="s">
        <v>193</v>
      </c>
      <c r="J11" s="292">
        <v>889</v>
      </c>
      <c r="K11" s="202"/>
      <c r="L11" s="202"/>
      <c r="M11" s="202"/>
      <c r="N11" s="202"/>
      <c r="O11" s="202"/>
      <c r="P11" s="202"/>
      <c r="Q11" s="202"/>
      <c r="R11" s="202"/>
      <c r="S11" s="203"/>
      <c r="T11" s="134">
        <v>259</v>
      </c>
      <c r="U11" s="133"/>
      <c r="V11" s="133"/>
      <c r="W11" s="133"/>
      <c r="X11" s="133"/>
      <c r="Y11" s="133"/>
      <c r="Z11" s="133"/>
      <c r="AA11" s="133"/>
      <c r="AB11" s="133"/>
      <c r="AC11" s="295"/>
      <c r="AD11" s="134">
        <v>10</v>
      </c>
      <c r="AE11" s="133"/>
      <c r="AF11" s="133"/>
      <c r="AG11" s="133"/>
      <c r="AH11" s="133"/>
      <c r="AI11" s="133"/>
      <c r="AJ11" s="133"/>
      <c r="AK11" s="133"/>
      <c r="AL11" s="133"/>
      <c r="AM11" s="295"/>
      <c r="AN11" s="134">
        <v>22</v>
      </c>
      <c r="AO11" s="133"/>
      <c r="AP11" s="133"/>
      <c r="AQ11" s="133"/>
      <c r="AR11" s="133"/>
      <c r="AS11" s="133"/>
      <c r="AT11" s="133"/>
      <c r="AU11" s="133"/>
      <c r="AV11" s="133"/>
      <c r="AW11" s="295"/>
      <c r="AX11" s="134">
        <v>207</v>
      </c>
      <c r="AY11" s="133"/>
      <c r="AZ11" s="133"/>
      <c r="BA11" s="133"/>
      <c r="BB11" s="133"/>
      <c r="BC11" s="133"/>
      <c r="BD11" s="133"/>
      <c r="BE11" s="133"/>
      <c r="BF11" s="133"/>
      <c r="BG11" s="295"/>
      <c r="BH11" s="134">
        <v>23</v>
      </c>
      <c r="BI11" s="133"/>
      <c r="BJ11" s="133"/>
      <c r="BK11" s="133"/>
      <c r="BL11" s="133"/>
      <c r="BM11" s="133"/>
      <c r="BN11" s="133"/>
      <c r="BO11" s="133"/>
      <c r="BP11" s="133"/>
      <c r="BQ11" s="295"/>
      <c r="BR11" s="134">
        <v>208</v>
      </c>
      <c r="BS11" s="133"/>
      <c r="BT11" s="133"/>
      <c r="BU11" s="133"/>
      <c r="BV11" s="133"/>
      <c r="BW11" s="133"/>
      <c r="BX11" s="133"/>
      <c r="BY11" s="133"/>
      <c r="BZ11" s="133"/>
      <c r="CA11" s="295"/>
      <c r="CB11" s="134">
        <v>160</v>
      </c>
      <c r="CC11" s="133"/>
      <c r="CD11" s="133"/>
      <c r="CE11" s="133"/>
      <c r="CF11" s="133"/>
      <c r="CG11" s="133"/>
      <c r="CH11" s="133"/>
      <c r="CI11" s="133"/>
      <c r="CJ11" s="133"/>
      <c r="CK11" s="133"/>
    </row>
    <row r="12" spans="1:89" ht="24" customHeight="1" x14ac:dyDescent="0.15">
      <c r="A12" s="289" t="s">
        <v>196</v>
      </c>
      <c r="B12" s="290" t="s">
        <v>193</v>
      </c>
      <c r="C12" s="290" t="s">
        <v>193</v>
      </c>
      <c r="D12" s="290" t="s">
        <v>193</v>
      </c>
      <c r="E12" s="290" t="s">
        <v>193</v>
      </c>
      <c r="F12" s="290" t="s">
        <v>193</v>
      </c>
      <c r="G12" s="290" t="s">
        <v>193</v>
      </c>
      <c r="H12" s="290" t="s">
        <v>193</v>
      </c>
      <c r="I12" s="291" t="s">
        <v>193</v>
      </c>
      <c r="J12" s="292">
        <v>957</v>
      </c>
      <c r="K12" s="202"/>
      <c r="L12" s="202"/>
      <c r="M12" s="202"/>
      <c r="N12" s="202"/>
      <c r="O12" s="202"/>
      <c r="P12" s="202"/>
      <c r="Q12" s="202"/>
      <c r="R12" s="202"/>
      <c r="S12" s="203"/>
      <c r="T12" s="134">
        <v>311</v>
      </c>
      <c r="U12" s="293"/>
      <c r="V12" s="293"/>
      <c r="W12" s="293"/>
      <c r="X12" s="293"/>
      <c r="Y12" s="293"/>
      <c r="Z12" s="293"/>
      <c r="AA12" s="293"/>
      <c r="AB12" s="293"/>
      <c r="AC12" s="294"/>
      <c r="AD12" s="134">
        <v>14</v>
      </c>
      <c r="AE12" s="293"/>
      <c r="AF12" s="293"/>
      <c r="AG12" s="293"/>
      <c r="AH12" s="293"/>
      <c r="AI12" s="293"/>
      <c r="AJ12" s="293"/>
      <c r="AK12" s="293"/>
      <c r="AL12" s="293"/>
      <c r="AM12" s="294"/>
      <c r="AN12" s="134">
        <v>26</v>
      </c>
      <c r="AO12" s="293"/>
      <c r="AP12" s="293"/>
      <c r="AQ12" s="293"/>
      <c r="AR12" s="293"/>
      <c r="AS12" s="293"/>
      <c r="AT12" s="293"/>
      <c r="AU12" s="293"/>
      <c r="AV12" s="293"/>
      <c r="AW12" s="294"/>
      <c r="AX12" s="134">
        <v>187</v>
      </c>
      <c r="AY12" s="293"/>
      <c r="AZ12" s="293"/>
      <c r="BA12" s="293"/>
      <c r="BB12" s="293"/>
      <c r="BC12" s="293"/>
      <c r="BD12" s="293"/>
      <c r="BE12" s="293"/>
      <c r="BF12" s="293"/>
      <c r="BG12" s="294"/>
      <c r="BH12" s="134">
        <v>23</v>
      </c>
      <c r="BI12" s="293"/>
      <c r="BJ12" s="293"/>
      <c r="BK12" s="293"/>
      <c r="BL12" s="293"/>
      <c r="BM12" s="293"/>
      <c r="BN12" s="293"/>
      <c r="BO12" s="293"/>
      <c r="BP12" s="293"/>
      <c r="BQ12" s="294"/>
      <c r="BR12" s="134">
        <v>234</v>
      </c>
      <c r="BS12" s="293"/>
      <c r="BT12" s="293"/>
      <c r="BU12" s="293"/>
      <c r="BV12" s="293"/>
      <c r="BW12" s="293"/>
      <c r="BX12" s="293"/>
      <c r="BY12" s="293"/>
      <c r="BZ12" s="293"/>
      <c r="CA12" s="294"/>
      <c r="CB12" s="134">
        <v>162</v>
      </c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ht="24" customHeight="1" x14ac:dyDescent="0.15">
      <c r="A13" s="296" t="s">
        <v>197</v>
      </c>
      <c r="B13" s="297" t="s">
        <v>193</v>
      </c>
      <c r="C13" s="297" t="s">
        <v>193</v>
      </c>
      <c r="D13" s="297" t="s">
        <v>193</v>
      </c>
      <c r="E13" s="297" t="s">
        <v>193</v>
      </c>
      <c r="F13" s="297" t="s">
        <v>193</v>
      </c>
      <c r="G13" s="297" t="s">
        <v>193</v>
      </c>
      <c r="H13" s="297" t="s">
        <v>193</v>
      </c>
      <c r="I13" s="298" t="s">
        <v>193</v>
      </c>
      <c r="J13" s="299">
        <v>915</v>
      </c>
      <c r="K13" s="300"/>
      <c r="L13" s="300"/>
      <c r="M13" s="300"/>
      <c r="N13" s="300"/>
      <c r="O13" s="300"/>
      <c r="P13" s="300"/>
      <c r="Q13" s="300"/>
      <c r="R13" s="300"/>
      <c r="S13" s="301"/>
      <c r="T13" s="138">
        <v>258</v>
      </c>
      <c r="U13" s="139"/>
      <c r="V13" s="139"/>
      <c r="W13" s="139"/>
      <c r="X13" s="139"/>
      <c r="Y13" s="139"/>
      <c r="Z13" s="139"/>
      <c r="AA13" s="139"/>
      <c r="AB13" s="139"/>
      <c r="AC13" s="169"/>
      <c r="AD13" s="134">
        <v>17</v>
      </c>
      <c r="AE13" s="135"/>
      <c r="AF13" s="135"/>
      <c r="AG13" s="135"/>
      <c r="AH13" s="135"/>
      <c r="AI13" s="135"/>
      <c r="AJ13" s="135"/>
      <c r="AK13" s="135"/>
      <c r="AL13" s="135"/>
      <c r="AM13" s="136"/>
      <c r="AN13" s="134">
        <v>20</v>
      </c>
      <c r="AO13" s="135"/>
      <c r="AP13" s="135"/>
      <c r="AQ13" s="135"/>
      <c r="AR13" s="135"/>
      <c r="AS13" s="135"/>
      <c r="AT13" s="135"/>
      <c r="AU13" s="135"/>
      <c r="AV13" s="135"/>
      <c r="AW13" s="136"/>
      <c r="AX13" s="134">
        <v>168</v>
      </c>
      <c r="AY13" s="135"/>
      <c r="AZ13" s="135"/>
      <c r="BA13" s="135"/>
      <c r="BB13" s="135"/>
      <c r="BC13" s="135"/>
      <c r="BD13" s="135"/>
      <c r="BE13" s="135"/>
      <c r="BF13" s="135"/>
      <c r="BG13" s="136"/>
      <c r="BH13" s="134">
        <v>28</v>
      </c>
      <c r="BI13" s="135"/>
      <c r="BJ13" s="135"/>
      <c r="BK13" s="135"/>
      <c r="BL13" s="135"/>
      <c r="BM13" s="135"/>
      <c r="BN13" s="135"/>
      <c r="BO13" s="135"/>
      <c r="BP13" s="135"/>
      <c r="BQ13" s="136"/>
      <c r="BR13" s="134">
        <v>242</v>
      </c>
      <c r="BS13" s="135"/>
      <c r="BT13" s="135"/>
      <c r="BU13" s="135"/>
      <c r="BV13" s="135"/>
      <c r="BW13" s="135"/>
      <c r="BX13" s="135"/>
      <c r="BY13" s="135"/>
      <c r="BZ13" s="135"/>
      <c r="CA13" s="136"/>
      <c r="CB13" s="134">
        <f>J13-T13-AD13-AN13-AX13-BH13-BR13</f>
        <v>182</v>
      </c>
      <c r="CC13" s="135"/>
      <c r="CD13" s="135"/>
      <c r="CE13" s="135"/>
      <c r="CF13" s="135"/>
      <c r="CG13" s="135"/>
      <c r="CH13" s="135"/>
      <c r="CI13" s="135"/>
      <c r="CJ13" s="135"/>
      <c r="CK13" s="135"/>
    </row>
    <row r="14" spans="1:89" ht="24" customHeight="1" x14ac:dyDescent="0.15">
      <c r="A14" s="311" t="s">
        <v>216</v>
      </c>
      <c r="B14" s="312" t="s">
        <v>216</v>
      </c>
      <c r="C14" s="312" t="s">
        <v>216</v>
      </c>
      <c r="D14" s="312" t="s">
        <v>216</v>
      </c>
      <c r="E14" s="312" t="s">
        <v>216</v>
      </c>
      <c r="F14" s="312" t="s">
        <v>216</v>
      </c>
      <c r="G14" s="312" t="s">
        <v>216</v>
      </c>
      <c r="H14" s="312" t="s">
        <v>216</v>
      </c>
      <c r="I14" s="313" t="s">
        <v>216</v>
      </c>
      <c r="J14" s="209">
        <f>T14+AD14+AN14+AX14+BH14+BR14+CB14</f>
        <v>100</v>
      </c>
      <c r="K14" s="210"/>
      <c r="L14" s="210"/>
      <c r="M14" s="210"/>
      <c r="N14" s="210"/>
      <c r="O14" s="210"/>
      <c r="P14" s="210"/>
      <c r="Q14" s="210"/>
      <c r="R14" s="210"/>
      <c r="S14" s="314"/>
      <c r="T14" s="209">
        <f>T13/J13*100</f>
        <v>28.196721311475407</v>
      </c>
      <c r="U14" s="210"/>
      <c r="V14" s="210"/>
      <c r="W14" s="210"/>
      <c r="X14" s="210"/>
      <c r="Y14" s="210"/>
      <c r="Z14" s="210"/>
      <c r="AA14" s="210"/>
      <c r="AB14" s="210"/>
      <c r="AC14" s="314"/>
      <c r="AD14" s="306">
        <f>AD13/J13*100</f>
        <v>1.8579234972677594</v>
      </c>
      <c r="AE14" s="307"/>
      <c r="AF14" s="307"/>
      <c r="AG14" s="307"/>
      <c r="AH14" s="307"/>
      <c r="AI14" s="307"/>
      <c r="AJ14" s="307"/>
      <c r="AK14" s="307"/>
      <c r="AL14" s="307"/>
      <c r="AM14" s="308"/>
      <c r="AN14" s="306">
        <f>AN13/J13*100</f>
        <v>2.1857923497267762</v>
      </c>
      <c r="AO14" s="307"/>
      <c r="AP14" s="307"/>
      <c r="AQ14" s="307"/>
      <c r="AR14" s="307"/>
      <c r="AS14" s="307"/>
      <c r="AT14" s="307"/>
      <c r="AU14" s="307"/>
      <c r="AV14" s="307"/>
      <c r="AW14" s="308"/>
      <c r="AX14" s="306">
        <f>AX13/J13*100</f>
        <v>18.360655737704917</v>
      </c>
      <c r="AY14" s="307"/>
      <c r="AZ14" s="307"/>
      <c r="BA14" s="307"/>
      <c r="BB14" s="307"/>
      <c r="BC14" s="307"/>
      <c r="BD14" s="307"/>
      <c r="BE14" s="307"/>
      <c r="BF14" s="307"/>
      <c r="BG14" s="308"/>
      <c r="BH14" s="306">
        <f>BH13/J13*100</f>
        <v>3.0601092896174862</v>
      </c>
      <c r="BI14" s="307"/>
      <c r="BJ14" s="307"/>
      <c r="BK14" s="307"/>
      <c r="BL14" s="307"/>
      <c r="BM14" s="307"/>
      <c r="BN14" s="307"/>
      <c r="BO14" s="307"/>
      <c r="BP14" s="307"/>
      <c r="BQ14" s="308"/>
      <c r="BR14" s="306">
        <f>BR13/J13*100</f>
        <v>26.448087431693988</v>
      </c>
      <c r="BS14" s="307"/>
      <c r="BT14" s="307"/>
      <c r="BU14" s="307"/>
      <c r="BV14" s="307"/>
      <c r="BW14" s="307"/>
      <c r="BX14" s="307"/>
      <c r="BY14" s="307"/>
      <c r="BZ14" s="307"/>
      <c r="CA14" s="308"/>
      <c r="CB14" s="306">
        <f>CB13/J13*100</f>
        <v>19.89071038251366</v>
      </c>
      <c r="CC14" s="307"/>
      <c r="CD14" s="307"/>
      <c r="CE14" s="307"/>
      <c r="CF14" s="307"/>
      <c r="CG14" s="307"/>
      <c r="CH14" s="307"/>
      <c r="CI14" s="307"/>
      <c r="CJ14" s="307"/>
      <c r="CK14" s="343"/>
    </row>
    <row r="15" spans="1:89" ht="15" customHeight="1" x14ac:dyDescent="0.15">
      <c r="A15" s="141" t="s">
        <v>217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</row>
    <row r="16" spans="1:89" ht="18" customHeight="1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</row>
    <row r="17" spans="1:89" ht="24" customHeight="1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</row>
    <row r="18" spans="1:89" ht="21.75" customHeight="1" x14ac:dyDescent="0.15">
      <c r="A18" s="131" t="s">
        <v>218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</row>
    <row r="19" spans="1:89" ht="21" customHeight="1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</row>
    <row r="20" spans="1:89" ht="17.25" customHeight="1" x14ac:dyDescent="0.15">
      <c r="A20" s="132" t="s">
        <v>219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</row>
    <row r="21" spans="1:89" ht="15" customHeight="1" x14ac:dyDescent="0.15">
      <c r="A21" s="133" t="s">
        <v>60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</row>
    <row r="22" spans="1:89" ht="24" customHeight="1" x14ac:dyDescent="0.15">
      <c r="A22" s="153"/>
      <c r="B22" s="154"/>
      <c r="C22" s="154"/>
      <c r="D22" s="154"/>
      <c r="E22" s="154"/>
      <c r="F22" s="154"/>
      <c r="G22" s="154"/>
      <c r="H22" s="154"/>
      <c r="I22" s="284" t="s">
        <v>220</v>
      </c>
      <c r="J22" s="284"/>
      <c r="K22" s="284"/>
      <c r="L22" s="284"/>
      <c r="M22" s="284"/>
      <c r="N22" s="284"/>
      <c r="O22" s="284"/>
      <c r="P22" s="284"/>
      <c r="Q22" s="284"/>
      <c r="R22" s="159" t="s">
        <v>221</v>
      </c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73"/>
    </row>
    <row r="23" spans="1:89" ht="24" customHeight="1" x14ac:dyDescent="0.15">
      <c r="A23" s="287"/>
      <c r="B23" s="288"/>
      <c r="C23" s="288"/>
      <c r="D23" s="288"/>
      <c r="E23" s="288"/>
      <c r="F23" s="288"/>
      <c r="G23" s="288"/>
      <c r="H23" s="288"/>
      <c r="I23" s="285"/>
      <c r="J23" s="285"/>
      <c r="K23" s="285"/>
      <c r="L23" s="285"/>
      <c r="M23" s="285"/>
      <c r="N23" s="285"/>
      <c r="O23" s="285"/>
      <c r="P23" s="285"/>
      <c r="Q23" s="285"/>
      <c r="R23" s="286" t="s">
        <v>222</v>
      </c>
      <c r="S23" s="285"/>
      <c r="T23" s="285"/>
      <c r="U23" s="285"/>
      <c r="V23" s="285"/>
      <c r="W23" s="285"/>
      <c r="X23" s="285"/>
      <c r="Y23" s="285"/>
      <c r="Z23" s="285"/>
      <c r="AA23" s="286" t="s">
        <v>223</v>
      </c>
      <c r="AB23" s="285"/>
      <c r="AC23" s="285"/>
      <c r="AD23" s="285"/>
      <c r="AE23" s="285"/>
      <c r="AF23" s="285"/>
      <c r="AG23" s="285"/>
      <c r="AH23" s="285"/>
      <c r="AI23" s="285"/>
      <c r="AJ23" s="285" t="s">
        <v>224</v>
      </c>
      <c r="AK23" s="285"/>
      <c r="AL23" s="285"/>
      <c r="AM23" s="285"/>
      <c r="AN23" s="285"/>
      <c r="AO23" s="285"/>
      <c r="AP23" s="285"/>
      <c r="AQ23" s="285"/>
      <c r="AR23" s="285"/>
      <c r="AS23" s="283" t="s">
        <v>206</v>
      </c>
      <c r="AT23" s="283"/>
      <c r="AU23" s="283"/>
      <c r="AV23" s="283"/>
      <c r="AW23" s="283"/>
      <c r="AX23" s="283"/>
      <c r="AY23" s="283"/>
      <c r="AZ23" s="283"/>
      <c r="BA23" s="283"/>
      <c r="BB23" s="286" t="s">
        <v>225</v>
      </c>
      <c r="BC23" s="285"/>
      <c r="BD23" s="285"/>
      <c r="BE23" s="285"/>
      <c r="BF23" s="285"/>
      <c r="BG23" s="285"/>
      <c r="BH23" s="285"/>
      <c r="BI23" s="285"/>
      <c r="BJ23" s="285"/>
      <c r="BK23" s="286" t="s">
        <v>226</v>
      </c>
      <c r="BL23" s="286"/>
      <c r="BM23" s="286"/>
      <c r="BN23" s="286"/>
      <c r="BO23" s="286"/>
      <c r="BP23" s="286"/>
      <c r="BQ23" s="286"/>
      <c r="BR23" s="286"/>
      <c r="BS23" s="286"/>
      <c r="BT23" s="285" t="s">
        <v>227</v>
      </c>
      <c r="BU23" s="285"/>
      <c r="BV23" s="285"/>
      <c r="BW23" s="285"/>
      <c r="BX23" s="285"/>
      <c r="BY23" s="285"/>
      <c r="BZ23" s="285"/>
      <c r="CA23" s="285"/>
      <c r="CB23" s="285"/>
      <c r="CC23" s="285" t="s">
        <v>164</v>
      </c>
      <c r="CD23" s="285"/>
      <c r="CE23" s="285"/>
      <c r="CF23" s="285"/>
      <c r="CG23" s="285"/>
      <c r="CH23" s="285"/>
      <c r="CI23" s="285"/>
      <c r="CJ23" s="285"/>
      <c r="CK23" s="309"/>
    </row>
    <row r="24" spans="1:89" ht="24" customHeight="1" x14ac:dyDescent="0.15">
      <c r="A24" s="287"/>
      <c r="B24" s="288"/>
      <c r="C24" s="288"/>
      <c r="D24" s="288"/>
      <c r="E24" s="288"/>
      <c r="F24" s="288"/>
      <c r="G24" s="288"/>
      <c r="H24" s="288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285"/>
      <c r="AO24" s="285"/>
      <c r="AP24" s="285"/>
      <c r="AQ24" s="285"/>
      <c r="AR24" s="285"/>
      <c r="AS24" s="283" t="s">
        <v>228</v>
      </c>
      <c r="AT24" s="283"/>
      <c r="AU24" s="283"/>
      <c r="AV24" s="283"/>
      <c r="AW24" s="283"/>
      <c r="AX24" s="283"/>
      <c r="AY24" s="283"/>
      <c r="AZ24" s="283"/>
      <c r="BA24" s="283"/>
      <c r="BB24" s="285"/>
      <c r="BC24" s="285"/>
      <c r="BD24" s="285"/>
      <c r="BE24" s="285"/>
      <c r="BF24" s="285"/>
      <c r="BG24" s="285"/>
      <c r="BH24" s="285"/>
      <c r="BI24" s="285"/>
      <c r="BJ24" s="285"/>
      <c r="BK24" s="285" t="s">
        <v>229</v>
      </c>
      <c r="BL24" s="285"/>
      <c r="BM24" s="285"/>
      <c r="BN24" s="285"/>
      <c r="BO24" s="285"/>
      <c r="BP24" s="285"/>
      <c r="BQ24" s="285"/>
      <c r="BR24" s="285"/>
      <c r="BS24" s="285"/>
      <c r="BT24" s="285"/>
      <c r="BU24" s="285"/>
      <c r="BV24" s="285"/>
      <c r="BW24" s="285"/>
      <c r="BX24" s="285"/>
      <c r="BY24" s="285"/>
      <c r="BZ24" s="285"/>
      <c r="CA24" s="285"/>
      <c r="CB24" s="285"/>
      <c r="CC24" s="285"/>
      <c r="CD24" s="285"/>
      <c r="CE24" s="285"/>
      <c r="CF24" s="285"/>
      <c r="CG24" s="285"/>
      <c r="CH24" s="285"/>
      <c r="CI24" s="285"/>
      <c r="CJ24" s="285"/>
      <c r="CK24" s="309"/>
    </row>
    <row r="25" spans="1:89" ht="24" customHeight="1" x14ac:dyDescent="0.15">
      <c r="A25" s="155"/>
      <c r="B25" s="156"/>
      <c r="C25" s="156"/>
      <c r="D25" s="156"/>
      <c r="E25" s="156"/>
      <c r="F25" s="156"/>
      <c r="G25" s="156"/>
      <c r="H25" s="156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5" t="s">
        <v>230</v>
      </c>
      <c r="AT25" s="165"/>
      <c r="AU25" s="165"/>
      <c r="AV25" s="165"/>
      <c r="AW25" s="165"/>
      <c r="AX25" s="165"/>
      <c r="AY25" s="165"/>
      <c r="AZ25" s="165"/>
      <c r="BA25" s="165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 t="s">
        <v>231</v>
      </c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310"/>
    </row>
    <row r="26" spans="1:89" ht="24" customHeight="1" x14ac:dyDescent="0.15">
      <c r="A26" s="255" t="s">
        <v>118</v>
      </c>
      <c r="B26" s="255" t="s">
        <v>193</v>
      </c>
      <c r="C26" s="255" t="s">
        <v>193</v>
      </c>
      <c r="D26" s="255" t="s">
        <v>193</v>
      </c>
      <c r="E26" s="255" t="s">
        <v>193</v>
      </c>
      <c r="F26" s="255" t="s">
        <v>193</v>
      </c>
      <c r="G26" s="255" t="s">
        <v>193</v>
      </c>
      <c r="H26" s="256" t="s">
        <v>193</v>
      </c>
      <c r="I26" s="137">
        <v>889</v>
      </c>
      <c r="J26" s="137"/>
      <c r="K26" s="137"/>
      <c r="L26" s="137"/>
      <c r="M26" s="137"/>
      <c r="N26" s="137"/>
      <c r="O26" s="137"/>
      <c r="P26" s="137"/>
      <c r="Q26" s="137"/>
      <c r="R26" s="134">
        <v>4</v>
      </c>
      <c r="S26" s="135"/>
      <c r="T26" s="135"/>
      <c r="U26" s="135"/>
      <c r="V26" s="135"/>
      <c r="W26" s="135"/>
      <c r="X26" s="135"/>
      <c r="Y26" s="135"/>
      <c r="Z26" s="136"/>
      <c r="AA26" s="134" t="s">
        <v>232</v>
      </c>
      <c r="AB26" s="135"/>
      <c r="AC26" s="135"/>
      <c r="AD26" s="135"/>
      <c r="AE26" s="135"/>
      <c r="AF26" s="135"/>
      <c r="AG26" s="135"/>
      <c r="AH26" s="135"/>
      <c r="AI26" s="136"/>
      <c r="AJ26" s="134">
        <v>512</v>
      </c>
      <c r="AK26" s="135"/>
      <c r="AL26" s="135"/>
      <c r="AM26" s="135"/>
      <c r="AN26" s="135"/>
      <c r="AO26" s="135"/>
      <c r="AP26" s="135"/>
      <c r="AQ26" s="135"/>
      <c r="AR26" s="136"/>
      <c r="AS26" s="134">
        <v>114</v>
      </c>
      <c r="AT26" s="135"/>
      <c r="AU26" s="135"/>
      <c r="AV26" s="135"/>
      <c r="AW26" s="135"/>
      <c r="AX26" s="135"/>
      <c r="AY26" s="135"/>
      <c r="AZ26" s="135"/>
      <c r="BA26" s="136"/>
      <c r="BB26" s="134">
        <v>7</v>
      </c>
      <c r="BC26" s="135"/>
      <c r="BD26" s="135"/>
      <c r="BE26" s="135"/>
      <c r="BF26" s="135"/>
      <c r="BG26" s="135"/>
      <c r="BH26" s="135"/>
      <c r="BI26" s="135"/>
      <c r="BJ26" s="136"/>
      <c r="BK26" s="134">
        <v>18</v>
      </c>
      <c r="BL26" s="135"/>
      <c r="BM26" s="135"/>
      <c r="BN26" s="135"/>
      <c r="BO26" s="135"/>
      <c r="BP26" s="135"/>
      <c r="BQ26" s="135"/>
      <c r="BR26" s="135"/>
      <c r="BS26" s="136"/>
      <c r="BT26" s="134">
        <v>7</v>
      </c>
      <c r="BU26" s="135"/>
      <c r="BV26" s="135"/>
      <c r="BW26" s="135"/>
      <c r="BX26" s="135"/>
      <c r="BY26" s="135"/>
      <c r="BZ26" s="135"/>
      <c r="CA26" s="135"/>
      <c r="CB26" s="136"/>
      <c r="CC26" s="134">
        <v>227</v>
      </c>
      <c r="CD26" s="135"/>
      <c r="CE26" s="135"/>
      <c r="CF26" s="135"/>
      <c r="CG26" s="135"/>
      <c r="CH26" s="135"/>
      <c r="CI26" s="135"/>
      <c r="CJ26" s="135"/>
      <c r="CK26" s="135"/>
    </row>
    <row r="27" spans="1:89" ht="24" customHeight="1" x14ac:dyDescent="0.15">
      <c r="A27" s="255" t="s">
        <v>194</v>
      </c>
      <c r="B27" s="255" t="s">
        <v>193</v>
      </c>
      <c r="C27" s="255" t="s">
        <v>193</v>
      </c>
      <c r="D27" s="255" t="s">
        <v>193</v>
      </c>
      <c r="E27" s="255" t="s">
        <v>193</v>
      </c>
      <c r="F27" s="255" t="s">
        <v>193</v>
      </c>
      <c r="G27" s="255" t="s">
        <v>193</v>
      </c>
      <c r="H27" s="256" t="s">
        <v>193</v>
      </c>
      <c r="I27" s="137">
        <v>895</v>
      </c>
      <c r="J27" s="137"/>
      <c r="K27" s="137"/>
      <c r="L27" s="137"/>
      <c r="M27" s="137"/>
      <c r="N27" s="137"/>
      <c r="O27" s="137"/>
      <c r="P27" s="137"/>
      <c r="Q27" s="137"/>
      <c r="R27" s="134">
        <v>8</v>
      </c>
      <c r="S27" s="135"/>
      <c r="T27" s="135"/>
      <c r="U27" s="135"/>
      <c r="V27" s="135"/>
      <c r="W27" s="135"/>
      <c r="X27" s="135"/>
      <c r="Y27" s="135"/>
      <c r="Z27" s="136"/>
      <c r="AA27" s="134" t="s">
        <v>232</v>
      </c>
      <c r="AB27" s="135"/>
      <c r="AC27" s="135"/>
      <c r="AD27" s="135"/>
      <c r="AE27" s="135"/>
      <c r="AF27" s="135"/>
      <c r="AG27" s="135"/>
      <c r="AH27" s="135"/>
      <c r="AI27" s="136"/>
      <c r="AJ27" s="134">
        <v>545</v>
      </c>
      <c r="AK27" s="135"/>
      <c r="AL27" s="135"/>
      <c r="AM27" s="135"/>
      <c r="AN27" s="135"/>
      <c r="AO27" s="135"/>
      <c r="AP27" s="135"/>
      <c r="AQ27" s="135"/>
      <c r="AR27" s="136"/>
      <c r="AS27" s="134">
        <v>94</v>
      </c>
      <c r="AT27" s="135"/>
      <c r="AU27" s="135"/>
      <c r="AV27" s="135"/>
      <c r="AW27" s="135"/>
      <c r="AX27" s="135"/>
      <c r="AY27" s="135"/>
      <c r="AZ27" s="135"/>
      <c r="BA27" s="136"/>
      <c r="BB27" s="134">
        <v>2</v>
      </c>
      <c r="BC27" s="135"/>
      <c r="BD27" s="135"/>
      <c r="BE27" s="135"/>
      <c r="BF27" s="135"/>
      <c r="BG27" s="135"/>
      <c r="BH27" s="135"/>
      <c r="BI27" s="135"/>
      <c r="BJ27" s="136"/>
      <c r="BK27" s="134">
        <v>24</v>
      </c>
      <c r="BL27" s="135"/>
      <c r="BM27" s="135"/>
      <c r="BN27" s="135"/>
      <c r="BO27" s="135"/>
      <c r="BP27" s="135"/>
      <c r="BQ27" s="135"/>
      <c r="BR27" s="135"/>
      <c r="BS27" s="136"/>
      <c r="BT27" s="134">
        <v>9</v>
      </c>
      <c r="BU27" s="135"/>
      <c r="BV27" s="135"/>
      <c r="BW27" s="135"/>
      <c r="BX27" s="135"/>
      <c r="BY27" s="135"/>
      <c r="BZ27" s="135"/>
      <c r="CA27" s="135"/>
      <c r="CB27" s="136"/>
      <c r="CC27" s="134">
        <v>213</v>
      </c>
      <c r="CD27" s="135"/>
      <c r="CE27" s="135"/>
      <c r="CF27" s="135"/>
      <c r="CG27" s="135"/>
      <c r="CH27" s="135"/>
      <c r="CI27" s="135"/>
      <c r="CJ27" s="135"/>
      <c r="CK27" s="135"/>
    </row>
    <row r="28" spans="1:89" ht="24" customHeight="1" x14ac:dyDescent="0.15">
      <c r="A28" s="255" t="s">
        <v>195</v>
      </c>
      <c r="B28" s="255" t="s">
        <v>193</v>
      </c>
      <c r="C28" s="255" t="s">
        <v>193</v>
      </c>
      <c r="D28" s="255" t="s">
        <v>193</v>
      </c>
      <c r="E28" s="255" t="s">
        <v>193</v>
      </c>
      <c r="F28" s="255" t="s">
        <v>193</v>
      </c>
      <c r="G28" s="255" t="s">
        <v>193</v>
      </c>
      <c r="H28" s="256" t="s">
        <v>193</v>
      </c>
      <c r="I28" s="137">
        <v>783</v>
      </c>
      <c r="J28" s="137"/>
      <c r="K28" s="137"/>
      <c r="L28" s="137"/>
      <c r="M28" s="137"/>
      <c r="N28" s="137"/>
      <c r="O28" s="137"/>
      <c r="P28" s="137"/>
      <c r="Q28" s="137"/>
      <c r="R28" s="134">
        <v>7</v>
      </c>
      <c r="S28" s="135"/>
      <c r="T28" s="135"/>
      <c r="U28" s="135"/>
      <c r="V28" s="135"/>
      <c r="W28" s="135"/>
      <c r="X28" s="135"/>
      <c r="Y28" s="135"/>
      <c r="Z28" s="136"/>
      <c r="AA28" s="134">
        <v>2</v>
      </c>
      <c r="AB28" s="135"/>
      <c r="AC28" s="135"/>
      <c r="AD28" s="135"/>
      <c r="AE28" s="135"/>
      <c r="AF28" s="135"/>
      <c r="AG28" s="135"/>
      <c r="AH28" s="135"/>
      <c r="AI28" s="136"/>
      <c r="AJ28" s="134">
        <v>498</v>
      </c>
      <c r="AK28" s="135"/>
      <c r="AL28" s="135"/>
      <c r="AM28" s="135"/>
      <c r="AN28" s="135"/>
      <c r="AO28" s="135"/>
      <c r="AP28" s="135"/>
      <c r="AQ28" s="135"/>
      <c r="AR28" s="136"/>
      <c r="AS28" s="134">
        <v>91</v>
      </c>
      <c r="AT28" s="135"/>
      <c r="AU28" s="135"/>
      <c r="AV28" s="135"/>
      <c r="AW28" s="135"/>
      <c r="AX28" s="135"/>
      <c r="AY28" s="135"/>
      <c r="AZ28" s="135"/>
      <c r="BA28" s="136"/>
      <c r="BB28" s="134">
        <v>1</v>
      </c>
      <c r="BC28" s="135"/>
      <c r="BD28" s="135"/>
      <c r="BE28" s="135"/>
      <c r="BF28" s="135"/>
      <c r="BG28" s="135"/>
      <c r="BH28" s="135"/>
      <c r="BI28" s="135"/>
      <c r="BJ28" s="136"/>
      <c r="BK28" s="134">
        <v>33</v>
      </c>
      <c r="BL28" s="135"/>
      <c r="BM28" s="135"/>
      <c r="BN28" s="135"/>
      <c r="BO28" s="135"/>
      <c r="BP28" s="135"/>
      <c r="BQ28" s="135"/>
      <c r="BR28" s="135"/>
      <c r="BS28" s="136"/>
      <c r="BT28" s="134">
        <v>10</v>
      </c>
      <c r="BU28" s="135"/>
      <c r="BV28" s="135"/>
      <c r="BW28" s="135"/>
      <c r="BX28" s="135"/>
      <c r="BY28" s="135"/>
      <c r="BZ28" s="135"/>
      <c r="CA28" s="135"/>
      <c r="CB28" s="136"/>
      <c r="CC28" s="134">
        <v>141</v>
      </c>
      <c r="CD28" s="135"/>
      <c r="CE28" s="135"/>
      <c r="CF28" s="135"/>
      <c r="CG28" s="135"/>
      <c r="CH28" s="135"/>
      <c r="CI28" s="135"/>
      <c r="CJ28" s="135"/>
      <c r="CK28" s="135"/>
    </row>
    <row r="29" spans="1:89" ht="24" customHeight="1" x14ac:dyDescent="0.15">
      <c r="A29" s="256" t="s">
        <v>196</v>
      </c>
      <c r="B29" s="283" t="s">
        <v>193</v>
      </c>
      <c r="C29" s="283" t="s">
        <v>193</v>
      </c>
      <c r="D29" s="283" t="s">
        <v>193</v>
      </c>
      <c r="E29" s="283" t="s">
        <v>193</v>
      </c>
      <c r="F29" s="283" t="s">
        <v>193</v>
      </c>
      <c r="G29" s="283" t="s">
        <v>193</v>
      </c>
      <c r="H29" s="283" t="s">
        <v>193</v>
      </c>
      <c r="I29" s="137">
        <v>949</v>
      </c>
      <c r="J29" s="137"/>
      <c r="K29" s="137"/>
      <c r="L29" s="137"/>
      <c r="M29" s="137"/>
      <c r="N29" s="137"/>
      <c r="O29" s="137"/>
      <c r="P29" s="137"/>
      <c r="Q29" s="137"/>
      <c r="R29" s="134">
        <v>6</v>
      </c>
      <c r="S29" s="135"/>
      <c r="T29" s="135"/>
      <c r="U29" s="135"/>
      <c r="V29" s="135"/>
      <c r="W29" s="135"/>
      <c r="X29" s="135"/>
      <c r="Y29" s="135"/>
      <c r="Z29" s="136"/>
      <c r="AA29" s="134">
        <v>0</v>
      </c>
      <c r="AB29" s="135"/>
      <c r="AC29" s="135"/>
      <c r="AD29" s="135"/>
      <c r="AE29" s="135"/>
      <c r="AF29" s="135"/>
      <c r="AG29" s="135"/>
      <c r="AH29" s="135"/>
      <c r="AI29" s="136"/>
      <c r="AJ29" s="134">
        <v>635</v>
      </c>
      <c r="AK29" s="135"/>
      <c r="AL29" s="135"/>
      <c r="AM29" s="135"/>
      <c r="AN29" s="135"/>
      <c r="AO29" s="135"/>
      <c r="AP29" s="135"/>
      <c r="AQ29" s="135"/>
      <c r="AR29" s="136"/>
      <c r="AS29" s="134">
        <v>107</v>
      </c>
      <c r="AT29" s="135"/>
      <c r="AU29" s="135"/>
      <c r="AV29" s="135"/>
      <c r="AW29" s="135"/>
      <c r="AX29" s="135"/>
      <c r="AY29" s="135"/>
      <c r="AZ29" s="135"/>
      <c r="BA29" s="136"/>
      <c r="BB29" s="134">
        <v>2</v>
      </c>
      <c r="BC29" s="135"/>
      <c r="BD29" s="135"/>
      <c r="BE29" s="135"/>
      <c r="BF29" s="135"/>
      <c r="BG29" s="135"/>
      <c r="BH29" s="135"/>
      <c r="BI29" s="135"/>
      <c r="BJ29" s="136"/>
      <c r="BK29" s="134">
        <v>38</v>
      </c>
      <c r="BL29" s="135"/>
      <c r="BM29" s="135"/>
      <c r="BN29" s="135"/>
      <c r="BO29" s="135"/>
      <c r="BP29" s="135"/>
      <c r="BQ29" s="135"/>
      <c r="BR29" s="135"/>
      <c r="BS29" s="136"/>
      <c r="BT29" s="134">
        <v>12</v>
      </c>
      <c r="BU29" s="135"/>
      <c r="BV29" s="135"/>
      <c r="BW29" s="135"/>
      <c r="BX29" s="135"/>
      <c r="BY29" s="135"/>
      <c r="BZ29" s="135"/>
      <c r="CA29" s="135"/>
      <c r="CB29" s="136"/>
      <c r="CC29" s="134">
        <v>149</v>
      </c>
      <c r="CD29" s="135"/>
      <c r="CE29" s="135"/>
      <c r="CF29" s="135"/>
      <c r="CG29" s="135"/>
      <c r="CH29" s="135"/>
      <c r="CI29" s="135"/>
      <c r="CJ29" s="135"/>
      <c r="CK29" s="135"/>
    </row>
    <row r="30" spans="1:89" ht="24" customHeight="1" x14ac:dyDescent="0.15">
      <c r="A30" s="258" t="s">
        <v>197</v>
      </c>
      <c r="B30" s="165" t="s">
        <v>193</v>
      </c>
      <c r="C30" s="165" t="s">
        <v>193</v>
      </c>
      <c r="D30" s="165" t="s">
        <v>193</v>
      </c>
      <c r="E30" s="165" t="s">
        <v>193</v>
      </c>
      <c r="F30" s="165" t="s">
        <v>193</v>
      </c>
      <c r="G30" s="165" t="s">
        <v>193</v>
      </c>
      <c r="H30" s="165" t="s">
        <v>193</v>
      </c>
      <c r="I30" s="302">
        <v>876</v>
      </c>
      <c r="J30" s="302"/>
      <c r="K30" s="302"/>
      <c r="L30" s="302"/>
      <c r="M30" s="302"/>
      <c r="N30" s="302"/>
      <c r="O30" s="302"/>
      <c r="P30" s="302"/>
      <c r="Q30" s="302"/>
      <c r="R30" s="138">
        <v>10</v>
      </c>
      <c r="S30" s="139"/>
      <c r="T30" s="139"/>
      <c r="U30" s="139"/>
      <c r="V30" s="139"/>
      <c r="W30" s="139"/>
      <c r="X30" s="139"/>
      <c r="Y30" s="139"/>
      <c r="Z30" s="169"/>
      <c r="AA30" s="138">
        <v>0</v>
      </c>
      <c r="AB30" s="139"/>
      <c r="AC30" s="139"/>
      <c r="AD30" s="139"/>
      <c r="AE30" s="139"/>
      <c r="AF30" s="139"/>
      <c r="AG30" s="139"/>
      <c r="AH30" s="139"/>
      <c r="AI30" s="169"/>
      <c r="AJ30" s="138">
        <v>590</v>
      </c>
      <c r="AK30" s="139"/>
      <c r="AL30" s="139"/>
      <c r="AM30" s="139"/>
      <c r="AN30" s="139"/>
      <c r="AO30" s="139"/>
      <c r="AP30" s="139"/>
      <c r="AQ30" s="139"/>
      <c r="AR30" s="169"/>
      <c r="AS30" s="138">
        <v>120</v>
      </c>
      <c r="AT30" s="139"/>
      <c r="AU30" s="139"/>
      <c r="AV30" s="139"/>
      <c r="AW30" s="139"/>
      <c r="AX30" s="139"/>
      <c r="AY30" s="139"/>
      <c r="AZ30" s="139"/>
      <c r="BA30" s="169"/>
      <c r="BB30" s="138">
        <v>1</v>
      </c>
      <c r="BC30" s="139"/>
      <c r="BD30" s="139"/>
      <c r="BE30" s="139"/>
      <c r="BF30" s="139"/>
      <c r="BG30" s="139"/>
      <c r="BH30" s="139"/>
      <c r="BI30" s="139"/>
      <c r="BJ30" s="169"/>
      <c r="BK30" s="138">
        <v>27</v>
      </c>
      <c r="BL30" s="139"/>
      <c r="BM30" s="139"/>
      <c r="BN30" s="139"/>
      <c r="BO30" s="139"/>
      <c r="BP30" s="139"/>
      <c r="BQ30" s="139"/>
      <c r="BR30" s="139"/>
      <c r="BS30" s="169"/>
      <c r="BT30" s="138">
        <v>7</v>
      </c>
      <c r="BU30" s="139"/>
      <c r="BV30" s="139"/>
      <c r="BW30" s="139"/>
      <c r="BX30" s="139"/>
      <c r="BY30" s="139"/>
      <c r="BZ30" s="139"/>
      <c r="CA30" s="139"/>
      <c r="CB30" s="169"/>
      <c r="CC30" s="138">
        <f>I30-R30-AJ30-AS30-BB30-BK30-BT30</f>
        <v>121</v>
      </c>
      <c r="CD30" s="139"/>
      <c r="CE30" s="139"/>
      <c r="CF30" s="139"/>
      <c r="CG30" s="139"/>
      <c r="CH30" s="139"/>
      <c r="CI30" s="139"/>
      <c r="CJ30" s="139"/>
      <c r="CK30" s="139"/>
    </row>
    <row r="31" spans="1:89" ht="24" customHeight="1" x14ac:dyDescent="0.15">
      <c r="A31" s="303" t="s">
        <v>233</v>
      </c>
      <c r="B31" s="304" t="s">
        <v>233</v>
      </c>
      <c r="C31" s="304" t="s">
        <v>233</v>
      </c>
      <c r="D31" s="304" t="s">
        <v>233</v>
      </c>
      <c r="E31" s="304" t="s">
        <v>233</v>
      </c>
      <c r="F31" s="304" t="s">
        <v>233</v>
      </c>
      <c r="G31" s="304" t="s">
        <v>233</v>
      </c>
      <c r="H31" s="304" t="s">
        <v>233</v>
      </c>
      <c r="I31" s="305">
        <v>100</v>
      </c>
      <c r="J31" s="305"/>
      <c r="K31" s="305"/>
      <c r="L31" s="305"/>
      <c r="M31" s="305"/>
      <c r="N31" s="305"/>
      <c r="O31" s="305"/>
      <c r="P31" s="305"/>
      <c r="Q31" s="305"/>
      <c r="R31" s="305">
        <f>R30/I30*100</f>
        <v>1.1415525114155249</v>
      </c>
      <c r="S31" s="305"/>
      <c r="T31" s="305"/>
      <c r="U31" s="305"/>
      <c r="V31" s="305"/>
      <c r="W31" s="305"/>
      <c r="X31" s="305"/>
      <c r="Y31" s="305"/>
      <c r="Z31" s="305"/>
      <c r="AA31" s="305">
        <f>AA30/I30*100</f>
        <v>0</v>
      </c>
      <c r="AB31" s="305"/>
      <c r="AC31" s="305"/>
      <c r="AD31" s="305"/>
      <c r="AE31" s="305"/>
      <c r="AF31" s="305"/>
      <c r="AG31" s="305"/>
      <c r="AH31" s="305"/>
      <c r="AI31" s="305"/>
      <c r="AJ31" s="305">
        <f>AJ30/I30*100</f>
        <v>67.351598173515981</v>
      </c>
      <c r="AK31" s="305"/>
      <c r="AL31" s="305"/>
      <c r="AM31" s="305"/>
      <c r="AN31" s="305"/>
      <c r="AO31" s="305"/>
      <c r="AP31" s="305"/>
      <c r="AQ31" s="305"/>
      <c r="AR31" s="305"/>
      <c r="AS31" s="305">
        <f>AS30/I30*100</f>
        <v>13.698630136986301</v>
      </c>
      <c r="AT31" s="305"/>
      <c r="AU31" s="305"/>
      <c r="AV31" s="305"/>
      <c r="AW31" s="305"/>
      <c r="AX31" s="305"/>
      <c r="AY31" s="305"/>
      <c r="AZ31" s="305"/>
      <c r="BA31" s="305"/>
      <c r="BB31" s="305">
        <f>BB30/I30*100</f>
        <v>0.11415525114155251</v>
      </c>
      <c r="BC31" s="305"/>
      <c r="BD31" s="305"/>
      <c r="BE31" s="305"/>
      <c r="BF31" s="305"/>
      <c r="BG31" s="305"/>
      <c r="BH31" s="305"/>
      <c r="BI31" s="305"/>
      <c r="BJ31" s="305"/>
      <c r="BK31" s="305">
        <f>BK30/I30*100</f>
        <v>3.0821917808219177</v>
      </c>
      <c r="BL31" s="305"/>
      <c r="BM31" s="305"/>
      <c r="BN31" s="305"/>
      <c r="BO31" s="305"/>
      <c r="BP31" s="305"/>
      <c r="BQ31" s="305"/>
      <c r="BR31" s="305"/>
      <c r="BS31" s="305"/>
      <c r="BT31" s="305">
        <f>BT30/I30*100</f>
        <v>0.79908675799086759</v>
      </c>
      <c r="BU31" s="305"/>
      <c r="BV31" s="305"/>
      <c r="BW31" s="305"/>
      <c r="BX31" s="305"/>
      <c r="BY31" s="305"/>
      <c r="BZ31" s="305"/>
      <c r="CA31" s="305"/>
      <c r="CB31" s="305"/>
      <c r="CC31" s="142">
        <f>CC30/I30*100</f>
        <v>13.812785388127855</v>
      </c>
      <c r="CD31" s="142"/>
      <c r="CE31" s="142"/>
      <c r="CF31" s="142"/>
      <c r="CG31" s="142"/>
      <c r="CH31" s="142"/>
      <c r="CI31" s="142"/>
      <c r="CJ31" s="142"/>
      <c r="CK31" s="170"/>
    </row>
    <row r="32" spans="1:89" ht="24" customHeight="1" x14ac:dyDescent="0.15">
      <c r="A32" s="141" t="s">
        <v>217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141"/>
      <c r="CG32" s="141"/>
      <c r="CH32" s="141"/>
      <c r="CI32" s="141"/>
      <c r="CJ32" s="141"/>
      <c r="CK32" s="141"/>
    </row>
    <row r="33" ht="24" customHeight="1" x14ac:dyDescent="0.15"/>
    <row r="34" ht="18" customHeight="1" x14ac:dyDescent="0.15"/>
    <row r="35" ht="24" customHeight="1" x14ac:dyDescent="0.15"/>
    <row r="36" ht="24" customHeight="1" x14ac:dyDescent="0.15"/>
  </sheetData>
  <mergeCells count="153">
    <mergeCell ref="AX9:BG9"/>
    <mergeCell ref="J14:S14"/>
    <mergeCell ref="T14:AC14"/>
    <mergeCell ref="AD14:AM14"/>
    <mergeCell ref="BR9:CA9"/>
    <mergeCell ref="A1:CK1"/>
    <mergeCell ref="A3:CK3"/>
    <mergeCell ref="A4:CK4"/>
    <mergeCell ref="J5:S8"/>
    <mergeCell ref="A5:I8"/>
    <mergeCell ref="T6:AC8"/>
    <mergeCell ref="AD6:AM8"/>
    <mergeCell ref="BH6:BQ8"/>
    <mergeCell ref="T5:CK5"/>
    <mergeCell ref="CB6:CK8"/>
    <mergeCell ref="BR7:CA7"/>
    <mergeCell ref="AN8:AW8"/>
    <mergeCell ref="AX8:BG8"/>
    <mergeCell ref="AX6:BG6"/>
    <mergeCell ref="BR6:CA6"/>
    <mergeCell ref="AN7:AW7"/>
    <mergeCell ref="AX7:BG7"/>
    <mergeCell ref="AN6:AW6"/>
    <mergeCell ref="BR8:CA8"/>
    <mergeCell ref="BK23:BS23"/>
    <mergeCell ref="BH9:BQ9"/>
    <mergeCell ref="R23:Z25"/>
    <mergeCell ref="AA23:AI25"/>
    <mergeCell ref="CB14:CK14"/>
    <mergeCell ref="AN14:AW14"/>
    <mergeCell ref="AX14:BG14"/>
    <mergeCell ref="BH14:BQ14"/>
    <mergeCell ref="BR14:CA14"/>
    <mergeCell ref="CB9:CK9"/>
    <mergeCell ref="AJ23:AR25"/>
    <mergeCell ref="A15:CK15"/>
    <mergeCell ref="A18:CK18"/>
    <mergeCell ref="A21:CK21"/>
    <mergeCell ref="A20:CK20"/>
    <mergeCell ref="CC23:CK25"/>
    <mergeCell ref="AS24:BA24"/>
    <mergeCell ref="A14:I14"/>
    <mergeCell ref="AD9:AM9"/>
    <mergeCell ref="AN9:AW9"/>
    <mergeCell ref="BK24:BS24"/>
    <mergeCell ref="BK25:BS25"/>
    <mergeCell ref="R22:CK22"/>
    <mergeCell ref="J9:S9"/>
    <mergeCell ref="A11:I11"/>
    <mergeCell ref="J11:S11"/>
    <mergeCell ref="T11:AC11"/>
    <mergeCell ref="AD11:AM11"/>
    <mergeCell ref="AN11:AW11"/>
    <mergeCell ref="AX11:BG11"/>
    <mergeCell ref="BH11:BQ11"/>
    <mergeCell ref="BR11:CA11"/>
    <mergeCell ref="CB11:CK11"/>
    <mergeCell ref="A32:CK32"/>
    <mergeCell ref="BT26:CB26"/>
    <mergeCell ref="CC26:CK26"/>
    <mergeCell ref="A31:H31"/>
    <mergeCell ref="I31:Q31"/>
    <mergeCell ref="R31:Z31"/>
    <mergeCell ref="AA31:AI31"/>
    <mergeCell ref="AJ31:AR31"/>
    <mergeCell ref="AS31:BA31"/>
    <mergeCell ref="BB31:BJ31"/>
    <mergeCell ref="BK31:BS31"/>
    <mergeCell ref="A26:H26"/>
    <mergeCell ref="I26:Q26"/>
    <mergeCell ref="R26:Z26"/>
    <mergeCell ref="AA26:AI26"/>
    <mergeCell ref="AJ26:AR26"/>
    <mergeCell ref="BT31:CB31"/>
    <mergeCell ref="CC31:CK31"/>
    <mergeCell ref="AS26:BA26"/>
    <mergeCell ref="BB26:BJ26"/>
    <mergeCell ref="BK26:BS26"/>
    <mergeCell ref="A27:H27"/>
    <mergeCell ref="I27:Q27"/>
    <mergeCell ref="R27:Z27"/>
    <mergeCell ref="BB30:BJ30"/>
    <mergeCell ref="BK30:BS30"/>
    <mergeCell ref="BT30:CB30"/>
    <mergeCell ref="A13:I13"/>
    <mergeCell ref="J13:S13"/>
    <mergeCell ref="T13:AC13"/>
    <mergeCell ref="AD13:AM13"/>
    <mergeCell ref="AN13:AW13"/>
    <mergeCell ref="AX13:BG13"/>
    <mergeCell ref="BH13:BQ13"/>
    <mergeCell ref="BR13:CA13"/>
    <mergeCell ref="CB13:CK13"/>
    <mergeCell ref="AS25:BA25"/>
    <mergeCell ref="AS23:BA23"/>
    <mergeCell ref="A30:H30"/>
    <mergeCell ref="I30:Q30"/>
    <mergeCell ref="R30:Z30"/>
    <mergeCell ref="AA30:AI30"/>
    <mergeCell ref="CC29:CK29"/>
    <mergeCell ref="AA27:AI27"/>
    <mergeCell ref="AJ27:AR27"/>
    <mergeCell ref="AS27:BA27"/>
    <mergeCell ref="BB27:BJ27"/>
    <mergeCell ref="BK27:BS27"/>
    <mergeCell ref="T9:AC9"/>
    <mergeCell ref="I22:Q25"/>
    <mergeCell ref="A9:I9"/>
    <mergeCell ref="BT23:CB25"/>
    <mergeCell ref="BB23:BJ25"/>
    <mergeCell ref="A22:H25"/>
    <mergeCell ref="A12:I12"/>
    <mergeCell ref="J12:S12"/>
    <mergeCell ref="T12:AC12"/>
    <mergeCell ref="AD12:AM12"/>
    <mergeCell ref="AN12:AW12"/>
    <mergeCell ref="AX12:BG12"/>
    <mergeCell ref="BH12:BQ12"/>
    <mergeCell ref="BR12:CA12"/>
    <mergeCell ref="CB12:CK12"/>
    <mergeCell ref="A10:I10"/>
    <mergeCell ref="J10:S10"/>
    <mergeCell ref="T10:AC10"/>
    <mergeCell ref="AD10:AM10"/>
    <mergeCell ref="AN10:AW10"/>
    <mergeCell ref="AX10:BG10"/>
    <mergeCell ref="BH10:BQ10"/>
    <mergeCell ref="BR10:CA10"/>
    <mergeCell ref="CB10:CK10"/>
    <mergeCell ref="BT27:CB27"/>
    <mergeCell ref="CC27:CK27"/>
    <mergeCell ref="CC30:CK30"/>
    <mergeCell ref="A29:H29"/>
    <mergeCell ref="I29:Q29"/>
    <mergeCell ref="R29:Z29"/>
    <mergeCell ref="AA29:AI29"/>
    <mergeCell ref="AJ29:AR29"/>
    <mergeCell ref="AS29:BA29"/>
    <mergeCell ref="BB29:BJ29"/>
    <mergeCell ref="BK29:BS29"/>
    <mergeCell ref="BT29:CB29"/>
    <mergeCell ref="AJ30:AR30"/>
    <mergeCell ref="AS30:BA30"/>
    <mergeCell ref="CC28:CK28"/>
    <mergeCell ref="A28:H28"/>
    <mergeCell ref="I28:Q28"/>
    <mergeCell ref="R28:Z28"/>
    <mergeCell ref="AA28:AI28"/>
    <mergeCell ref="AJ28:AR28"/>
    <mergeCell ref="AS28:BA28"/>
    <mergeCell ref="BB28:BJ28"/>
    <mergeCell ref="BK28:BS28"/>
    <mergeCell ref="BT28:CB28"/>
  </mergeCells>
  <phoneticPr fontId="2"/>
  <pageMargins left="0.70866141732283472" right="0.70866141732283472" top="0.74803149606299213" bottom="0.74803149606299213" header="0.31496062992125984" footer="0.31496062992125984"/>
  <pageSetup paperSize="9" scale="83" firstPageNumber="48" orientation="portrait" useFirstPageNumber="1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1.625" style="35" customWidth="1"/>
    <col min="2" max="8" width="11.125" style="35" customWidth="1"/>
    <col min="9" max="16384" width="9" style="35"/>
  </cols>
  <sheetData>
    <row r="1" spans="1:8" ht="21" customHeight="1" x14ac:dyDescent="0.15">
      <c r="A1" s="130" t="s">
        <v>234</v>
      </c>
      <c r="B1" s="130"/>
      <c r="C1" s="130"/>
      <c r="D1" s="130"/>
      <c r="E1" s="130"/>
      <c r="F1" s="130"/>
      <c r="G1" s="130"/>
      <c r="H1" s="130"/>
    </row>
    <row r="2" spans="1:8" ht="21" customHeight="1" x14ac:dyDescent="0.15">
      <c r="A2" s="101"/>
      <c r="B2" s="37"/>
      <c r="C2" s="37"/>
      <c r="D2" s="37"/>
      <c r="E2" s="37"/>
      <c r="F2" s="37"/>
      <c r="G2" s="37"/>
      <c r="H2" s="37"/>
    </row>
    <row r="3" spans="1:8" ht="21.75" customHeight="1" x14ac:dyDescent="0.15">
      <c r="A3" s="131" t="s">
        <v>235</v>
      </c>
      <c r="B3" s="131"/>
      <c r="C3" s="131"/>
      <c r="D3" s="131"/>
      <c r="E3" s="131"/>
      <c r="F3" s="131"/>
      <c r="G3" s="131"/>
      <c r="H3" s="131"/>
    </row>
    <row r="4" spans="1:8" ht="21" customHeight="1" x14ac:dyDescent="0.15">
      <c r="A4" s="36"/>
      <c r="B4" s="37"/>
      <c r="C4" s="37"/>
      <c r="D4" s="37"/>
      <c r="E4" s="37"/>
      <c r="F4" s="37"/>
      <c r="G4" s="37"/>
      <c r="H4" s="37"/>
    </row>
    <row r="5" spans="1:8" ht="17.25" customHeight="1" x14ac:dyDescent="0.15">
      <c r="A5" s="132" t="s">
        <v>236</v>
      </c>
      <c r="B5" s="132"/>
      <c r="C5" s="132"/>
      <c r="D5" s="132"/>
      <c r="E5" s="132"/>
      <c r="F5" s="132"/>
      <c r="G5" s="132"/>
      <c r="H5" s="132"/>
    </row>
    <row r="6" spans="1:8" ht="15" customHeight="1" x14ac:dyDescent="0.15">
      <c r="A6" s="133" t="s">
        <v>237</v>
      </c>
      <c r="B6" s="133"/>
      <c r="C6" s="133"/>
      <c r="D6" s="133"/>
      <c r="E6" s="133"/>
      <c r="F6" s="133"/>
      <c r="G6" s="133"/>
      <c r="H6" s="133"/>
    </row>
    <row r="7" spans="1:8" ht="21" customHeight="1" x14ac:dyDescent="0.15">
      <c r="A7" s="324"/>
      <c r="B7" s="159" t="s">
        <v>238</v>
      </c>
      <c r="C7" s="159"/>
      <c r="D7" s="159" t="s">
        <v>239</v>
      </c>
      <c r="E7" s="159"/>
      <c r="F7" s="102" t="s">
        <v>240</v>
      </c>
      <c r="G7" s="102" t="s">
        <v>241</v>
      </c>
      <c r="H7" s="103" t="s">
        <v>242</v>
      </c>
    </row>
    <row r="8" spans="1:8" ht="21" customHeight="1" x14ac:dyDescent="0.15">
      <c r="A8" s="325"/>
      <c r="B8" s="104" t="s">
        <v>243</v>
      </c>
      <c r="C8" s="104" t="s">
        <v>244</v>
      </c>
      <c r="D8" s="104" t="s">
        <v>243</v>
      </c>
      <c r="E8" s="104" t="s">
        <v>244</v>
      </c>
      <c r="F8" s="105" t="s">
        <v>245</v>
      </c>
      <c r="G8" s="105" t="s">
        <v>246</v>
      </c>
      <c r="H8" s="106" t="s">
        <v>246</v>
      </c>
    </row>
    <row r="9" spans="1:8" ht="21" customHeight="1" x14ac:dyDescent="0.15">
      <c r="A9" s="59" t="s">
        <v>118</v>
      </c>
      <c r="B9" s="43" t="s">
        <v>232</v>
      </c>
      <c r="C9" s="43">
        <v>12</v>
      </c>
      <c r="D9" s="43" t="s">
        <v>232</v>
      </c>
      <c r="E9" s="43">
        <v>1448</v>
      </c>
      <c r="F9" s="43">
        <v>1484</v>
      </c>
      <c r="G9" s="43">
        <v>633</v>
      </c>
      <c r="H9" s="45">
        <v>616</v>
      </c>
    </row>
    <row r="10" spans="1:8" ht="21" customHeight="1" x14ac:dyDescent="0.15">
      <c r="A10" s="59" t="s">
        <v>247</v>
      </c>
      <c r="B10" s="43" t="s">
        <v>232</v>
      </c>
      <c r="C10" s="43">
        <v>12</v>
      </c>
      <c r="D10" s="43" t="s">
        <v>232</v>
      </c>
      <c r="E10" s="43">
        <v>1448</v>
      </c>
      <c r="F10" s="43">
        <v>1463</v>
      </c>
      <c r="G10" s="43">
        <v>536</v>
      </c>
      <c r="H10" s="45">
        <v>557</v>
      </c>
    </row>
    <row r="11" spans="1:8" ht="21" customHeight="1" x14ac:dyDescent="0.15">
      <c r="A11" s="59" t="s">
        <v>248</v>
      </c>
      <c r="B11" s="43" t="s">
        <v>232</v>
      </c>
      <c r="C11" s="43">
        <v>12</v>
      </c>
      <c r="D11" s="43" t="s">
        <v>232</v>
      </c>
      <c r="E11" s="43">
        <v>1448</v>
      </c>
      <c r="F11" s="43">
        <v>1423</v>
      </c>
      <c r="G11" s="43">
        <v>491</v>
      </c>
      <c r="H11" s="45">
        <v>531</v>
      </c>
    </row>
    <row r="12" spans="1:8" ht="21" customHeight="1" x14ac:dyDescent="0.15">
      <c r="A12" s="59" t="s">
        <v>249</v>
      </c>
      <c r="B12" s="43" t="s">
        <v>232</v>
      </c>
      <c r="C12" s="43">
        <v>12</v>
      </c>
      <c r="D12" s="43" t="s">
        <v>232</v>
      </c>
      <c r="E12" s="43">
        <v>1448</v>
      </c>
      <c r="F12" s="43">
        <v>1470</v>
      </c>
      <c r="G12" s="43">
        <v>697</v>
      </c>
      <c r="H12" s="45">
        <v>650</v>
      </c>
    </row>
    <row r="13" spans="1:8" ht="21" customHeight="1" x14ac:dyDescent="0.15">
      <c r="A13" s="59" t="s">
        <v>250</v>
      </c>
      <c r="B13" s="66" t="s">
        <v>232</v>
      </c>
      <c r="C13" s="66">
        <v>13</v>
      </c>
      <c r="D13" s="66" t="s">
        <v>232</v>
      </c>
      <c r="E13" s="66">
        <v>1448</v>
      </c>
      <c r="F13" s="66">
        <v>1457</v>
      </c>
      <c r="G13" s="66">
        <v>574</v>
      </c>
      <c r="H13" s="68">
        <v>586</v>
      </c>
    </row>
    <row r="14" spans="1:8" ht="15" customHeight="1" x14ac:dyDescent="0.15">
      <c r="A14" s="326" t="s">
        <v>251</v>
      </c>
      <c r="B14" s="326"/>
      <c r="C14" s="326"/>
      <c r="D14" s="326"/>
      <c r="E14" s="326"/>
      <c r="F14" s="326"/>
      <c r="G14" s="326"/>
      <c r="H14" s="326"/>
    </row>
    <row r="15" spans="1:8" ht="15" customHeight="1" x14ac:dyDescent="0.15">
      <c r="A15" s="73"/>
      <c r="B15" s="37"/>
      <c r="C15" s="37"/>
      <c r="D15" s="37"/>
      <c r="E15" s="37"/>
      <c r="F15" s="37"/>
      <c r="G15" s="37"/>
      <c r="H15" s="37"/>
    </row>
    <row r="16" spans="1:8" ht="21" customHeight="1" x14ac:dyDescent="0.15">
      <c r="A16" s="96"/>
      <c r="B16" s="37"/>
      <c r="C16" s="37"/>
      <c r="D16" s="37"/>
      <c r="E16" s="37"/>
      <c r="F16" s="37"/>
      <c r="G16" s="37"/>
      <c r="H16" s="37"/>
    </row>
    <row r="17" spans="1:8" ht="21.75" customHeight="1" x14ac:dyDescent="0.15">
      <c r="A17" s="131" t="s">
        <v>252</v>
      </c>
      <c r="B17" s="131"/>
      <c r="C17" s="131"/>
      <c r="D17" s="131"/>
      <c r="E17" s="131"/>
      <c r="F17" s="131"/>
      <c r="G17" s="131"/>
      <c r="H17" s="131"/>
    </row>
    <row r="18" spans="1:8" ht="21" customHeight="1" x14ac:dyDescent="0.15">
      <c r="A18" s="36"/>
      <c r="B18" s="37"/>
      <c r="C18" s="37"/>
      <c r="D18" s="37"/>
      <c r="E18" s="37"/>
      <c r="F18" s="37"/>
      <c r="G18" s="37"/>
      <c r="H18" s="37"/>
    </row>
    <row r="19" spans="1:8" ht="17.25" customHeight="1" x14ac:dyDescent="0.15">
      <c r="A19" s="132" t="s">
        <v>253</v>
      </c>
      <c r="B19" s="132"/>
      <c r="C19" s="132"/>
      <c r="D19" s="132"/>
      <c r="E19" s="132"/>
      <c r="F19" s="132"/>
      <c r="G19" s="132"/>
      <c r="H19" s="132"/>
    </row>
    <row r="20" spans="1:8" ht="15" customHeight="1" x14ac:dyDescent="0.15">
      <c r="A20" s="133" t="s">
        <v>237</v>
      </c>
      <c r="B20" s="133"/>
      <c r="C20" s="133"/>
      <c r="D20" s="133"/>
      <c r="E20" s="133"/>
      <c r="F20" s="133"/>
      <c r="G20" s="133"/>
      <c r="H20" s="133"/>
    </row>
    <row r="21" spans="1:8" ht="21" customHeight="1" x14ac:dyDescent="0.15">
      <c r="A21" s="324"/>
      <c r="B21" s="327" t="s">
        <v>238</v>
      </c>
      <c r="C21" s="327"/>
      <c r="D21" s="327" t="s">
        <v>239</v>
      </c>
      <c r="E21" s="327"/>
      <c r="F21" s="107" t="s">
        <v>240</v>
      </c>
      <c r="G21" s="107" t="s">
        <v>241</v>
      </c>
      <c r="H21" s="108" t="s">
        <v>242</v>
      </c>
    </row>
    <row r="22" spans="1:8" ht="21" customHeight="1" x14ac:dyDescent="0.15">
      <c r="A22" s="325"/>
      <c r="B22" s="109" t="s">
        <v>243</v>
      </c>
      <c r="C22" s="109" t="s">
        <v>244</v>
      </c>
      <c r="D22" s="109" t="s">
        <v>243</v>
      </c>
      <c r="E22" s="109" t="s">
        <v>244</v>
      </c>
      <c r="F22" s="110" t="s">
        <v>245</v>
      </c>
      <c r="G22" s="110" t="s">
        <v>246</v>
      </c>
      <c r="H22" s="111" t="s">
        <v>246</v>
      </c>
    </row>
    <row r="23" spans="1:8" ht="21" customHeight="1" x14ac:dyDescent="0.15">
      <c r="A23" s="59" t="s">
        <v>118</v>
      </c>
      <c r="B23" s="43" t="s">
        <v>232</v>
      </c>
      <c r="C23" s="43">
        <v>1</v>
      </c>
      <c r="D23" s="43" t="s">
        <v>232</v>
      </c>
      <c r="E23" s="43">
        <v>80</v>
      </c>
      <c r="F23" s="112">
        <v>57</v>
      </c>
      <c r="G23" s="112">
        <v>50</v>
      </c>
      <c r="H23" s="113">
        <v>51</v>
      </c>
    </row>
    <row r="24" spans="1:8" ht="21" customHeight="1" x14ac:dyDescent="0.15">
      <c r="A24" s="59" t="s">
        <v>247</v>
      </c>
      <c r="B24" s="43" t="s">
        <v>232</v>
      </c>
      <c r="C24" s="43">
        <v>1</v>
      </c>
      <c r="D24" s="43" t="s">
        <v>232</v>
      </c>
      <c r="E24" s="43">
        <v>50</v>
      </c>
      <c r="F24" s="112">
        <v>45</v>
      </c>
      <c r="G24" s="112">
        <v>26</v>
      </c>
      <c r="H24" s="113">
        <v>38</v>
      </c>
    </row>
    <row r="25" spans="1:8" ht="21" customHeight="1" x14ac:dyDescent="0.15">
      <c r="A25" s="59" t="s">
        <v>248</v>
      </c>
      <c r="B25" s="43" t="s">
        <v>232</v>
      </c>
      <c r="C25" s="43">
        <v>1</v>
      </c>
      <c r="D25" s="43" t="s">
        <v>232</v>
      </c>
      <c r="E25" s="43">
        <v>50</v>
      </c>
      <c r="F25" s="112">
        <v>45</v>
      </c>
      <c r="G25" s="112">
        <v>28</v>
      </c>
      <c r="H25" s="113">
        <v>28</v>
      </c>
    </row>
    <row r="26" spans="1:8" ht="21" customHeight="1" x14ac:dyDescent="0.15">
      <c r="A26" s="59" t="s">
        <v>249</v>
      </c>
      <c r="B26" s="43" t="s">
        <v>232</v>
      </c>
      <c r="C26" s="43">
        <v>1</v>
      </c>
      <c r="D26" s="43" t="s">
        <v>232</v>
      </c>
      <c r="E26" s="43">
        <v>50</v>
      </c>
      <c r="F26" s="112">
        <v>0</v>
      </c>
      <c r="G26" s="112">
        <v>4</v>
      </c>
      <c r="H26" s="113">
        <v>49</v>
      </c>
    </row>
    <row r="27" spans="1:8" ht="21" customHeight="1" x14ac:dyDescent="0.15">
      <c r="A27" s="114" t="s">
        <v>250</v>
      </c>
      <c r="B27" s="115" t="s">
        <v>232</v>
      </c>
      <c r="C27" s="66" t="s">
        <v>232</v>
      </c>
      <c r="D27" s="115" t="s">
        <v>232</v>
      </c>
      <c r="E27" s="66" t="s">
        <v>232</v>
      </c>
      <c r="F27" s="115" t="s">
        <v>232</v>
      </c>
      <c r="G27" s="115" t="s">
        <v>232</v>
      </c>
      <c r="H27" s="116" t="s">
        <v>232</v>
      </c>
    </row>
    <row r="28" spans="1:8" ht="15" customHeight="1" x14ac:dyDescent="0.15">
      <c r="A28" s="326" t="s">
        <v>251</v>
      </c>
      <c r="B28" s="326"/>
      <c r="C28" s="326"/>
      <c r="D28" s="326"/>
      <c r="E28" s="326"/>
      <c r="F28" s="326"/>
      <c r="G28" s="326"/>
      <c r="H28" s="326"/>
    </row>
    <row r="29" spans="1:8" ht="15" customHeight="1" x14ac:dyDescent="0.15">
      <c r="A29" s="100" t="s">
        <v>282</v>
      </c>
    </row>
    <row r="30" spans="1:8" ht="21" customHeight="1" x14ac:dyDescent="0.15">
      <c r="A30" s="117"/>
    </row>
    <row r="31" spans="1:8" ht="21" customHeight="1" x14ac:dyDescent="0.15">
      <c r="A31" s="117"/>
    </row>
    <row r="32" spans="1:8" ht="21" customHeight="1" x14ac:dyDescent="0.15"/>
    <row r="33" ht="21" customHeight="1" x14ac:dyDescent="0.15"/>
    <row r="34" ht="15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</sheetData>
  <mergeCells count="15">
    <mergeCell ref="A28:H28"/>
    <mergeCell ref="A14:H14"/>
    <mergeCell ref="A17:H17"/>
    <mergeCell ref="A19:H19"/>
    <mergeCell ref="A20:H20"/>
    <mergeCell ref="A21:A22"/>
    <mergeCell ref="B21:C21"/>
    <mergeCell ref="D21:E21"/>
    <mergeCell ref="A1:H1"/>
    <mergeCell ref="A3:H3"/>
    <mergeCell ref="A5:H5"/>
    <mergeCell ref="A6:H6"/>
    <mergeCell ref="A7:A8"/>
    <mergeCell ref="B7:C7"/>
    <mergeCell ref="D7:E7"/>
  </mergeCells>
  <phoneticPr fontId="7"/>
  <pageMargins left="0.70866141732283472" right="0.70866141732283472" top="0.74803149606299213" bottom="0.74803149606299213" header="0.31496062992125984" footer="0.31496062992125984"/>
  <pageSetup paperSize="9" scale="98" firstPageNumber="49" orientation="portrait" useFirstPageNumber="1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5" width="17.75" style="35" customWidth="1"/>
    <col min="6" max="16384" width="9" style="35"/>
  </cols>
  <sheetData>
    <row r="1" spans="1:5" ht="24" customHeight="1" x14ac:dyDescent="0.15">
      <c r="A1" s="130" t="s">
        <v>254</v>
      </c>
      <c r="B1" s="130"/>
      <c r="C1" s="130"/>
      <c r="D1" s="130"/>
      <c r="E1" s="130"/>
    </row>
    <row r="2" spans="1:5" ht="21" customHeight="1" x14ac:dyDescent="0.15">
      <c r="A2" s="38"/>
      <c r="B2" s="37"/>
      <c r="C2" s="37"/>
      <c r="D2" s="37"/>
      <c r="E2" s="37"/>
    </row>
    <row r="3" spans="1:5" ht="21.75" customHeight="1" x14ac:dyDescent="0.15">
      <c r="A3" s="131" t="s">
        <v>255</v>
      </c>
      <c r="B3" s="131"/>
      <c r="C3" s="131"/>
      <c r="D3" s="131"/>
      <c r="E3" s="131"/>
    </row>
    <row r="4" spans="1:5" ht="21" customHeight="1" x14ac:dyDescent="0.15">
      <c r="A4" s="36"/>
      <c r="B4" s="37"/>
      <c r="C4" s="37"/>
      <c r="D4" s="37"/>
      <c r="E4" s="37"/>
    </row>
    <row r="5" spans="1:5" ht="17.25" customHeight="1" x14ac:dyDescent="0.15">
      <c r="A5" s="132" t="s">
        <v>256</v>
      </c>
      <c r="B5" s="132"/>
      <c r="C5" s="132"/>
      <c r="D5" s="132"/>
      <c r="E5" s="132"/>
    </row>
    <row r="6" spans="1:5" ht="15" customHeight="1" x14ac:dyDescent="0.15">
      <c r="A6" s="133" t="s">
        <v>257</v>
      </c>
      <c r="B6" s="133"/>
      <c r="C6" s="133"/>
      <c r="D6" s="133"/>
      <c r="E6" s="133"/>
    </row>
    <row r="7" spans="1:5" ht="24" customHeight="1" x14ac:dyDescent="0.15">
      <c r="A7" s="324"/>
      <c r="B7" s="177" t="s">
        <v>258</v>
      </c>
      <c r="C7" s="177"/>
      <c r="D7" s="177" t="s">
        <v>259</v>
      </c>
      <c r="E7" s="178"/>
    </row>
    <row r="8" spans="1:5" ht="24" customHeight="1" x14ac:dyDescent="0.15">
      <c r="A8" s="325"/>
      <c r="B8" s="97" t="s">
        <v>260</v>
      </c>
      <c r="C8" s="97" t="s">
        <v>261</v>
      </c>
      <c r="D8" s="97" t="s">
        <v>260</v>
      </c>
      <c r="E8" s="98" t="s">
        <v>261</v>
      </c>
    </row>
    <row r="9" spans="1:5" ht="24" customHeight="1" x14ac:dyDescent="0.15">
      <c r="A9" s="92" t="s">
        <v>118</v>
      </c>
      <c r="B9" s="118">
        <v>33</v>
      </c>
      <c r="C9" s="119">
        <v>5659980</v>
      </c>
      <c r="D9" s="118">
        <v>35</v>
      </c>
      <c r="E9" s="120">
        <v>2120563</v>
      </c>
    </row>
    <row r="10" spans="1:5" ht="24" customHeight="1" x14ac:dyDescent="0.15">
      <c r="A10" s="92" t="s">
        <v>247</v>
      </c>
      <c r="B10" s="118">
        <v>34</v>
      </c>
      <c r="C10" s="119">
        <v>5773532</v>
      </c>
      <c r="D10" s="118">
        <v>26</v>
      </c>
      <c r="E10" s="120">
        <v>1139378</v>
      </c>
    </row>
    <row r="11" spans="1:5" ht="24" customHeight="1" x14ac:dyDescent="0.15">
      <c r="A11" s="92" t="s">
        <v>248</v>
      </c>
      <c r="B11" s="118">
        <v>30</v>
      </c>
      <c r="C11" s="119">
        <v>5633720</v>
      </c>
      <c r="D11" s="118">
        <v>22</v>
      </c>
      <c r="E11" s="120">
        <v>761460</v>
      </c>
    </row>
    <row r="12" spans="1:5" ht="24" customHeight="1" x14ac:dyDescent="0.15">
      <c r="A12" s="92" t="s">
        <v>249</v>
      </c>
      <c r="B12" s="118">
        <v>28</v>
      </c>
      <c r="C12" s="119">
        <v>5517962</v>
      </c>
      <c r="D12" s="118">
        <v>25</v>
      </c>
      <c r="E12" s="120">
        <v>669245</v>
      </c>
    </row>
    <row r="13" spans="1:5" ht="24" customHeight="1" x14ac:dyDescent="0.15">
      <c r="A13" s="121" t="s">
        <v>250</v>
      </c>
      <c r="B13" s="122">
        <v>26</v>
      </c>
      <c r="C13" s="123">
        <v>5190949</v>
      </c>
      <c r="D13" s="122">
        <v>13</v>
      </c>
      <c r="E13" s="124">
        <v>701891</v>
      </c>
    </row>
    <row r="14" spans="1:5" x14ac:dyDescent="0.15">
      <c r="A14" s="56"/>
      <c r="B14" s="37"/>
      <c r="C14" s="37"/>
      <c r="D14" s="37"/>
      <c r="E14" s="37"/>
    </row>
    <row r="15" spans="1:5" x14ac:dyDescent="0.15">
      <c r="A15" s="125"/>
      <c r="B15" s="126"/>
      <c r="C15" s="126"/>
      <c r="D15" s="126"/>
      <c r="E15" s="126"/>
    </row>
    <row r="16" spans="1:5" x14ac:dyDescent="0.15">
      <c r="A16" s="125"/>
      <c r="B16" s="126"/>
      <c r="C16" s="128"/>
      <c r="D16" s="128"/>
      <c r="E16" s="126"/>
    </row>
  </sheetData>
  <mergeCells count="8">
    <mergeCell ref="C16:D16"/>
    <mergeCell ref="A1:E1"/>
    <mergeCell ref="A3:E3"/>
    <mergeCell ref="A5:E5"/>
    <mergeCell ref="A6:E6"/>
    <mergeCell ref="A7:A8"/>
    <mergeCell ref="B7:C7"/>
    <mergeCell ref="D7:E7"/>
  </mergeCells>
  <phoneticPr fontId="7"/>
  <pageMargins left="0.70866141732283472" right="0.70866141732283472" top="0.74803149606299213" bottom="0.74803149606299213" header="0.31496062992125984" footer="0.31496062992125984"/>
  <pageSetup paperSize="9" scale="89" firstPageNumber="50" orientation="portrait" useFirstPageNumber="1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92B9-890F-49EF-8942-14816E1CD8E0}">
  <sheetPr>
    <tabColor rgb="FFFFFF00"/>
  </sheetPr>
  <dimension ref="A1:E38"/>
  <sheetViews>
    <sheetView showGridLines="0" view="pageBreakPreview" zoomScale="85" zoomScaleNormal="100" zoomScaleSheetLayoutView="85" workbookViewId="0">
      <selection activeCell="G9" sqref="G9"/>
    </sheetView>
  </sheetViews>
  <sheetFormatPr defaultRowHeight="13.5" x14ac:dyDescent="0.15"/>
  <cols>
    <col min="1" max="1" width="9.75" style="7" customWidth="1"/>
    <col min="2" max="2" width="20" style="7" customWidth="1"/>
    <col min="3" max="4" width="22.25" style="7" customWidth="1"/>
    <col min="5" max="5" width="9.75" style="7" customWidth="1"/>
    <col min="6" max="16384" width="9" style="7"/>
  </cols>
  <sheetData>
    <row r="1" spans="1:5" ht="32.25" customHeight="1" x14ac:dyDescent="0.15"/>
    <row r="3" spans="1:5" ht="15.75" customHeight="1" x14ac:dyDescent="0.15">
      <c r="B3" s="9"/>
      <c r="C3" s="9"/>
      <c r="D3" s="9"/>
      <c r="E3" s="9"/>
    </row>
    <row r="4" spans="1:5" ht="16.5" customHeight="1" x14ac:dyDescent="0.15">
      <c r="A4" s="336" t="s">
        <v>262</v>
      </c>
      <c r="B4" s="336"/>
      <c r="C4" s="336"/>
      <c r="D4" s="336"/>
      <c r="E4" s="336"/>
    </row>
    <row r="5" spans="1:5" ht="12" customHeight="1" x14ac:dyDescent="0.15">
      <c r="B5" s="10"/>
      <c r="C5" s="9"/>
      <c r="D5" s="9"/>
      <c r="E5" s="9"/>
    </row>
    <row r="6" spans="1:5" ht="17.25" customHeight="1" x14ac:dyDescent="0.15">
      <c r="A6" s="339" t="s">
        <v>263</v>
      </c>
      <c r="B6" s="339"/>
      <c r="C6" s="339"/>
      <c r="D6" s="339"/>
      <c r="E6" s="339"/>
    </row>
    <row r="7" spans="1:5" ht="21" customHeight="1" x14ac:dyDescent="0.15">
      <c r="B7" s="11"/>
      <c r="C7" s="9"/>
      <c r="D7" s="12" t="s">
        <v>264</v>
      </c>
      <c r="E7" s="9"/>
    </row>
    <row r="8" spans="1:5" ht="27" customHeight="1" x14ac:dyDescent="0.15">
      <c r="B8" s="13"/>
      <c r="C8" s="340" t="s">
        <v>260</v>
      </c>
      <c r="D8" s="341"/>
      <c r="E8" s="9"/>
    </row>
    <row r="9" spans="1:5" ht="27" customHeight="1" x14ac:dyDescent="0.15">
      <c r="B9" s="14" t="s">
        <v>265</v>
      </c>
      <c r="C9" s="329">
        <v>8385</v>
      </c>
      <c r="D9" s="330"/>
      <c r="E9" s="9"/>
    </row>
    <row r="10" spans="1:5" ht="27" customHeight="1" x14ac:dyDescent="0.15">
      <c r="B10" s="14" t="s">
        <v>266</v>
      </c>
      <c r="C10" s="331">
        <v>8856</v>
      </c>
      <c r="D10" s="332"/>
      <c r="E10" s="9"/>
    </row>
    <row r="11" spans="1:5" ht="27" customHeight="1" x14ac:dyDescent="0.15">
      <c r="B11" s="14" t="s">
        <v>267</v>
      </c>
      <c r="C11" s="331">
        <v>18484</v>
      </c>
      <c r="D11" s="332"/>
      <c r="E11" s="9"/>
    </row>
    <row r="12" spans="1:5" ht="27" customHeight="1" x14ac:dyDescent="0.15">
      <c r="B12" s="14" t="s">
        <v>268</v>
      </c>
      <c r="C12" s="331">
        <v>15471</v>
      </c>
      <c r="D12" s="332"/>
      <c r="E12" s="9"/>
    </row>
    <row r="13" spans="1:5" ht="27" customHeight="1" x14ac:dyDescent="0.15">
      <c r="B13" s="15" t="s">
        <v>269</v>
      </c>
      <c r="C13" s="333">
        <v>13547</v>
      </c>
      <c r="D13" s="334"/>
      <c r="E13" s="9"/>
    </row>
    <row r="14" spans="1:5" ht="15" customHeight="1" x14ac:dyDescent="0.15">
      <c r="B14" s="9"/>
      <c r="C14" s="342" t="s">
        <v>270</v>
      </c>
      <c r="D14" s="342"/>
      <c r="E14" s="9"/>
    </row>
    <row r="15" spans="1:5" ht="5.25" customHeight="1" x14ac:dyDescent="0.15">
      <c r="B15" s="9"/>
      <c r="C15" s="16"/>
      <c r="D15" s="9"/>
      <c r="E15" s="9"/>
    </row>
    <row r="16" spans="1:5" ht="9" customHeight="1" x14ac:dyDescent="0.15">
      <c r="B16"/>
      <c r="C16"/>
      <c r="D16"/>
      <c r="E16"/>
    </row>
    <row r="17" spans="1:5" ht="24.75" customHeight="1" x14ac:dyDescent="0.15">
      <c r="A17" s="337" t="s">
        <v>271</v>
      </c>
      <c r="B17" s="337"/>
      <c r="C17" s="337"/>
      <c r="D17" s="337"/>
      <c r="E17" s="337"/>
    </row>
    <row r="18" spans="1:5" ht="9.75" customHeight="1" x14ac:dyDescent="0.15">
      <c r="B18" s="4"/>
      <c r="C18"/>
      <c r="D18"/>
      <c r="E18"/>
    </row>
    <row r="19" spans="1:5" ht="21.75" customHeight="1" x14ac:dyDescent="0.15">
      <c r="A19" s="328" t="s">
        <v>272</v>
      </c>
      <c r="B19" s="328"/>
      <c r="C19" s="328"/>
      <c r="D19" s="328"/>
      <c r="E19" s="328"/>
    </row>
    <row r="20" spans="1:5" ht="16.5" customHeight="1" x14ac:dyDescent="0.15">
      <c r="B20" s="22"/>
      <c r="C20"/>
      <c r="D20" s="21"/>
      <c r="E20"/>
    </row>
    <row r="21" spans="1:5" ht="30" customHeight="1" x14ac:dyDescent="0.15">
      <c r="B21" s="20"/>
      <c r="C21" s="19" t="s">
        <v>273</v>
      </c>
      <c r="D21" s="23" t="s">
        <v>274</v>
      </c>
    </row>
    <row r="22" spans="1:5" ht="30" customHeight="1" x14ac:dyDescent="0.15">
      <c r="B22" s="18" t="s">
        <v>265</v>
      </c>
      <c r="C22" s="24">
        <v>426</v>
      </c>
      <c r="D22" s="25">
        <v>284</v>
      </c>
    </row>
    <row r="23" spans="1:5" ht="30" customHeight="1" x14ac:dyDescent="0.15">
      <c r="B23" s="18" t="s">
        <v>266</v>
      </c>
      <c r="C23" s="25">
        <v>554</v>
      </c>
      <c r="D23" s="25">
        <v>386</v>
      </c>
    </row>
    <row r="24" spans="1:5" ht="30" customHeight="1" x14ac:dyDescent="0.15">
      <c r="B24" s="18" t="s">
        <v>267</v>
      </c>
      <c r="C24" s="25">
        <v>730</v>
      </c>
      <c r="D24" s="25">
        <v>393</v>
      </c>
    </row>
    <row r="25" spans="1:5" ht="30" customHeight="1" x14ac:dyDescent="0.15">
      <c r="B25" s="18" t="s">
        <v>268</v>
      </c>
      <c r="C25" s="24">
        <v>676</v>
      </c>
      <c r="D25" s="25">
        <v>444</v>
      </c>
    </row>
    <row r="26" spans="1:5" ht="30" customHeight="1" x14ac:dyDescent="0.15">
      <c r="B26" s="17" t="s">
        <v>269</v>
      </c>
      <c r="C26" s="26">
        <v>555</v>
      </c>
      <c r="D26" s="27">
        <v>356</v>
      </c>
    </row>
    <row r="27" spans="1:5" x14ac:dyDescent="0.15">
      <c r="B27"/>
      <c r="C27" s="335"/>
      <c r="D27" s="335"/>
      <c r="E27"/>
    </row>
    <row r="28" spans="1:5" ht="5.25" customHeight="1" x14ac:dyDescent="0.15">
      <c r="B28"/>
      <c r="C28" s="5"/>
      <c r="D28"/>
      <c r="E28"/>
    </row>
    <row r="29" spans="1:5" ht="19.5" customHeight="1" x14ac:dyDescent="0.15">
      <c r="A29" s="338" t="s">
        <v>275</v>
      </c>
      <c r="B29" s="338"/>
      <c r="C29" s="338"/>
      <c r="D29" s="338"/>
      <c r="E29" s="338"/>
    </row>
    <row r="30" spans="1:5" ht="10.5" customHeight="1" x14ac:dyDescent="0.15">
      <c r="B30" s="4"/>
      <c r="C30"/>
      <c r="D30"/>
      <c r="E30"/>
    </row>
    <row r="31" spans="1:5" ht="30" customHeight="1" x14ac:dyDescent="0.15">
      <c r="A31" s="328" t="s">
        <v>276</v>
      </c>
      <c r="B31" s="328"/>
      <c r="C31" s="328"/>
      <c r="D31" s="328"/>
      <c r="E31" s="328"/>
    </row>
    <row r="32" spans="1:5" ht="18" customHeight="1" x14ac:dyDescent="0.15">
      <c r="B32" s="22"/>
      <c r="C32"/>
      <c r="D32" s="21"/>
      <c r="E32"/>
    </row>
    <row r="33" spans="2:4" ht="30" customHeight="1" x14ac:dyDescent="0.15">
      <c r="B33" s="20"/>
      <c r="C33" s="19" t="s">
        <v>277</v>
      </c>
      <c r="D33" s="23" t="s">
        <v>278</v>
      </c>
    </row>
    <row r="34" spans="2:4" ht="30" customHeight="1" x14ac:dyDescent="0.15">
      <c r="B34" s="18" t="s">
        <v>265</v>
      </c>
      <c r="C34" s="28">
        <v>48</v>
      </c>
      <c r="D34" s="29">
        <v>4946400</v>
      </c>
    </row>
    <row r="35" spans="2:4" ht="30" customHeight="1" x14ac:dyDescent="0.15">
      <c r="B35" s="18" t="s">
        <v>266</v>
      </c>
      <c r="C35" s="30">
        <v>58</v>
      </c>
      <c r="D35" s="29">
        <v>5709100</v>
      </c>
    </row>
    <row r="36" spans="2:4" ht="30" customHeight="1" x14ac:dyDescent="0.15">
      <c r="B36" s="18" t="s">
        <v>267</v>
      </c>
      <c r="C36" s="30">
        <v>7656</v>
      </c>
      <c r="D36" s="29">
        <v>1674631438</v>
      </c>
    </row>
    <row r="37" spans="2:4" ht="30" customHeight="1" x14ac:dyDescent="0.15">
      <c r="B37" s="18" t="s">
        <v>268</v>
      </c>
      <c r="C37" s="28">
        <v>4400</v>
      </c>
      <c r="D37" s="29">
        <v>1002524892</v>
      </c>
    </row>
    <row r="38" spans="2:4" ht="30" customHeight="1" x14ac:dyDescent="0.15">
      <c r="B38" s="17" t="s">
        <v>269</v>
      </c>
      <c r="C38" s="31">
        <v>1418</v>
      </c>
      <c r="D38" s="32">
        <v>315455689</v>
      </c>
    </row>
  </sheetData>
  <mergeCells count="14">
    <mergeCell ref="A4:E4"/>
    <mergeCell ref="A17:E17"/>
    <mergeCell ref="A29:E29"/>
    <mergeCell ref="A19:E19"/>
    <mergeCell ref="A6:E6"/>
    <mergeCell ref="C8:D8"/>
    <mergeCell ref="C14:D14"/>
    <mergeCell ref="A31:E31"/>
    <mergeCell ref="C9:D9"/>
    <mergeCell ref="C10:D10"/>
    <mergeCell ref="C11:D11"/>
    <mergeCell ref="C12:D12"/>
    <mergeCell ref="C13:D13"/>
    <mergeCell ref="C27:D27"/>
  </mergeCells>
  <phoneticPr fontId="7"/>
  <pageMargins left="0.70866141732283472" right="0.70866141732283472" top="0.74803149606299213" bottom="0.74803149606299213" header="0.31496062992125984" footer="0.31496062992125984"/>
  <pageSetup paperSize="9" scale="88" firstPageNumber="25" orientation="portrait" cellComments="asDisplayed" useFirstPageNumber="1" horizontalDpi="300" verticalDpi="30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8D0EE-8B70-4C46-BB5F-3D9CFF230D12}">
  <sheetPr>
    <tabColor rgb="FFFFFF00"/>
  </sheetPr>
  <dimension ref="A1:H24"/>
  <sheetViews>
    <sheetView showGridLines="0" view="pageBreakPreview" zoomScale="85" zoomScaleNormal="100" zoomScaleSheetLayoutView="85" workbookViewId="0">
      <selection activeCell="F9" sqref="F9"/>
    </sheetView>
  </sheetViews>
  <sheetFormatPr defaultRowHeight="13.5" x14ac:dyDescent="0.15"/>
  <cols>
    <col min="1" max="1" width="7.5" style="7" customWidth="1"/>
    <col min="2" max="4" width="22.25" style="7" customWidth="1"/>
    <col min="5" max="5" width="9" style="7"/>
    <col min="7" max="7" width="9" style="7"/>
    <col min="9" max="11" width="9" style="7"/>
    <col min="12" max="12" width="0.625" style="7" customWidth="1"/>
    <col min="13" max="16384" width="9" style="7"/>
  </cols>
  <sheetData>
    <row r="1" spans="1:4" ht="21" customHeight="1" x14ac:dyDescent="0.15">
      <c r="A1"/>
      <c r="B1"/>
      <c r="C1"/>
      <c r="D1"/>
    </row>
    <row r="2" spans="1:4" ht="21.75" customHeight="1" x14ac:dyDescent="0.15">
      <c r="A2" s="337" t="s">
        <v>271</v>
      </c>
      <c r="B2" s="337"/>
      <c r="C2" s="337"/>
      <c r="D2" s="337"/>
    </row>
    <row r="3" spans="1:4" ht="21" customHeight="1" x14ac:dyDescent="0.15">
      <c r="A3" s="4"/>
      <c r="B3"/>
      <c r="C3"/>
      <c r="D3"/>
    </row>
    <row r="4" spans="1:4" ht="17.25" customHeight="1" x14ac:dyDescent="0.15">
      <c r="A4" s="328" t="s">
        <v>272</v>
      </c>
      <c r="B4" s="328"/>
      <c r="C4" s="328"/>
      <c r="D4" s="328"/>
    </row>
    <row r="5" spans="1:4" ht="21" customHeight="1" x14ac:dyDescent="0.15">
      <c r="A5" s="22"/>
      <c r="B5"/>
      <c r="C5" s="21"/>
      <c r="D5"/>
    </row>
    <row r="6" spans="1:4" ht="27" customHeight="1" x14ac:dyDescent="0.15">
      <c r="A6"/>
      <c r="B6" s="20"/>
      <c r="C6" s="19" t="s">
        <v>273</v>
      </c>
      <c r="D6" s="23" t="s">
        <v>274</v>
      </c>
    </row>
    <row r="7" spans="1:4" ht="27" customHeight="1" x14ac:dyDescent="0.15">
      <c r="A7"/>
      <c r="B7" s="18" t="s">
        <v>279</v>
      </c>
      <c r="C7" s="24">
        <v>426</v>
      </c>
      <c r="D7" s="25">
        <v>284</v>
      </c>
    </row>
    <row r="8" spans="1:4" ht="27" customHeight="1" x14ac:dyDescent="0.15">
      <c r="A8"/>
      <c r="B8" s="18" t="s">
        <v>266</v>
      </c>
      <c r="C8" s="25">
        <v>554</v>
      </c>
      <c r="D8" s="25">
        <v>386</v>
      </c>
    </row>
    <row r="9" spans="1:4" ht="27" customHeight="1" x14ac:dyDescent="0.15">
      <c r="A9"/>
      <c r="B9" s="18" t="s">
        <v>267</v>
      </c>
      <c r="C9" s="25">
        <v>730</v>
      </c>
      <c r="D9" s="25">
        <v>393</v>
      </c>
    </row>
    <row r="10" spans="1:4" ht="27" customHeight="1" x14ac:dyDescent="0.15">
      <c r="A10"/>
      <c r="B10" s="18" t="s">
        <v>268</v>
      </c>
      <c r="C10" s="24">
        <v>676</v>
      </c>
      <c r="D10" s="25">
        <v>444</v>
      </c>
    </row>
    <row r="11" spans="1:4" ht="27" customHeight="1" x14ac:dyDescent="0.15">
      <c r="A11"/>
      <c r="B11" s="17" t="s">
        <v>269</v>
      </c>
      <c r="C11" s="26">
        <v>555</v>
      </c>
      <c r="D11" s="27">
        <v>356</v>
      </c>
    </row>
    <row r="12" spans="1:4" ht="15" customHeight="1" x14ac:dyDescent="0.15">
      <c r="A12"/>
      <c r="B12" s="335"/>
      <c r="C12" s="335"/>
      <c r="D12"/>
    </row>
    <row r="13" spans="1:4" x14ac:dyDescent="0.15">
      <c r="A13"/>
      <c r="B13" s="5"/>
      <c r="C13"/>
      <c r="D13"/>
    </row>
    <row r="24" spans="1:1" x14ac:dyDescent="0.15">
      <c r="A24" s="8"/>
    </row>
  </sheetData>
  <mergeCells count="3">
    <mergeCell ref="A2:D2"/>
    <mergeCell ref="A4:D4"/>
    <mergeCell ref="B12:C12"/>
  </mergeCells>
  <phoneticPr fontId="7"/>
  <pageMargins left="0.70866141732283472" right="0.70866141732283472" top="0.74803149606299213" bottom="0.74803149606299213" header="0.31496062992125984" footer="0.31496062992125984"/>
  <pageSetup paperSize="9" scale="86" firstPageNumber="25" orientation="portrait" cellComments="asDisplayed" useFirstPageNumber="1" horizontalDpi="300" verticalDpi="300" r:id="rId1"/>
  <headerFooter scaleWithDoc="0" alignWithMargins="0"/>
  <colBreaks count="1" manualBreakCount="1">
    <brk id="11" max="1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137E-82CE-49D1-9CEE-1E774D929645}">
  <sheetPr>
    <tabColor rgb="FFFFFF00"/>
  </sheetPr>
  <dimension ref="A1:D13"/>
  <sheetViews>
    <sheetView showGridLines="0" view="pageBreakPreview" zoomScale="85" zoomScaleNormal="100" zoomScaleSheetLayoutView="85" workbookViewId="0">
      <selection activeCell="C17" sqref="C17"/>
    </sheetView>
  </sheetViews>
  <sheetFormatPr defaultRowHeight="13.5" x14ac:dyDescent="0.15"/>
  <cols>
    <col min="1" max="1" width="4.75" style="7" customWidth="1"/>
    <col min="2" max="4" width="22.25" style="7" customWidth="1"/>
    <col min="5" max="5" width="6.375" style="7" customWidth="1"/>
    <col min="6" max="16384" width="9" style="7"/>
  </cols>
  <sheetData>
    <row r="1" spans="1:4" ht="21" customHeight="1" x14ac:dyDescent="0.15">
      <c r="A1"/>
      <c r="B1"/>
      <c r="C1"/>
      <c r="D1"/>
    </row>
    <row r="2" spans="1:4" ht="21.75" customHeight="1" x14ac:dyDescent="0.15">
      <c r="A2" s="337" t="s">
        <v>280</v>
      </c>
      <c r="B2" s="337"/>
      <c r="C2" s="337"/>
      <c r="D2" s="337"/>
    </row>
    <row r="3" spans="1:4" ht="21" customHeight="1" x14ac:dyDescent="0.15">
      <c r="A3" s="4"/>
      <c r="B3"/>
      <c r="C3"/>
      <c r="D3"/>
    </row>
    <row r="4" spans="1:4" ht="17.25" customHeight="1" x14ac:dyDescent="0.15">
      <c r="A4" s="328" t="s">
        <v>276</v>
      </c>
      <c r="B4" s="328"/>
      <c r="C4" s="328"/>
      <c r="D4" s="328"/>
    </row>
    <row r="5" spans="1:4" ht="21" customHeight="1" x14ac:dyDescent="0.15">
      <c r="A5" s="22"/>
      <c r="B5"/>
      <c r="C5" s="21"/>
      <c r="D5"/>
    </row>
    <row r="6" spans="1:4" ht="27" customHeight="1" x14ac:dyDescent="0.15">
      <c r="A6"/>
      <c r="B6" s="20"/>
      <c r="C6" s="19" t="s">
        <v>277</v>
      </c>
      <c r="D6" s="23" t="s">
        <v>278</v>
      </c>
    </row>
    <row r="7" spans="1:4" ht="27" customHeight="1" x14ac:dyDescent="0.15">
      <c r="A7"/>
      <c r="B7" s="18" t="s">
        <v>279</v>
      </c>
      <c r="C7" s="28">
        <v>48</v>
      </c>
      <c r="D7" s="29">
        <v>4946400</v>
      </c>
    </row>
    <row r="8" spans="1:4" ht="27" customHeight="1" x14ac:dyDescent="0.15">
      <c r="A8"/>
      <c r="B8" s="18" t="s">
        <v>266</v>
      </c>
      <c r="C8" s="30">
        <v>58</v>
      </c>
      <c r="D8" s="29">
        <v>5709100</v>
      </c>
    </row>
    <row r="9" spans="1:4" ht="27" customHeight="1" x14ac:dyDescent="0.15">
      <c r="A9"/>
      <c r="B9" s="18" t="s">
        <v>267</v>
      </c>
      <c r="C9" s="30">
        <v>7656</v>
      </c>
      <c r="D9" s="29">
        <v>1674631438</v>
      </c>
    </row>
    <row r="10" spans="1:4" ht="27" customHeight="1" x14ac:dyDescent="0.15">
      <c r="A10"/>
      <c r="B10" s="18" t="s">
        <v>268</v>
      </c>
      <c r="C10" s="28">
        <v>4400</v>
      </c>
      <c r="D10" s="29">
        <v>1002524892</v>
      </c>
    </row>
    <row r="11" spans="1:4" ht="27" customHeight="1" x14ac:dyDescent="0.15">
      <c r="A11"/>
      <c r="B11" s="17" t="s">
        <v>269</v>
      </c>
      <c r="C11" s="31">
        <v>1418</v>
      </c>
      <c r="D11" s="32">
        <v>315455689</v>
      </c>
    </row>
    <row r="12" spans="1:4" ht="15" customHeight="1" x14ac:dyDescent="0.15">
      <c r="A12"/>
      <c r="B12" s="335"/>
      <c r="C12" s="335"/>
      <c r="D12"/>
    </row>
    <row r="13" spans="1:4" x14ac:dyDescent="0.15">
      <c r="A13"/>
      <c r="B13" s="5"/>
      <c r="C13"/>
      <c r="D13"/>
    </row>
  </sheetData>
  <mergeCells count="3">
    <mergeCell ref="A2:D2"/>
    <mergeCell ref="A4:D4"/>
    <mergeCell ref="B12:C12"/>
  </mergeCells>
  <phoneticPr fontId="7"/>
  <pageMargins left="0.70866141732283472" right="0.70866141732283472" top="0.74803149606299213" bottom="0.74803149606299213" header="0.31496062992125984" footer="0.31496062992125984"/>
  <pageSetup paperSize="9" scale="88" firstPageNumber="25" orientation="portrait" cellComments="asDisplayed" useFirstPageNumber="1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E3EC-0590-4899-9A73-6B30B36593C4}">
  <dimension ref="A1:F23"/>
  <sheetViews>
    <sheetView view="pageBreakPreview" zoomScale="130" zoomScaleNormal="100" zoomScaleSheetLayoutView="130" workbookViewId="0">
      <selection sqref="A1:E1"/>
    </sheetView>
  </sheetViews>
  <sheetFormatPr defaultRowHeight="13.5" x14ac:dyDescent="0.15"/>
  <cols>
    <col min="1" max="16384" width="9" style="33"/>
  </cols>
  <sheetData>
    <row r="1" spans="1:6" x14ac:dyDescent="0.15">
      <c r="A1" s="34"/>
      <c r="B1" s="34"/>
      <c r="C1" s="34"/>
      <c r="D1" s="34"/>
      <c r="E1" s="34"/>
      <c r="F1" s="34"/>
    </row>
    <row r="2" spans="1:6" x14ac:dyDescent="0.15">
      <c r="A2" s="34"/>
      <c r="B2" s="34"/>
      <c r="C2" s="34"/>
      <c r="D2" s="34"/>
      <c r="E2" s="34"/>
      <c r="F2" s="34"/>
    </row>
    <row r="3" spans="1:6" x14ac:dyDescent="0.15">
      <c r="A3" s="34"/>
      <c r="B3" s="34"/>
      <c r="C3" s="34"/>
      <c r="D3" s="34"/>
      <c r="E3" s="34"/>
      <c r="F3" s="34"/>
    </row>
    <row r="4" spans="1:6" x14ac:dyDescent="0.15">
      <c r="A4" s="34"/>
      <c r="B4" s="34"/>
      <c r="C4" s="34"/>
      <c r="D4" s="34"/>
      <c r="E4" s="34"/>
      <c r="F4" s="34"/>
    </row>
    <row r="5" spans="1:6" x14ac:dyDescent="0.15">
      <c r="A5" s="34"/>
      <c r="B5" s="34"/>
      <c r="C5" s="34"/>
      <c r="D5" s="34"/>
      <c r="E5" s="34"/>
      <c r="F5" s="34"/>
    </row>
    <row r="6" spans="1:6" x14ac:dyDescent="0.15">
      <c r="A6" s="34"/>
      <c r="B6" s="34"/>
      <c r="C6" s="34"/>
      <c r="D6" s="34"/>
      <c r="E6" s="34"/>
      <c r="F6" s="34"/>
    </row>
    <row r="7" spans="1:6" x14ac:dyDescent="0.15">
      <c r="A7" s="34"/>
      <c r="B7" s="34"/>
      <c r="C7" s="34"/>
      <c r="D7" s="34"/>
      <c r="E7" s="34"/>
      <c r="F7" s="34"/>
    </row>
    <row r="8" spans="1:6" x14ac:dyDescent="0.15">
      <c r="A8" s="34"/>
      <c r="B8" s="34"/>
      <c r="C8" s="34"/>
      <c r="D8" s="34"/>
      <c r="E8" s="34"/>
      <c r="F8" s="34"/>
    </row>
    <row r="9" spans="1:6" x14ac:dyDescent="0.15">
      <c r="A9" s="34"/>
      <c r="B9" s="34"/>
      <c r="C9" s="34"/>
      <c r="D9" s="34"/>
      <c r="E9" s="34"/>
      <c r="F9" s="34"/>
    </row>
    <row r="10" spans="1:6" x14ac:dyDescent="0.15">
      <c r="A10" s="34"/>
      <c r="B10" s="34"/>
      <c r="C10" s="34"/>
      <c r="D10" s="34"/>
      <c r="E10" s="34"/>
      <c r="F10" s="34"/>
    </row>
    <row r="11" spans="1:6" x14ac:dyDescent="0.15">
      <c r="A11" s="34"/>
      <c r="B11" s="34"/>
      <c r="C11" s="34"/>
      <c r="D11" s="34"/>
      <c r="E11" s="34"/>
      <c r="F11" s="34"/>
    </row>
    <row r="12" spans="1:6" x14ac:dyDescent="0.15">
      <c r="A12" s="34"/>
      <c r="B12" s="34"/>
      <c r="C12" s="34"/>
      <c r="D12" s="34"/>
      <c r="E12" s="34"/>
      <c r="F12" s="34"/>
    </row>
    <row r="13" spans="1:6" x14ac:dyDescent="0.15">
      <c r="A13" s="34"/>
      <c r="B13" s="34"/>
      <c r="C13" s="34"/>
      <c r="D13" s="34"/>
      <c r="E13" s="34"/>
      <c r="F13" s="34"/>
    </row>
    <row r="14" spans="1:6" x14ac:dyDescent="0.15">
      <c r="A14" s="34"/>
      <c r="B14" s="34"/>
      <c r="C14" s="34"/>
      <c r="D14" s="34"/>
      <c r="E14" s="34"/>
      <c r="F14" s="34"/>
    </row>
    <row r="15" spans="1:6" x14ac:dyDescent="0.15">
      <c r="A15" s="34"/>
      <c r="B15" s="34"/>
      <c r="C15" s="34"/>
      <c r="D15" s="34"/>
      <c r="E15" s="34"/>
      <c r="F15" s="34"/>
    </row>
    <row r="16" spans="1:6" x14ac:dyDescent="0.15">
      <c r="A16" s="34"/>
      <c r="B16" s="34"/>
      <c r="C16" s="34"/>
      <c r="D16" s="34"/>
      <c r="E16" s="34"/>
      <c r="F16" s="34"/>
    </row>
    <row r="17" spans="1:6" x14ac:dyDescent="0.15">
      <c r="A17" s="34"/>
      <c r="B17" s="34"/>
      <c r="C17" s="34"/>
      <c r="D17" s="34"/>
      <c r="E17" s="34"/>
      <c r="F17" s="34"/>
    </row>
    <row r="18" spans="1:6" x14ac:dyDescent="0.15">
      <c r="A18" s="34"/>
      <c r="B18" s="34"/>
      <c r="C18" s="34"/>
      <c r="D18" s="34"/>
      <c r="E18" s="34"/>
      <c r="F18" s="34"/>
    </row>
    <row r="19" spans="1:6" x14ac:dyDescent="0.15">
      <c r="A19" s="34"/>
      <c r="B19" s="34"/>
      <c r="C19" s="34"/>
      <c r="D19" s="34"/>
      <c r="E19" s="34"/>
      <c r="F19" s="34"/>
    </row>
    <row r="20" spans="1:6" x14ac:dyDescent="0.15">
      <c r="A20" s="34"/>
      <c r="B20" s="34"/>
      <c r="C20" s="34"/>
      <c r="D20" s="34"/>
      <c r="E20" s="34"/>
      <c r="F20" s="34"/>
    </row>
    <row r="21" spans="1:6" x14ac:dyDescent="0.15">
      <c r="A21" s="34"/>
      <c r="B21" s="34"/>
      <c r="C21" s="34"/>
      <c r="D21" s="34"/>
      <c r="E21" s="34"/>
      <c r="F21" s="34"/>
    </row>
    <row r="22" spans="1:6" x14ac:dyDescent="0.15">
      <c r="A22" s="34"/>
      <c r="B22" s="34"/>
      <c r="C22" s="34"/>
      <c r="D22" s="34"/>
      <c r="E22" s="34"/>
      <c r="F22" s="34"/>
    </row>
    <row r="23" spans="1:6" x14ac:dyDescent="0.15">
      <c r="A23" s="34"/>
      <c r="B23" s="34"/>
      <c r="C23" s="34"/>
      <c r="D23" s="34"/>
      <c r="E23" s="34"/>
      <c r="F23" s="34"/>
    </row>
  </sheetData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1" width="20.5" style="35" bestFit="1" customWidth="1"/>
    <col min="2" max="5" width="17.75" style="35" customWidth="1"/>
    <col min="6" max="7" width="9" style="35"/>
    <col min="8" max="8" width="21" style="35" customWidth="1"/>
    <col min="9" max="16384" width="9" style="35"/>
  </cols>
  <sheetData>
    <row r="1" spans="1:7" ht="19.5" customHeight="1" x14ac:dyDescent="0.15">
      <c r="A1" s="129" t="s">
        <v>3</v>
      </c>
      <c r="B1" s="129"/>
      <c r="C1" s="129"/>
      <c r="D1" s="129"/>
      <c r="E1" s="129"/>
    </row>
    <row r="2" spans="1:7" ht="21" customHeight="1" x14ac:dyDescent="0.15">
      <c r="A2" s="36"/>
      <c r="B2" s="37"/>
      <c r="C2" s="37"/>
      <c r="D2" s="37"/>
      <c r="E2" s="37"/>
    </row>
    <row r="3" spans="1:7" ht="19.5" customHeight="1" x14ac:dyDescent="0.15">
      <c r="A3" s="130" t="s">
        <v>4</v>
      </c>
      <c r="B3" s="130"/>
      <c r="C3" s="130"/>
      <c r="D3" s="130"/>
      <c r="E3" s="130"/>
    </row>
    <row r="4" spans="1:7" ht="21" customHeight="1" x14ac:dyDescent="0.15">
      <c r="A4" s="38"/>
      <c r="B4" s="37"/>
      <c r="C4" s="37"/>
      <c r="D4" s="37"/>
      <c r="E4" s="37"/>
    </row>
    <row r="5" spans="1:7" ht="21.75" customHeight="1" x14ac:dyDescent="0.15">
      <c r="A5" s="131" t="s">
        <v>5</v>
      </c>
      <c r="B5" s="131"/>
      <c r="C5" s="131"/>
      <c r="D5" s="131"/>
      <c r="E5" s="131"/>
    </row>
    <row r="6" spans="1:7" ht="21" customHeight="1" x14ac:dyDescent="0.15">
      <c r="A6" s="36"/>
      <c r="B6" s="37"/>
      <c r="C6" s="37"/>
      <c r="D6" s="37"/>
      <c r="E6" s="37"/>
    </row>
    <row r="7" spans="1:7" ht="17.25" customHeight="1" x14ac:dyDescent="0.15">
      <c r="A7" s="132" t="s">
        <v>6</v>
      </c>
      <c r="B7" s="132"/>
      <c r="C7" s="132"/>
      <c r="D7" s="132"/>
      <c r="E7" s="132"/>
    </row>
    <row r="8" spans="1:7" ht="15" customHeight="1" x14ac:dyDescent="0.15">
      <c r="A8" s="133" t="s">
        <v>7</v>
      </c>
      <c r="B8" s="133"/>
      <c r="C8" s="133"/>
      <c r="D8" s="133"/>
      <c r="E8" s="133"/>
    </row>
    <row r="9" spans="1:7" ht="19.5" customHeight="1" x14ac:dyDescent="0.15">
      <c r="A9" s="39"/>
      <c r="B9" s="40" t="s">
        <v>8</v>
      </c>
      <c r="C9" s="40" t="s">
        <v>9</v>
      </c>
      <c r="D9" s="40" t="s">
        <v>10</v>
      </c>
      <c r="E9" s="41" t="s">
        <v>11</v>
      </c>
    </row>
    <row r="10" spans="1:7" ht="19.5" customHeight="1" x14ac:dyDescent="0.15">
      <c r="A10" s="42" t="s">
        <v>12</v>
      </c>
      <c r="B10" s="43">
        <v>113009</v>
      </c>
      <c r="C10" s="43">
        <v>136545</v>
      </c>
      <c r="D10" s="44">
        <v>4.9800000000000004</v>
      </c>
      <c r="E10" s="45">
        <v>272276478</v>
      </c>
      <c r="F10" s="46"/>
      <c r="G10" s="46"/>
    </row>
    <row r="11" spans="1:7" ht="19.5" customHeight="1" x14ac:dyDescent="0.15">
      <c r="A11" s="42" t="s">
        <v>13</v>
      </c>
      <c r="B11" s="43">
        <v>112622</v>
      </c>
      <c r="C11" s="43">
        <v>134819</v>
      </c>
      <c r="D11" s="44">
        <v>4.9000000000000004</v>
      </c>
      <c r="E11" s="45">
        <v>265405356</v>
      </c>
      <c r="F11" s="46"/>
      <c r="G11" s="46"/>
    </row>
    <row r="12" spans="1:7" ht="19.5" customHeight="1" x14ac:dyDescent="0.15">
      <c r="A12" s="42" t="s">
        <v>14</v>
      </c>
      <c r="B12" s="43">
        <v>111921.24999999999</v>
      </c>
      <c r="C12" s="43">
        <v>132989.16666666669</v>
      </c>
      <c r="D12" s="44">
        <v>4.83</v>
      </c>
      <c r="E12" s="45">
        <v>260402239</v>
      </c>
      <c r="F12" s="46"/>
      <c r="G12" s="46"/>
    </row>
    <row r="13" spans="1:7" ht="19.5" customHeight="1" x14ac:dyDescent="0.15">
      <c r="A13" s="42" t="s">
        <v>15</v>
      </c>
      <c r="B13" s="47">
        <v>111328.75000000001</v>
      </c>
      <c r="C13" s="47">
        <v>131334.91666666666</v>
      </c>
      <c r="D13" s="44">
        <v>4.76</v>
      </c>
      <c r="E13" s="53">
        <v>258950885</v>
      </c>
      <c r="F13" s="46"/>
      <c r="G13" s="46"/>
    </row>
    <row r="14" spans="1:7" ht="19.5" customHeight="1" x14ac:dyDescent="0.15">
      <c r="A14" s="48" t="s">
        <v>16</v>
      </c>
      <c r="B14" s="49">
        <f>SUM(B15:B39)</f>
        <v>111074.08333333333</v>
      </c>
      <c r="C14" s="49">
        <f t="shared" ref="C14:E14" si="0">SUM(C15:C39)</f>
        <v>130419.41666666666</v>
      </c>
      <c r="D14" s="50">
        <v>4.7073984907767015</v>
      </c>
      <c r="E14" s="51">
        <f t="shared" si="0"/>
        <v>265586785</v>
      </c>
    </row>
    <row r="15" spans="1:7" ht="19.5" customHeight="1" x14ac:dyDescent="0.15">
      <c r="A15" s="52" t="s">
        <v>17</v>
      </c>
      <c r="B15" s="47">
        <v>1995.5833333333333</v>
      </c>
      <c r="C15" s="47">
        <v>2243.1666666666665</v>
      </c>
      <c r="D15" s="44">
        <v>1.5446040424350094</v>
      </c>
      <c r="E15" s="53">
        <v>4440833</v>
      </c>
      <c r="F15" s="46"/>
      <c r="G15" s="46"/>
    </row>
    <row r="16" spans="1:7" ht="19.5" customHeight="1" x14ac:dyDescent="0.15">
      <c r="A16" s="52" t="s">
        <v>18</v>
      </c>
      <c r="B16" s="47">
        <v>2675.9166666666665</v>
      </c>
      <c r="C16" s="47">
        <v>3117.4166666666665</v>
      </c>
      <c r="D16" s="44">
        <v>2.8747583171186792</v>
      </c>
      <c r="E16" s="53">
        <v>5928086</v>
      </c>
      <c r="F16" s="46"/>
      <c r="G16" s="46"/>
    </row>
    <row r="17" spans="1:7" ht="19.5" customHeight="1" x14ac:dyDescent="0.15">
      <c r="A17" s="52" t="s">
        <v>19</v>
      </c>
      <c r="B17" s="47">
        <v>649.58333333333337</v>
      </c>
      <c r="C17" s="47">
        <v>742.08333333333337</v>
      </c>
      <c r="D17" s="44">
        <v>0.90525566737826579</v>
      </c>
      <c r="E17" s="53">
        <v>1468049</v>
      </c>
      <c r="F17" s="46"/>
      <c r="G17" s="46"/>
    </row>
    <row r="18" spans="1:7" ht="19.5" customHeight="1" x14ac:dyDescent="0.15">
      <c r="A18" s="52" t="s">
        <v>20</v>
      </c>
      <c r="B18" s="47">
        <v>2001.5</v>
      </c>
      <c r="C18" s="47">
        <v>2573.8333333333335</v>
      </c>
      <c r="D18" s="44">
        <v>4.0184751496226907</v>
      </c>
      <c r="E18" s="53">
        <v>5001835</v>
      </c>
      <c r="F18" s="46"/>
      <c r="G18" s="46"/>
    </row>
    <row r="19" spans="1:7" ht="19.5" customHeight="1" x14ac:dyDescent="0.15">
      <c r="A19" s="52" t="s">
        <v>21</v>
      </c>
      <c r="B19" s="47">
        <v>1566.0833333333333</v>
      </c>
      <c r="C19" s="47">
        <v>1726.3333333333333</v>
      </c>
      <c r="D19" s="44">
        <v>1.5149387764653575</v>
      </c>
      <c r="E19" s="53">
        <v>3371133</v>
      </c>
      <c r="F19" s="46"/>
      <c r="G19" s="46"/>
    </row>
    <row r="20" spans="1:7" ht="19.5" customHeight="1" x14ac:dyDescent="0.15">
      <c r="A20" s="52" t="s">
        <v>22</v>
      </c>
      <c r="B20" s="47">
        <v>1235.1666666666667</v>
      </c>
      <c r="C20" s="47">
        <v>1399.4166666666667</v>
      </c>
      <c r="D20" s="44">
        <v>1.2632394535716436</v>
      </c>
      <c r="E20" s="53">
        <v>2695594</v>
      </c>
      <c r="F20" s="46"/>
      <c r="G20" s="46"/>
    </row>
    <row r="21" spans="1:7" ht="19.5" customHeight="1" x14ac:dyDescent="0.15">
      <c r="A21" s="52" t="s">
        <v>23</v>
      </c>
      <c r="B21" s="47">
        <v>2840.75</v>
      </c>
      <c r="C21" s="47">
        <v>3426.1666666666665</v>
      </c>
      <c r="D21" s="44">
        <v>4.3012035084195377</v>
      </c>
      <c r="E21" s="53">
        <v>6598039</v>
      </c>
      <c r="F21" s="46"/>
      <c r="G21" s="46"/>
    </row>
    <row r="22" spans="1:7" ht="19.5" customHeight="1" x14ac:dyDescent="0.15">
      <c r="A22" s="52" t="s">
        <v>24</v>
      </c>
      <c r="B22" s="47">
        <v>2629.3333333333335</v>
      </c>
      <c r="C22" s="47">
        <v>3206.75</v>
      </c>
      <c r="D22" s="44">
        <v>5.3926679559404693</v>
      </c>
      <c r="E22" s="53">
        <v>6564739</v>
      </c>
      <c r="F22" s="46"/>
      <c r="G22" s="46"/>
    </row>
    <row r="23" spans="1:7" ht="19.5" customHeight="1" x14ac:dyDescent="0.15">
      <c r="A23" s="52" t="s">
        <v>25</v>
      </c>
      <c r="B23" s="47">
        <v>1141</v>
      </c>
      <c r="C23" s="47">
        <v>1300.1666666666667</v>
      </c>
      <c r="D23" s="44">
        <v>1.5243890523814549</v>
      </c>
      <c r="E23" s="53">
        <v>2555907</v>
      </c>
      <c r="F23" s="46"/>
      <c r="G23" s="46"/>
    </row>
    <row r="24" spans="1:7" ht="19.5" customHeight="1" x14ac:dyDescent="0.15">
      <c r="A24" s="52" t="s">
        <v>26</v>
      </c>
      <c r="B24" s="47">
        <v>4281.166666666667</v>
      </c>
      <c r="C24" s="47">
        <v>4901.25</v>
      </c>
      <c r="D24" s="44">
        <v>5.9877221916804109</v>
      </c>
      <c r="E24" s="53">
        <v>10359458</v>
      </c>
      <c r="F24" s="46"/>
      <c r="G24" s="46"/>
    </row>
    <row r="25" spans="1:7" ht="19.5" customHeight="1" x14ac:dyDescent="0.15">
      <c r="A25" s="52" t="s">
        <v>27</v>
      </c>
      <c r="B25" s="47">
        <v>2619.4166666666665</v>
      </c>
      <c r="C25" s="47">
        <v>3092.1666666666665</v>
      </c>
      <c r="D25" s="44">
        <v>3.2255428640970814</v>
      </c>
      <c r="E25" s="53">
        <v>6192615</v>
      </c>
      <c r="F25" s="46"/>
      <c r="G25" s="46"/>
    </row>
    <row r="26" spans="1:7" ht="19.5" customHeight="1" x14ac:dyDescent="0.15">
      <c r="A26" s="52" t="s">
        <v>28</v>
      </c>
      <c r="B26" s="47">
        <v>5080.5</v>
      </c>
      <c r="C26" s="47">
        <v>6070.916666666667</v>
      </c>
      <c r="D26" s="44">
        <v>3.2690481703453615</v>
      </c>
      <c r="E26" s="53">
        <v>11526139</v>
      </c>
      <c r="F26" s="46"/>
      <c r="G26" s="46"/>
    </row>
    <row r="27" spans="1:7" ht="19.5" customHeight="1" x14ac:dyDescent="0.15">
      <c r="A27" s="52" t="s">
        <v>29</v>
      </c>
      <c r="B27" s="47">
        <v>8592.6666666666661</v>
      </c>
      <c r="C27" s="47">
        <v>10605.333333333334</v>
      </c>
      <c r="D27" s="44">
        <v>6.0211732733789809</v>
      </c>
      <c r="E27" s="53">
        <v>19921687</v>
      </c>
      <c r="F27" s="46"/>
      <c r="G27" s="46"/>
    </row>
    <row r="28" spans="1:7" ht="19.5" customHeight="1" x14ac:dyDescent="0.15">
      <c r="A28" s="52" t="s">
        <v>30</v>
      </c>
      <c r="B28" s="47">
        <v>2894.1666666666665</v>
      </c>
      <c r="C28" s="47">
        <v>3352.5</v>
      </c>
      <c r="D28" s="44">
        <v>3.9041119819263779</v>
      </c>
      <c r="E28" s="53">
        <v>6739226</v>
      </c>
      <c r="F28" s="46"/>
      <c r="G28" s="46"/>
    </row>
    <row r="29" spans="1:7" ht="19.5" customHeight="1" x14ac:dyDescent="0.15">
      <c r="A29" s="52" t="s">
        <v>31</v>
      </c>
      <c r="B29" s="47">
        <v>7626.416666666667</v>
      </c>
      <c r="C29" s="47">
        <v>8802.3333333333339</v>
      </c>
      <c r="D29" s="44">
        <v>6.9425055275562819</v>
      </c>
      <c r="E29" s="53">
        <v>19187155</v>
      </c>
      <c r="F29" s="46"/>
      <c r="G29" s="46"/>
    </row>
    <row r="30" spans="1:7" ht="19.5" customHeight="1" x14ac:dyDescent="0.15">
      <c r="A30" s="52" t="s">
        <v>32</v>
      </c>
      <c r="B30" s="47">
        <v>3687.0833333333335</v>
      </c>
      <c r="C30" s="47">
        <v>4371.416666666667</v>
      </c>
      <c r="D30" s="44">
        <v>4.9006913303437969</v>
      </c>
      <c r="E30" s="53">
        <v>8304217</v>
      </c>
      <c r="F30" s="46"/>
      <c r="G30" s="46"/>
    </row>
    <row r="31" spans="1:7" ht="19.5" customHeight="1" x14ac:dyDescent="0.15">
      <c r="A31" s="52" t="s">
        <v>33</v>
      </c>
      <c r="B31" s="47">
        <v>4040.9166666666665</v>
      </c>
      <c r="C31" s="47">
        <v>4753.583333333333</v>
      </c>
      <c r="D31" s="44">
        <v>2.839502854287006</v>
      </c>
      <c r="E31" s="53">
        <v>8925842</v>
      </c>
      <c r="F31" s="46"/>
      <c r="G31" s="46"/>
    </row>
    <row r="32" spans="1:7" ht="19.5" customHeight="1" x14ac:dyDescent="0.15">
      <c r="A32" s="52" t="s">
        <v>34</v>
      </c>
      <c r="B32" s="47">
        <v>2113.25</v>
      </c>
      <c r="C32" s="47">
        <v>2724</v>
      </c>
      <c r="D32" s="44">
        <v>2.4423264863313996</v>
      </c>
      <c r="E32" s="53">
        <v>4932878</v>
      </c>
      <c r="F32" s="46"/>
      <c r="G32" s="46"/>
    </row>
    <row r="33" spans="1:7" ht="19.5" customHeight="1" x14ac:dyDescent="0.15">
      <c r="A33" s="52" t="s">
        <v>35</v>
      </c>
      <c r="B33" s="47">
        <v>2176.25</v>
      </c>
      <c r="C33" s="47">
        <v>2511.25</v>
      </c>
      <c r="D33" s="44">
        <v>2.2509299511495544</v>
      </c>
      <c r="E33" s="53">
        <v>5207578</v>
      </c>
      <c r="F33" s="46"/>
      <c r="G33" s="46"/>
    </row>
    <row r="34" spans="1:7" ht="19.5" customHeight="1" x14ac:dyDescent="0.15">
      <c r="A34" s="52" t="s">
        <v>36</v>
      </c>
      <c r="B34" s="47">
        <v>5091.416666666667</v>
      </c>
      <c r="C34" s="47">
        <v>6383</v>
      </c>
      <c r="D34" s="44">
        <v>5.448151657149686</v>
      </c>
      <c r="E34" s="53">
        <v>12347119</v>
      </c>
      <c r="F34" s="46"/>
      <c r="G34" s="46"/>
    </row>
    <row r="35" spans="1:7" ht="19.5" customHeight="1" x14ac:dyDescent="0.15">
      <c r="A35" s="52" t="s">
        <v>37</v>
      </c>
      <c r="B35" s="47">
        <v>7441.583333333333</v>
      </c>
      <c r="C35" s="47">
        <v>9102.25</v>
      </c>
      <c r="D35" s="44">
        <v>5.984857450949451</v>
      </c>
      <c r="E35" s="53">
        <v>18380788</v>
      </c>
      <c r="F35" s="46"/>
      <c r="G35" s="46"/>
    </row>
    <row r="36" spans="1:7" ht="19.5" customHeight="1" x14ac:dyDescent="0.15">
      <c r="A36" s="52" t="s">
        <v>38</v>
      </c>
      <c r="B36" s="47">
        <v>6847.416666666667</v>
      </c>
      <c r="C36" s="47">
        <v>8016.083333333333</v>
      </c>
      <c r="D36" s="44">
        <v>6.2684417683244718</v>
      </c>
      <c r="E36" s="53">
        <v>17271083</v>
      </c>
      <c r="F36" s="46"/>
      <c r="G36" s="46"/>
    </row>
    <row r="37" spans="1:7" ht="19.5" customHeight="1" x14ac:dyDescent="0.15">
      <c r="A37" s="52" t="s">
        <v>39</v>
      </c>
      <c r="B37" s="47">
        <v>10182.666666666666</v>
      </c>
      <c r="C37" s="47">
        <v>12885.083333333334</v>
      </c>
      <c r="D37" s="44">
        <v>6.8962087599392721</v>
      </c>
      <c r="E37" s="53">
        <v>24584766</v>
      </c>
      <c r="F37" s="46"/>
      <c r="G37" s="46"/>
    </row>
    <row r="38" spans="1:7" ht="19.5" customHeight="1" x14ac:dyDescent="0.15">
      <c r="A38" s="52" t="s">
        <v>40</v>
      </c>
      <c r="B38" s="47">
        <v>21299.583333333332</v>
      </c>
      <c r="C38" s="47">
        <v>22746</v>
      </c>
      <c r="D38" s="44">
        <v>21.502713126997033</v>
      </c>
      <c r="E38" s="53">
        <v>51259620</v>
      </c>
      <c r="F38" s="46"/>
      <c r="G38" s="46"/>
    </row>
    <row r="39" spans="1:7" ht="19.5" customHeight="1" x14ac:dyDescent="0.15">
      <c r="A39" s="54" t="s">
        <v>41</v>
      </c>
      <c r="B39" s="47">
        <v>364.66666666666669</v>
      </c>
      <c r="C39" s="47">
        <v>366.91666666666669</v>
      </c>
      <c r="D39" s="44" t="s">
        <v>281</v>
      </c>
      <c r="E39" s="53">
        <v>1822399</v>
      </c>
      <c r="F39" s="46"/>
      <c r="G39" s="55"/>
    </row>
    <row r="40" spans="1:7" ht="14.25" customHeight="1" x14ac:dyDescent="0.15">
      <c r="A40" s="128" t="s">
        <v>42</v>
      </c>
      <c r="B40" s="128"/>
      <c r="C40" s="128"/>
      <c r="D40" s="128"/>
      <c r="E40" s="128"/>
    </row>
    <row r="41" spans="1:7" ht="15" customHeight="1" x14ac:dyDescent="0.15">
      <c r="A41" s="56" t="s">
        <v>43</v>
      </c>
      <c r="B41" s="37"/>
      <c r="C41" s="37"/>
      <c r="D41" s="37"/>
      <c r="E41" s="37"/>
    </row>
  </sheetData>
  <mergeCells count="6">
    <mergeCell ref="A40:E40"/>
    <mergeCell ref="A1:E1"/>
    <mergeCell ref="A3:E3"/>
    <mergeCell ref="A5:E5"/>
    <mergeCell ref="A7:E7"/>
    <mergeCell ref="A8:E8"/>
  </mergeCells>
  <phoneticPr fontId="2"/>
  <pageMargins left="0.70866141732283472" right="0.70866141732283472" top="0.74803149606299213" bottom="0.74803149606299213" header="0.31496062992125984" footer="0.31496062992125984"/>
  <pageSetup paperSize="9" scale="96" firstPageNumber="41" orientation="portrait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7"/>
  <sheetViews>
    <sheetView showGridLines="0" view="pageBreakPreview" zoomScale="115" zoomScaleNormal="100" zoomScaleSheetLayoutView="115" workbookViewId="0">
      <selection sqref="A1:E1"/>
    </sheetView>
  </sheetViews>
  <sheetFormatPr defaultRowHeight="13.5" x14ac:dyDescent="0.15"/>
  <cols>
    <col min="1" max="1" width="12.25" style="35" bestFit="1" customWidth="1"/>
    <col min="2" max="10" width="8.875" style="35" customWidth="1"/>
    <col min="11" max="16384" width="9" style="35"/>
  </cols>
  <sheetData>
    <row r="1" spans="1:19" ht="21.75" customHeight="1" x14ac:dyDescent="0.15">
      <c r="A1" s="131" t="s">
        <v>44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9" ht="21" customHeight="1" x14ac:dyDescent="0.15">
      <c r="A2" s="36"/>
      <c r="B2" s="37"/>
      <c r="C2" s="37"/>
      <c r="D2" s="37"/>
      <c r="E2" s="37"/>
      <c r="F2" s="37"/>
      <c r="G2" s="37"/>
      <c r="H2" s="37"/>
      <c r="I2" s="37"/>
      <c r="J2" s="37"/>
    </row>
    <row r="3" spans="1:19" ht="17.25" customHeight="1" x14ac:dyDescent="0.15">
      <c r="A3" s="132" t="s">
        <v>45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9" ht="15" customHeight="1" x14ac:dyDescent="0.15">
      <c r="A4" s="133" t="s">
        <v>46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9" ht="21" customHeight="1" x14ac:dyDescent="0.15">
      <c r="A5" s="39"/>
      <c r="B5" s="57" t="s">
        <v>47</v>
      </c>
      <c r="C5" s="57" t="s">
        <v>48</v>
      </c>
      <c r="D5" s="57" t="s">
        <v>49</v>
      </c>
      <c r="E5" s="57" t="s">
        <v>50</v>
      </c>
      <c r="F5" s="57" t="s">
        <v>51</v>
      </c>
      <c r="G5" s="57" t="s">
        <v>52</v>
      </c>
      <c r="H5" s="57" t="s">
        <v>53</v>
      </c>
      <c r="I5" s="57" t="s">
        <v>54</v>
      </c>
      <c r="J5" s="58" t="s">
        <v>55</v>
      </c>
    </row>
    <row r="6" spans="1:19" ht="21" customHeight="1" x14ac:dyDescent="0.15">
      <c r="A6" s="59" t="s">
        <v>12</v>
      </c>
      <c r="B6" s="43">
        <v>113009</v>
      </c>
      <c r="C6" s="43">
        <v>106766</v>
      </c>
      <c r="D6" s="43">
        <v>104580</v>
      </c>
      <c r="E6" s="43">
        <v>4309</v>
      </c>
      <c r="F6" s="43">
        <v>98181</v>
      </c>
      <c r="G6" s="43">
        <v>17</v>
      </c>
      <c r="H6" s="43">
        <v>1733</v>
      </c>
      <c r="I6" s="43">
        <v>371</v>
      </c>
      <c r="J6" s="45">
        <v>29229</v>
      </c>
    </row>
    <row r="7" spans="1:19" ht="21" customHeight="1" x14ac:dyDescent="0.15">
      <c r="A7" s="59" t="s">
        <v>13</v>
      </c>
      <c r="B7" s="43">
        <v>112622</v>
      </c>
      <c r="C7" s="43">
        <v>106591</v>
      </c>
      <c r="D7" s="43">
        <v>104435</v>
      </c>
      <c r="E7" s="43">
        <v>4034</v>
      </c>
      <c r="F7" s="43">
        <v>97084</v>
      </c>
      <c r="G7" s="43">
        <v>14</v>
      </c>
      <c r="H7" s="43">
        <v>1579</v>
      </c>
      <c r="I7" s="43">
        <v>383</v>
      </c>
      <c r="J7" s="45">
        <v>30613</v>
      </c>
    </row>
    <row r="8" spans="1:19" ht="21" customHeight="1" x14ac:dyDescent="0.15">
      <c r="A8" s="59" t="s">
        <v>14</v>
      </c>
      <c r="B8" s="43">
        <v>111921.24999999999</v>
      </c>
      <c r="C8" s="43">
        <v>106075.75</v>
      </c>
      <c r="D8" s="43">
        <v>103863.50000000001</v>
      </c>
      <c r="E8" s="43">
        <v>3729.0000000000005</v>
      </c>
      <c r="F8" s="43">
        <v>96849.333333333343</v>
      </c>
      <c r="G8" s="43">
        <v>12.833333333333332</v>
      </c>
      <c r="H8" s="43">
        <v>1576.0000000000002</v>
      </c>
      <c r="I8" s="43">
        <v>411.58333333333337</v>
      </c>
      <c r="J8" s="45">
        <v>31508.833333333328</v>
      </c>
    </row>
    <row r="9" spans="1:19" ht="21" customHeight="1" x14ac:dyDescent="0.15">
      <c r="A9" s="59" t="s">
        <v>15</v>
      </c>
      <c r="B9" s="43">
        <v>111328.75000000001</v>
      </c>
      <c r="C9" s="43">
        <v>105599.74999999999</v>
      </c>
      <c r="D9" s="43">
        <v>103424</v>
      </c>
      <c r="E9" s="43">
        <v>3520.4166666666665</v>
      </c>
      <c r="F9" s="43">
        <v>96419.000000000015</v>
      </c>
      <c r="G9" s="43">
        <v>10.75</v>
      </c>
      <c r="H9" s="43">
        <v>1487.9999999999998</v>
      </c>
      <c r="I9" s="43">
        <v>437.41666666666669</v>
      </c>
      <c r="J9" s="45">
        <v>31908.25</v>
      </c>
    </row>
    <row r="10" spans="1:19" ht="21" customHeight="1" x14ac:dyDescent="0.15">
      <c r="A10" s="60" t="s">
        <v>16</v>
      </c>
      <c r="B10" s="61">
        <f>SUM(B11:B35)</f>
        <v>111074.08333333333</v>
      </c>
      <c r="C10" s="61">
        <f t="shared" ref="C10:J10" si="0">SUM(C11:C35)</f>
        <v>105347.16666666667</v>
      </c>
      <c r="D10" s="61">
        <f t="shared" si="0"/>
        <v>103211.25</v>
      </c>
      <c r="E10" s="61">
        <f t="shared" si="0"/>
        <v>3348.4166666666665</v>
      </c>
      <c r="F10" s="61">
        <f t="shared" si="0"/>
        <v>96592.083333333328</v>
      </c>
      <c r="G10" s="61">
        <f t="shared" si="0"/>
        <v>13.666666666666666</v>
      </c>
      <c r="H10" s="61">
        <f t="shared" si="0"/>
        <v>1431.9166666666667</v>
      </c>
      <c r="I10" s="61">
        <f t="shared" si="0"/>
        <v>419.91666666666663</v>
      </c>
      <c r="J10" s="51">
        <f t="shared" si="0"/>
        <v>32903.916666666664</v>
      </c>
    </row>
    <row r="11" spans="1:19" ht="21" customHeight="1" x14ac:dyDescent="0.15">
      <c r="A11" s="62" t="s">
        <v>17</v>
      </c>
      <c r="B11" s="47">
        <v>1995.5833333333333</v>
      </c>
      <c r="C11" s="43">
        <v>1888</v>
      </c>
      <c r="D11" s="43">
        <v>1787.75</v>
      </c>
      <c r="E11" s="43">
        <v>37.333333333333336</v>
      </c>
      <c r="F11" s="43">
        <v>1702.75</v>
      </c>
      <c r="G11" s="63">
        <v>0.25</v>
      </c>
      <c r="H11" s="43">
        <v>17.75</v>
      </c>
      <c r="I11" s="43">
        <v>5.083333333333333</v>
      </c>
      <c r="J11" s="45">
        <v>436.41666666666669</v>
      </c>
      <c r="K11" s="55"/>
      <c r="L11" s="55"/>
      <c r="M11" s="55"/>
      <c r="N11" s="55"/>
      <c r="O11" s="55"/>
      <c r="P11" s="55"/>
      <c r="Q11" s="55"/>
      <c r="R11" s="55"/>
      <c r="S11" s="55"/>
    </row>
    <row r="12" spans="1:19" ht="21" customHeight="1" x14ac:dyDescent="0.15">
      <c r="A12" s="62" t="s">
        <v>18</v>
      </c>
      <c r="B12" s="47">
        <v>2675.9166666666665</v>
      </c>
      <c r="C12" s="43">
        <v>2518.5833333333335</v>
      </c>
      <c r="D12" s="43">
        <v>2471</v>
      </c>
      <c r="E12" s="43">
        <v>80.166666666666671</v>
      </c>
      <c r="F12" s="43">
        <v>2251.1666666666665</v>
      </c>
      <c r="G12" s="63">
        <v>0.33333333333333331</v>
      </c>
      <c r="H12" s="43">
        <v>23</v>
      </c>
      <c r="I12" s="43">
        <v>8.25</v>
      </c>
      <c r="J12" s="45">
        <v>625.25</v>
      </c>
      <c r="K12" s="55"/>
      <c r="L12" s="55"/>
      <c r="M12" s="55"/>
      <c r="N12" s="55"/>
      <c r="O12" s="55"/>
      <c r="P12" s="55"/>
      <c r="Q12" s="55"/>
      <c r="R12" s="55"/>
      <c r="S12" s="55"/>
    </row>
    <row r="13" spans="1:19" ht="21" customHeight="1" x14ac:dyDescent="0.15">
      <c r="A13" s="62" t="s">
        <v>19</v>
      </c>
      <c r="B13" s="47">
        <v>649.58333333333337</v>
      </c>
      <c r="C13" s="43">
        <v>600.08333333333337</v>
      </c>
      <c r="D13" s="43">
        <v>565.58333333333337</v>
      </c>
      <c r="E13" s="43">
        <v>12.25</v>
      </c>
      <c r="F13" s="43">
        <v>555.16666666666663</v>
      </c>
      <c r="G13" s="63">
        <v>8.3333333333333329E-2</v>
      </c>
      <c r="H13" s="43">
        <v>2.4166666666666665</v>
      </c>
      <c r="I13" s="43">
        <v>1.8333333333333333</v>
      </c>
      <c r="J13" s="45">
        <v>182</v>
      </c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21" customHeight="1" x14ac:dyDescent="0.15">
      <c r="A14" s="62" t="s">
        <v>20</v>
      </c>
      <c r="B14" s="47">
        <v>2001.5</v>
      </c>
      <c r="C14" s="43">
        <v>1880</v>
      </c>
      <c r="D14" s="43">
        <v>1823.9166666666667</v>
      </c>
      <c r="E14" s="43">
        <v>104.5</v>
      </c>
      <c r="F14" s="43">
        <v>1793</v>
      </c>
      <c r="G14" s="63">
        <v>8.3333333333333329E-2</v>
      </c>
      <c r="H14" s="43">
        <v>48.5</v>
      </c>
      <c r="I14" s="43">
        <v>8.0833333333333339</v>
      </c>
      <c r="J14" s="45">
        <v>520.33333333333337</v>
      </c>
      <c r="K14" s="55"/>
      <c r="L14" s="55"/>
      <c r="M14" s="55"/>
      <c r="N14" s="55"/>
      <c r="O14" s="55"/>
      <c r="P14" s="55"/>
      <c r="Q14" s="55"/>
      <c r="R14" s="55"/>
      <c r="S14" s="55"/>
    </row>
    <row r="15" spans="1:19" ht="21" customHeight="1" x14ac:dyDescent="0.15">
      <c r="A15" s="62" t="s">
        <v>21</v>
      </c>
      <c r="B15" s="47">
        <v>1566.0833333333333</v>
      </c>
      <c r="C15" s="43">
        <v>1474.0833333333333</v>
      </c>
      <c r="D15" s="43">
        <v>1408.4166666666667</v>
      </c>
      <c r="E15" s="43">
        <v>22.5</v>
      </c>
      <c r="F15" s="43">
        <v>1317.1666666666667</v>
      </c>
      <c r="G15" s="63">
        <v>0.33333333333333331</v>
      </c>
      <c r="H15" s="43">
        <v>5.75</v>
      </c>
      <c r="I15" s="43">
        <v>4</v>
      </c>
      <c r="J15" s="45">
        <v>299.41666666666669</v>
      </c>
      <c r="K15" s="55"/>
      <c r="L15" s="55"/>
      <c r="M15" s="55"/>
      <c r="N15" s="55"/>
      <c r="O15" s="55"/>
      <c r="P15" s="55"/>
      <c r="Q15" s="55"/>
      <c r="R15" s="55"/>
      <c r="S15" s="55"/>
    </row>
    <row r="16" spans="1:19" ht="21" customHeight="1" x14ac:dyDescent="0.15">
      <c r="A16" s="62" t="s">
        <v>22</v>
      </c>
      <c r="B16" s="47">
        <v>1235.1666666666667</v>
      </c>
      <c r="C16" s="43">
        <v>1174.1666666666667</v>
      </c>
      <c r="D16" s="43">
        <v>1140.0833333333333</v>
      </c>
      <c r="E16" s="43">
        <v>33.416666666666664</v>
      </c>
      <c r="F16" s="43">
        <v>1009.3333333333334</v>
      </c>
      <c r="G16" s="63">
        <v>8.3333333333333329E-2</v>
      </c>
      <c r="H16" s="43">
        <v>10.166666666666666</v>
      </c>
      <c r="I16" s="43">
        <v>2.9166666666666665</v>
      </c>
      <c r="J16" s="45">
        <v>228</v>
      </c>
      <c r="K16" s="55"/>
      <c r="L16" s="55"/>
      <c r="M16" s="55"/>
      <c r="N16" s="55"/>
      <c r="O16" s="55"/>
      <c r="P16" s="55"/>
      <c r="Q16" s="55"/>
      <c r="R16" s="55"/>
      <c r="S16" s="55"/>
    </row>
    <row r="17" spans="1:19" ht="21" customHeight="1" x14ac:dyDescent="0.15">
      <c r="A17" s="62" t="s">
        <v>23</v>
      </c>
      <c r="B17" s="47">
        <v>2840.75</v>
      </c>
      <c r="C17" s="43">
        <v>2672.1666666666665</v>
      </c>
      <c r="D17" s="43">
        <v>2594.3333333333335</v>
      </c>
      <c r="E17" s="43">
        <v>94.166666666666671</v>
      </c>
      <c r="F17" s="43">
        <v>2503.75</v>
      </c>
      <c r="G17" s="63">
        <v>0.41666666666666669</v>
      </c>
      <c r="H17" s="43">
        <v>46.416666666666664</v>
      </c>
      <c r="I17" s="43">
        <v>8.9166666666666661</v>
      </c>
      <c r="J17" s="45">
        <v>732.5</v>
      </c>
      <c r="K17" s="55"/>
      <c r="L17" s="55"/>
      <c r="M17" s="55"/>
      <c r="N17" s="55"/>
      <c r="O17" s="55"/>
      <c r="P17" s="55"/>
      <c r="Q17" s="55"/>
      <c r="R17" s="55"/>
      <c r="S17" s="55"/>
    </row>
    <row r="18" spans="1:19" ht="21" customHeight="1" x14ac:dyDescent="0.15">
      <c r="A18" s="62" t="s">
        <v>24</v>
      </c>
      <c r="B18" s="47">
        <v>2629.3333333333335</v>
      </c>
      <c r="C18" s="43">
        <v>2478.6666666666665</v>
      </c>
      <c r="D18" s="43">
        <v>2417.25</v>
      </c>
      <c r="E18" s="43">
        <v>88.333333333333329</v>
      </c>
      <c r="F18" s="43">
        <v>2358.3333333333335</v>
      </c>
      <c r="G18" s="63">
        <v>0.5</v>
      </c>
      <c r="H18" s="43">
        <v>38.75</v>
      </c>
      <c r="I18" s="43">
        <v>11</v>
      </c>
      <c r="J18" s="45">
        <v>749.75</v>
      </c>
      <c r="K18" s="55"/>
      <c r="L18" s="55"/>
      <c r="M18" s="55"/>
      <c r="N18" s="55"/>
      <c r="O18" s="55"/>
      <c r="P18" s="55"/>
      <c r="Q18" s="55"/>
      <c r="R18" s="55"/>
      <c r="S18" s="55"/>
    </row>
    <row r="19" spans="1:19" ht="21" customHeight="1" x14ac:dyDescent="0.15">
      <c r="A19" s="62" t="s">
        <v>25</v>
      </c>
      <c r="B19" s="47">
        <v>1141</v>
      </c>
      <c r="C19" s="43">
        <v>1077.0833333333333</v>
      </c>
      <c r="D19" s="43">
        <v>1051.25</v>
      </c>
      <c r="E19" s="43">
        <v>32.416666666666664</v>
      </c>
      <c r="F19" s="43">
        <v>981.91666666666663</v>
      </c>
      <c r="G19" s="63">
        <v>8.3333333333333329E-2</v>
      </c>
      <c r="H19" s="43">
        <v>12.583333333333334</v>
      </c>
      <c r="I19" s="43">
        <v>2.75</v>
      </c>
      <c r="J19" s="45">
        <v>244.41666666666666</v>
      </c>
      <c r="K19" s="55"/>
      <c r="L19" s="55"/>
      <c r="M19" s="55"/>
      <c r="N19" s="55"/>
      <c r="O19" s="55"/>
      <c r="P19" s="55"/>
      <c r="Q19" s="55"/>
      <c r="R19" s="55"/>
      <c r="S19" s="55"/>
    </row>
    <row r="20" spans="1:19" ht="21" customHeight="1" x14ac:dyDescent="0.15">
      <c r="A20" s="62" t="s">
        <v>26</v>
      </c>
      <c r="B20" s="47">
        <v>4281.166666666667</v>
      </c>
      <c r="C20" s="43">
        <v>4036.25</v>
      </c>
      <c r="D20" s="43">
        <v>4022.9166666666665</v>
      </c>
      <c r="E20" s="43">
        <v>99</v>
      </c>
      <c r="F20" s="43">
        <v>3719.5</v>
      </c>
      <c r="G20" s="63">
        <v>0.75</v>
      </c>
      <c r="H20" s="43">
        <v>47.5</v>
      </c>
      <c r="I20" s="43">
        <v>18.083333333333332</v>
      </c>
      <c r="J20" s="45">
        <v>1368.1666666666667</v>
      </c>
      <c r="K20" s="55"/>
      <c r="L20" s="55"/>
      <c r="M20" s="55"/>
      <c r="N20" s="55"/>
      <c r="O20" s="55"/>
      <c r="P20" s="55"/>
      <c r="Q20" s="55"/>
      <c r="R20" s="55"/>
      <c r="S20" s="55"/>
    </row>
    <row r="21" spans="1:19" ht="21" customHeight="1" x14ac:dyDescent="0.15">
      <c r="A21" s="62" t="s">
        <v>27</v>
      </c>
      <c r="B21" s="47">
        <v>2619.4166666666665</v>
      </c>
      <c r="C21" s="43">
        <v>2478</v>
      </c>
      <c r="D21" s="43">
        <v>2399.8333333333335</v>
      </c>
      <c r="E21" s="43">
        <v>98</v>
      </c>
      <c r="F21" s="43">
        <v>2326.9166666666665</v>
      </c>
      <c r="G21" s="63">
        <v>8.3333333333333329E-2</v>
      </c>
      <c r="H21" s="43">
        <v>33.25</v>
      </c>
      <c r="I21" s="43">
        <v>11.25</v>
      </c>
      <c r="J21" s="45">
        <v>800.66666666666663</v>
      </c>
      <c r="K21" s="55"/>
      <c r="L21" s="55"/>
      <c r="M21" s="55"/>
      <c r="N21" s="55"/>
      <c r="O21" s="55"/>
      <c r="P21" s="55"/>
      <c r="Q21" s="55"/>
      <c r="R21" s="55"/>
      <c r="S21" s="55"/>
    </row>
    <row r="22" spans="1:19" ht="21" customHeight="1" x14ac:dyDescent="0.15">
      <c r="A22" s="62" t="s">
        <v>28</v>
      </c>
      <c r="B22" s="47">
        <v>5080.5</v>
      </c>
      <c r="C22" s="43">
        <v>4815.833333333333</v>
      </c>
      <c r="D22" s="43">
        <v>4674.416666666667</v>
      </c>
      <c r="E22" s="43">
        <v>174.41666666666666</v>
      </c>
      <c r="F22" s="43">
        <v>4396.916666666667</v>
      </c>
      <c r="G22" s="63">
        <v>0.5</v>
      </c>
      <c r="H22" s="43">
        <v>78.75</v>
      </c>
      <c r="I22" s="43">
        <v>16</v>
      </c>
      <c r="J22" s="45">
        <v>1107.8333333333333</v>
      </c>
      <c r="K22" s="55"/>
      <c r="L22" s="55"/>
      <c r="M22" s="55"/>
      <c r="N22" s="55"/>
      <c r="O22" s="55"/>
      <c r="P22" s="55"/>
      <c r="Q22" s="55"/>
      <c r="R22" s="55"/>
      <c r="S22" s="55"/>
    </row>
    <row r="23" spans="1:19" ht="21" customHeight="1" x14ac:dyDescent="0.15">
      <c r="A23" s="62" t="s">
        <v>29</v>
      </c>
      <c r="B23" s="47">
        <v>8592.6666666666661</v>
      </c>
      <c r="C23" s="43">
        <v>8205.6666666666661</v>
      </c>
      <c r="D23" s="43">
        <v>8078.75</v>
      </c>
      <c r="E23" s="43">
        <v>416.91666666666669</v>
      </c>
      <c r="F23" s="43">
        <v>7427.5</v>
      </c>
      <c r="G23" s="63">
        <v>0.75</v>
      </c>
      <c r="H23" s="43">
        <v>177.5</v>
      </c>
      <c r="I23" s="43">
        <v>24.333333333333332</v>
      </c>
      <c r="J23" s="45">
        <v>2149.0833333333335</v>
      </c>
      <c r="K23" s="55"/>
      <c r="L23" s="55"/>
      <c r="M23" s="55"/>
      <c r="N23" s="55"/>
      <c r="O23" s="55"/>
      <c r="P23" s="55"/>
      <c r="Q23" s="55"/>
      <c r="R23" s="55"/>
      <c r="S23" s="55"/>
    </row>
    <row r="24" spans="1:19" ht="21" customHeight="1" x14ac:dyDescent="0.15">
      <c r="A24" s="62" t="s">
        <v>30</v>
      </c>
      <c r="B24" s="47">
        <v>2894.1666666666665</v>
      </c>
      <c r="C24" s="43">
        <v>2732.75</v>
      </c>
      <c r="D24" s="43">
        <v>2626.8333333333335</v>
      </c>
      <c r="E24" s="43">
        <v>78.583333333333329</v>
      </c>
      <c r="F24" s="43">
        <v>2491.0833333333335</v>
      </c>
      <c r="G24" s="63">
        <v>0.25</v>
      </c>
      <c r="H24" s="43">
        <v>32.166666666666664</v>
      </c>
      <c r="I24" s="43">
        <v>9.25</v>
      </c>
      <c r="J24" s="45">
        <v>781.58333333333337</v>
      </c>
      <c r="K24" s="55"/>
      <c r="L24" s="55"/>
      <c r="M24" s="55"/>
      <c r="N24" s="55"/>
      <c r="O24" s="55"/>
      <c r="P24" s="55"/>
      <c r="Q24" s="55"/>
      <c r="R24" s="55"/>
      <c r="S24" s="55"/>
    </row>
    <row r="25" spans="1:19" ht="21" customHeight="1" x14ac:dyDescent="0.15">
      <c r="A25" s="62" t="s">
        <v>31</v>
      </c>
      <c r="B25" s="47">
        <v>7626.416666666667</v>
      </c>
      <c r="C25" s="43">
        <v>7295.166666666667</v>
      </c>
      <c r="D25" s="43">
        <v>7020.833333333333</v>
      </c>
      <c r="E25" s="43">
        <v>195.33333333333334</v>
      </c>
      <c r="F25" s="43">
        <v>6903.833333333333</v>
      </c>
      <c r="G25" s="63">
        <v>1.0833333333333333</v>
      </c>
      <c r="H25" s="43">
        <v>96.666666666666671</v>
      </c>
      <c r="I25" s="43">
        <v>25.583333333333332</v>
      </c>
      <c r="J25" s="45">
        <v>3000.25</v>
      </c>
      <c r="K25" s="55"/>
      <c r="L25" s="55"/>
      <c r="M25" s="55"/>
      <c r="N25" s="55"/>
      <c r="O25" s="55"/>
      <c r="P25" s="55"/>
      <c r="Q25" s="55"/>
      <c r="R25" s="55"/>
      <c r="S25" s="55"/>
    </row>
    <row r="26" spans="1:19" ht="21" customHeight="1" x14ac:dyDescent="0.15">
      <c r="A26" s="62" t="s">
        <v>32</v>
      </c>
      <c r="B26" s="47">
        <v>3687.0833333333335</v>
      </c>
      <c r="C26" s="43">
        <v>3510.25</v>
      </c>
      <c r="D26" s="43">
        <v>3465.6666666666665</v>
      </c>
      <c r="E26" s="43">
        <v>109.41666666666667</v>
      </c>
      <c r="F26" s="43">
        <v>3159.75</v>
      </c>
      <c r="G26" s="63">
        <v>0.25</v>
      </c>
      <c r="H26" s="43">
        <v>54.75</v>
      </c>
      <c r="I26" s="43">
        <v>12.916666666666666</v>
      </c>
      <c r="J26" s="45">
        <v>1008.3333333333334</v>
      </c>
      <c r="K26" s="55"/>
      <c r="L26" s="55"/>
      <c r="M26" s="55"/>
      <c r="N26" s="55"/>
      <c r="O26" s="55"/>
      <c r="P26" s="55"/>
      <c r="Q26" s="55"/>
      <c r="R26" s="55"/>
      <c r="S26" s="55"/>
    </row>
    <row r="27" spans="1:19" ht="21" customHeight="1" x14ac:dyDescent="0.15">
      <c r="A27" s="62" t="s">
        <v>33</v>
      </c>
      <c r="B27" s="47">
        <v>4040.9166666666665</v>
      </c>
      <c r="C27" s="43">
        <v>3852.3333333333335</v>
      </c>
      <c r="D27" s="43">
        <v>3784.75</v>
      </c>
      <c r="E27" s="43">
        <v>129.83333333333334</v>
      </c>
      <c r="F27" s="43">
        <v>3457.1666666666665</v>
      </c>
      <c r="G27" s="63">
        <v>8.3333333333333329E-2</v>
      </c>
      <c r="H27" s="43">
        <v>63</v>
      </c>
      <c r="I27" s="43">
        <v>10.5</v>
      </c>
      <c r="J27" s="45">
        <v>1016.25</v>
      </c>
      <c r="K27" s="55"/>
      <c r="L27" s="55"/>
      <c r="M27" s="55"/>
      <c r="N27" s="55"/>
      <c r="O27" s="55"/>
      <c r="P27" s="55"/>
      <c r="Q27" s="55"/>
      <c r="R27" s="55"/>
      <c r="S27" s="55"/>
    </row>
    <row r="28" spans="1:19" ht="21" customHeight="1" x14ac:dyDescent="0.15">
      <c r="A28" s="62" t="s">
        <v>34</v>
      </c>
      <c r="B28" s="47">
        <v>2113.25</v>
      </c>
      <c r="C28" s="43">
        <v>2010</v>
      </c>
      <c r="D28" s="43">
        <v>1968.25</v>
      </c>
      <c r="E28" s="43">
        <v>98.416666666666671</v>
      </c>
      <c r="F28" s="43">
        <v>1872.9166666666667</v>
      </c>
      <c r="G28" s="63">
        <v>0.33333333333333331</v>
      </c>
      <c r="H28" s="43">
        <v>14.083333333333334</v>
      </c>
      <c r="I28" s="43">
        <v>5.333333333333333</v>
      </c>
      <c r="J28" s="45">
        <v>638.75</v>
      </c>
      <c r="K28" s="55"/>
      <c r="L28" s="55"/>
      <c r="M28" s="55"/>
      <c r="N28" s="55"/>
      <c r="O28" s="55"/>
      <c r="P28" s="55"/>
      <c r="Q28" s="55"/>
      <c r="R28" s="55"/>
      <c r="S28" s="55"/>
    </row>
    <row r="29" spans="1:19" ht="21" customHeight="1" x14ac:dyDescent="0.15">
      <c r="A29" s="62" t="s">
        <v>35</v>
      </c>
      <c r="B29" s="47">
        <v>2176.25</v>
      </c>
      <c r="C29" s="43">
        <v>2062.5</v>
      </c>
      <c r="D29" s="43">
        <v>1977.4166666666667</v>
      </c>
      <c r="E29" s="43">
        <v>62.25</v>
      </c>
      <c r="F29" s="43">
        <v>1866.1666666666667</v>
      </c>
      <c r="G29" s="63">
        <v>8.3333333333333329E-2</v>
      </c>
      <c r="H29" s="43">
        <v>25</v>
      </c>
      <c r="I29" s="43">
        <v>7.083333333333333</v>
      </c>
      <c r="J29" s="45">
        <v>556.41666666666663</v>
      </c>
      <c r="K29" s="55"/>
      <c r="L29" s="55"/>
      <c r="M29" s="55"/>
      <c r="N29" s="55"/>
      <c r="O29" s="55"/>
      <c r="P29" s="55"/>
      <c r="Q29" s="55"/>
      <c r="R29" s="55"/>
      <c r="S29" s="55"/>
    </row>
    <row r="30" spans="1:19" ht="21" customHeight="1" x14ac:dyDescent="0.15">
      <c r="A30" s="62" t="s">
        <v>36</v>
      </c>
      <c r="B30" s="47">
        <v>5091.416666666667</v>
      </c>
      <c r="C30" s="43">
        <v>4822.25</v>
      </c>
      <c r="D30" s="43">
        <v>4760.083333333333</v>
      </c>
      <c r="E30" s="43">
        <v>223.66666666666666</v>
      </c>
      <c r="F30" s="43">
        <v>4459.333333333333</v>
      </c>
      <c r="G30" s="63">
        <v>1</v>
      </c>
      <c r="H30" s="43">
        <v>40.416666666666664</v>
      </c>
      <c r="I30" s="43">
        <v>18.916666666666668</v>
      </c>
      <c r="J30" s="45">
        <v>1594.6666666666667</v>
      </c>
      <c r="K30" s="55"/>
      <c r="L30" s="55"/>
      <c r="M30" s="55"/>
      <c r="N30" s="55"/>
      <c r="O30" s="55"/>
      <c r="P30" s="55"/>
      <c r="Q30" s="55"/>
      <c r="R30" s="55"/>
      <c r="S30" s="55"/>
    </row>
    <row r="31" spans="1:19" ht="21" customHeight="1" x14ac:dyDescent="0.15">
      <c r="A31" s="62" t="s">
        <v>37</v>
      </c>
      <c r="B31" s="47">
        <v>7441.583333333333</v>
      </c>
      <c r="C31" s="43">
        <v>7084.75</v>
      </c>
      <c r="D31" s="43">
        <v>7027.75</v>
      </c>
      <c r="E31" s="43">
        <v>284.91666666666669</v>
      </c>
      <c r="F31" s="43">
        <v>6560.75</v>
      </c>
      <c r="G31" s="63">
        <v>2.4166666666666665</v>
      </c>
      <c r="H31" s="43">
        <v>154</v>
      </c>
      <c r="I31" s="43">
        <v>23.416666666666668</v>
      </c>
      <c r="J31" s="45">
        <v>2191.5</v>
      </c>
      <c r="K31" s="55"/>
      <c r="L31" s="55"/>
      <c r="M31" s="55"/>
      <c r="N31" s="55"/>
      <c r="O31" s="55"/>
      <c r="P31" s="55"/>
      <c r="Q31" s="55"/>
      <c r="R31" s="55"/>
      <c r="S31" s="55"/>
    </row>
    <row r="32" spans="1:19" ht="21" customHeight="1" x14ac:dyDescent="0.15">
      <c r="A32" s="62" t="s">
        <v>38</v>
      </c>
      <c r="B32" s="47">
        <v>6847.416666666667</v>
      </c>
      <c r="C32" s="43">
        <v>6541.166666666667</v>
      </c>
      <c r="D32" s="43">
        <v>6451.916666666667</v>
      </c>
      <c r="E32" s="43">
        <v>203.5</v>
      </c>
      <c r="F32" s="43">
        <v>5982.333333333333</v>
      </c>
      <c r="G32" s="63">
        <v>0.83333333333333337</v>
      </c>
      <c r="H32" s="43">
        <v>97.666666666666671</v>
      </c>
      <c r="I32" s="43">
        <v>26.25</v>
      </c>
      <c r="J32" s="45">
        <v>2211.8333333333335</v>
      </c>
      <c r="K32" s="55"/>
      <c r="L32" s="55"/>
      <c r="M32" s="55"/>
      <c r="N32" s="55"/>
      <c r="O32" s="55"/>
      <c r="P32" s="55"/>
      <c r="Q32" s="55"/>
      <c r="R32" s="55"/>
      <c r="S32" s="55"/>
    </row>
    <row r="33" spans="1:19" ht="21" customHeight="1" x14ac:dyDescent="0.15">
      <c r="A33" s="62" t="s">
        <v>39</v>
      </c>
      <c r="B33" s="47">
        <v>10182.666666666666</v>
      </c>
      <c r="C33" s="43">
        <v>9754.6666666666661</v>
      </c>
      <c r="D33" s="43">
        <v>9655.0833333333339</v>
      </c>
      <c r="E33" s="43">
        <v>478.5</v>
      </c>
      <c r="F33" s="43">
        <v>9130</v>
      </c>
      <c r="G33" s="63">
        <v>1.8333333333333333</v>
      </c>
      <c r="H33" s="43">
        <v>223.91666666666666</v>
      </c>
      <c r="I33" s="43">
        <v>33.5</v>
      </c>
      <c r="J33" s="45">
        <v>3255.4166666666665</v>
      </c>
      <c r="K33" s="55"/>
      <c r="L33" s="55"/>
      <c r="M33" s="55"/>
      <c r="N33" s="55"/>
      <c r="O33" s="55"/>
      <c r="P33" s="55"/>
      <c r="Q33" s="55"/>
      <c r="R33" s="55"/>
      <c r="S33" s="55"/>
    </row>
    <row r="34" spans="1:19" ht="21" customHeight="1" x14ac:dyDescent="0.15">
      <c r="A34" s="62" t="s">
        <v>40</v>
      </c>
      <c r="B34" s="47">
        <v>21299.583333333332</v>
      </c>
      <c r="C34" s="43">
        <v>20202.75</v>
      </c>
      <c r="D34" s="43">
        <v>20020.583333333332</v>
      </c>
      <c r="E34" s="43">
        <v>190.58333333333334</v>
      </c>
      <c r="F34" s="43">
        <v>18062.75</v>
      </c>
      <c r="G34" s="63">
        <v>1</v>
      </c>
      <c r="H34" s="43">
        <v>87.916666666666671</v>
      </c>
      <c r="I34" s="43">
        <v>120.08333333333333</v>
      </c>
      <c r="J34" s="45">
        <v>7196.916666666667</v>
      </c>
      <c r="K34" s="55"/>
      <c r="L34" s="55"/>
      <c r="M34" s="55"/>
      <c r="N34" s="55"/>
      <c r="O34" s="55"/>
      <c r="P34" s="55"/>
      <c r="Q34" s="55"/>
      <c r="R34" s="55"/>
      <c r="S34" s="55"/>
    </row>
    <row r="35" spans="1:19" ht="21" customHeight="1" x14ac:dyDescent="0.15">
      <c r="A35" s="64" t="s">
        <v>56</v>
      </c>
      <c r="B35" s="65">
        <v>364.66666666666669</v>
      </c>
      <c r="C35" s="66">
        <v>180</v>
      </c>
      <c r="D35" s="66">
        <v>16.583333333333332</v>
      </c>
      <c r="E35" s="67">
        <v>0</v>
      </c>
      <c r="F35" s="66">
        <v>302.58333333333331</v>
      </c>
      <c r="G35" s="67">
        <v>0.25</v>
      </c>
      <c r="H35" s="67">
        <v>0</v>
      </c>
      <c r="I35" s="66">
        <v>4.583333333333333</v>
      </c>
      <c r="J35" s="68">
        <v>8.1666666666666661</v>
      </c>
      <c r="K35" s="55"/>
      <c r="L35" s="55"/>
      <c r="M35" s="55"/>
      <c r="N35" s="55"/>
      <c r="O35" s="55"/>
      <c r="P35" s="55"/>
      <c r="Q35" s="55"/>
      <c r="R35" s="55"/>
      <c r="S35" s="55"/>
    </row>
    <row r="36" spans="1:19" ht="15" customHeight="1" x14ac:dyDescent="0.15">
      <c r="A36" s="69" t="s">
        <v>57</v>
      </c>
    </row>
    <row r="37" spans="1:19" ht="21" customHeight="1" x14ac:dyDescent="0.15"/>
  </sheetData>
  <mergeCells count="3">
    <mergeCell ref="A1:J1"/>
    <mergeCell ref="A3:J3"/>
    <mergeCell ref="A4:J4"/>
  </mergeCells>
  <phoneticPr fontId="2"/>
  <pageMargins left="0.70866141732283472" right="0.70866141732283472" top="0.74803149606299213" bottom="0.74803149606299213" header="0.31496062992125984" footer="0.31496062992125984"/>
  <pageSetup paperSize="9" scale="95" firstPageNumber="42" orientation="portrait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45"/>
  <sheetViews>
    <sheetView showGridLines="0" view="pageBreakPreview" topLeftCell="A15" zoomScaleNormal="100" zoomScaleSheetLayoutView="100" workbookViewId="0">
      <selection activeCell="BD28" sqref="BD28:BL28"/>
    </sheetView>
  </sheetViews>
  <sheetFormatPr defaultColWidth="1.375" defaultRowHeight="13.5" x14ac:dyDescent="0.15"/>
  <cols>
    <col min="1" max="8" width="1.625" style="35" customWidth="1"/>
    <col min="9" max="53" width="1.375" style="35"/>
    <col min="54" max="54" width="1.375" style="35" customWidth="1"/>
    <col min="55" max="16384" width="1.375" style="35"/>
  </cols>
  <sheetData>
    <row r="1" spans="1:65" ht="21.75" customHeight="1" x14ac:dyDescent="0.15">
      <c r="A1" s="131" t="s">
        <v>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</row>
    <row r="2" spans="1:65" ht="21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</row>
    <row r="3" spans="1:65" ht="17.25" customHeight="1" x14ac:dyDescent="0.15">
      <c r="A3" s="132" t="s">
        <v>59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</row>
    <row r="4" spans="1:65" ht="15" customHeight="1" x14ac:dyDescent="0.15">
      <c r="A4" s="133" t="s">
        <v>60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</row>
    <row r="5" spans="1:65" ht="33" customHeight="1" x14ac:dyDescent="0.15">
      <c r="A5" s="153"/>
      <c r="B5" s="154"/>
      <c r="C5" s="154"/>
      <c r="D5" s="154"/>
      <c r="E5" s="154"/>
      <c r="F5" s="154"/>
      <c r="G5" s="154"/>
      <c r="H5" s="154"/>
      <c r="I5" s="157" t="s">
        <v>61</v>
      </c>
      <c r="J5" s="157"/>
      <c r="K5" s="157"/>
      <c r="L5" s="157"/>
      <c r="M5" s="157"/>
      <c r="N5" s="157"/>
      <c r="O5" s="157"/>
      <c r="P5" s="159" t="s">
        <v>62</v>
      </c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60" t="s">
        <v>63</v>
      </c>
      <c r="AZ5" s="157"/>
      <c r="BA5" s="157"/>
      <c r="BB5" s="157"/>
      <c r="BC5" s="157"/>
      <c r="BD5" s="157"/>
      <c r="BE5" s="157"/>
      <c r="BF5" s="160" t="s">
        <v>64</v>
      </c>
      <c r="BG5" s="157"/>
      <c r="BH5" s="157"/>
      <c r="BI5" s="157"/>
      <c r="BJ5" s="157"/>
      <c r="BK5" s="157"/>
      <c r="BL5" s="161"/>
    </row>
    <row r="6" spans="1:65" ht="33" customHeight="1" x14ac:dyDescent="0.15">
      <c r="A6" s="155"/>
      <c r="B6" s="156"/>
      <c r="C6" s="156"/>
      <c r="D6" s="156"/>
      <c r="E6" s="156"/>
      <c r="F6" s="156"/>
      <c r="G6" s="156"/>
      <c r="H6" s="156"/>
      <c r="I6" s="158"/>
      <c r="J6" s="158"/>
      <c r="K6" s="158"/>
      <c r="L6" s="158"/>
      <c r="M6" s="158"/>
      <c r="N6" s="158"/>
      <c r="O6" s="158"/>
      <c r="P6" s="163" t="s">
        <v>65</v>
      </c>
      <c r="Q6" s="163"/>
      <c r="R6" s="163"/>
      <c r="S6" s="163"/>
      <c r="T6" s="163"/>
      <c r="U6" s="163"/>
      <c r="V6" s="163"/>
      <c r="W6" s="164" t="s">
        <v>66</v>
      </c>
      <c r="X6" s="164"/>
      <c r="Y6" s="164"/>
      <c r="Z6" s="164"/>
      <c r="AA6" s="164"/>
      <c r="AB6" s="164"/>
      <c r="AC6" s="164"/>
      <c r="AD6" s="164" t="s">
        <v>67</v>
      </c>
      <c r="AE6" s="164"/>
      <c r="AF6" s="164"/>
      <c r="AG6" s="164"/>
      <c r="AH6" s="164"/>
      <c r="AI6" s="164"/>
      <c r="AJ6" s="164"/>
      <c r="AK6" s="165" t="s">
        <v>68</v>
      </c>
      <c r="AL6" s="165"/>
      <c r="AM6" s="165"/>
      <c r="AN6" s="165"/>
      <c r="AO6" s="165"/>
      <c r="AP6" s="165"/>
      <c r="AQ6" s="165"/>
      <c r="AR6" s="166" t="s">
        <v>69</v>
      </c>
      <c r="AS6" s="165"/>
      <c r="AT6" s="165"/>
      <c r="AU6" s="165"/>
      <c r="AV6" s="165"/>
      <c r="AW6" s="165"/>
      <c r="AX6" s="165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62"/>
    </row>
    <row r="7" spans="1:65" ht="21" customHeight="1" x14ac:dyDescent="0.15">
      <c r="A7" s="150" t="s">
        <v>12</v>
      </c>
      <c r="B7" s="150"/>
      <c r="C7" s="150"/>
      <c r="D7" s="150"/>
      <c r="E7" s="150"/>
      <c r="F7" s="150"/>
      <c r="G7" s="150"/>
      <c r="H7" s="151"/>
      <c r="I7" s="134">
        <v>112388</v>
      </c>
      <c r="J7" s="135"/>
      <c r="K7" s="135"/>
      <c r="L7" s="135"/>
      <c r="M7" s="135"/>
      <c r="N7" s="135"/>
      <c r="O7" s="136"/>
      <c r="P7" s="134">
        <v>13726</v>
      </c>
      <c r="Q7" s="135"/>
      <c r="R7" s="135"/>
      <c r="S7" s="135"/>
      <c r="T7" s="135"/>
      <c r="U7" s="135"/>
      <c r="V7" s="136"/>
      <c r="W7" s="134">
        <v>11049</v>
      </c>
      <c r="X7" s="135"/>
      <c r="Y7" s="135"/>
      <c r="Z7" s="135"/>
      <c r="AA7" s="135"/>
      <c r="AB7" s="135"/>
      <c r="AC7" s="136"/>
      <c r="AD7" s="134">
        <v>735</v>
      </c>
      <c r="AE7" s="135"/>
      <c r="AF7" s="135"/>
      <c r="AG7" s="135"/>
      <c r="AH7" s="135"/>
      <c r="AI7" s="135"/>
      <c r="AJ7" s="136"/>
      <c r="AK7" s="134">
        <v>418</v>
      </c>
      <c r="AL7" s="135"/>
      <c r="AM7" s="135"/>
      <c r="AN7" s="135"/>
      <c r="AO7" s="135"/>
      <c r="AP7" s="135"/>
      <c r="AQ7" s="136"/>
      <c r="AR7" s="134">
        <v>1524</v>
      </c>
      <c r="AS7" s="135"/>
      <c r="AT7" s="135"/>
      <c r="AU7" s="135"/>
      <c r="AV7" s="135"/>
      <c r="AW7" s="135"/>
      <c r="AX7" s="136"/>
      <c r="AY7" s="134">
        <v>1669</v>
      </c>
      <c r="AZ7" s="135"/>
      <c r="BA7" s="135"/>
      <c r="BB7" s="135"/>
      <c r="BC7" s="135"/>
      <c r="BD7" s="135"/>
      <c r="BE7" s="136"/>
      <c r="BF7" s="134">
        <v>96994</v>
      </c>
      <c r="BG7" s="135"/>
      <c r="BH7" s="135"/>
      <c r="BI7" s="135"/>
      <c r="BJ7" s="135"/>
      <c r="BK7" s="135"/>
      <c r="BL7" s="135"/>
    </row>
    <row r="8" spans="1:65" ht="21" customHeight="1" x14ac:dyDescent="0.15">
      <c r="A8" s="150" t="s">
        <v>70</v>
      </c>
      <c r="B8" s="150"/>
      <c r="C8" s="150"/>
      <c r="D8" s="150"/>
      <c r="E8" s="150"/>
      <c r="F8" s="150"/>
      <c r="G8" s="150"/>
      <c r="H8" s="151"/>
      <c r="I8" s="134">
        <v>112101</v>
      </c>
      <c r="J8" s="135"/>
      <c r="K8" s="135"/>
      <c r="L8" s="135"/>
      <c r="M8" s="135"/>
      <c r="N8" s="135"/>
      <c r="O8" s="136"/>
      <c r="P8" s="134">
        <v>12863</v>
      </c>
      <c r="Q8" s="135"/>
      <c r="R8" s="135"/>
      <c r="S8" s="135"/>
      <c r="T8" s="135"/>
      <c r="U8" s="135"/>
      <c r="V8" s="136"/>
      <c r="W8" s="134">
        <v>10222</v>
      </c>
      <c r="X8" s="135"/>
      <c r="Y8" s="135"/>
      <c r="Z8" s="135"/>
      <c r="AA8" s="135"/>
      <c r="AB8" s="135"/>
      <c r="AC8" s="136"/>
      <c r="AD8" s="134">
        <v>605</v>
      </c>
      <c r="AE8" s="135"/>
      <c r="AF8" s="135"/>
      <c r="AG8" s="135"/>
      <c r="AH8" s="135"/>
      <c r="AI8" s="135"/>
      <c r="AJ8" s="136"/>
      <c r="AK8" s="134">
        <v>398</v>
      </c>
      <c r="AL8" s="135"/>
      <c r="AM8" s="135"/>
      <c r="AN8" s="135"/>
      <c r="AO8" s="135"/>
      <c r="AP8" s="135"/>
      <c r="AQ8" s="136"/>
      <c r="AR8" s="134">
        <v>1638</v>
      </c>
      <c r="AS8" s="135"/>
      <c r="AT8" s="135"/>
      <c r="AU8" s="135"/>
      <c r="AV8" s="135"/>
      <c r="AW8" s="135"/>
      <c r="AX8" s="136"/>
      <c r="AY8" s="134">
        <v>1523</v>
      </c>
      <c r="AZ8" s="135"/>
      <c r="BA8" s="135"/>
      <c r="BB8" s="135"/>
      <c r="BC8" s="135"/>
      <c r="BD8" s="135"/>
      <c r="BE8" s="136"/>
      <c r="BF8" s="134">
        <v>97715</v>
      </c>
      <c r="BG8" s="135"/>
      <c r="BH8" s="135"/>
      <c r="BI8" s="135"/>
      <c r="BJ8" s="135"/>
      <c r="BK8" s="135"/>
      <c r="BL8" s="135"/>
    </row>
    <row r="9" spans="1:65" ht="21" customHeight="1" x14ac:dyDescent="0.15">
      <c r="A9" s="151" t="s">
        <v>71</v>
      </c>
      <c r="B9" s="152"/>
      <c r="C9" s="152"/>
      <c r="D9" s="152"/>
      <c r="E9" s="152"/>
      <c r="F9" s="152"/>
      <c r="G9" s="152"/>
      <c r="H9" s="152"/>
      <c r="I9" s="134">
        <v>111376.5</v>
      </c>
      <c r="J9" s="135"/>
      <c r="K9" s="135"/>
      <c r="L9" s="135"/>
      <c r="M9" s="135"/>
      <c r="N9" s="135"/>
      <c r="O9" s="136"/>
      <c r="P9" s="134">
        <v>12819.416666666666</v>
      </c>
      <c r="Q9" s="135"/>
      <c r="R9" s="135"/>
      <c r="S9" s="135"/>
      <c r="T9" s="135"/>
      <c r="U9" s="135"/>
      <c r="V9" s="136"/>
      <c r="W9" s="134">
        <v>10037.75</v>
      </c>
      <c r="X9" s="135"/>
      <c r="Y9" s="135"/>
      <c r="Z9" s="135"/>
      <c r="AA9" s="135"/>
      <c r="AB9" s="135"/>
      <c r="AC9" s="136"/>
      <c r="AD9" s="134">
        <v>586.66666666666663</v>
      </c>
      <c r="AE9" s="135"/>
      <c r="AF9" s="135"/>
      <c r="AG9" s="135"/>
      <c r="AH9" s="135"/>
      <c r="AI9" s="135"/>
      <c r="AJ9" s="136"/>
      <c r="AK9" s="134">
        <v>404</v>
      </c>
      <c r="AL9" s="135"/>
      <c r="AM9" s="135"/>
      <c r="AN9" s="135"/>
      <c r="AO9" s="135"/>
      <c r="AP9" s="135"/>
      <c r="AQ9" s="136"/>
      <c r="AR9" s="134">
        <v>1791</v>
      </c>
      <c r="AS9" s="135"/>
      <c r="AT9" s="135"/>
      <c r="AU9" s="135"/>
      <c r="AV9" s="135"/>
      <c r="AW9" s="135"/>
      <c r="AX9" s="136"/>
      <c r="AY9" s="137">
        <v>1436</v>
      </c>
      <c r="AZ9" s="137"/>
      <c r="BA9" s="137"/>
      <c r="BB9" s="137"/>
      <c r="BC9" s="137"/>
      <c r="BD9" s="137"/>
      <c r="BE9" s="137"/>
      <c r="BF9" s="137">
        <v>97121</v>
      </c>
      <c r="BG9" s="137"/>
      <c r="BH9" s="137"/>
      <c r="BI9" s="137"/>
      <c r="BJ9" s="137"/>
      <c r="BK9" s="137"/>
      <c r="BL9" s="134"/>
    </row>
    <row r="10" spans="1:65" ht="21" customHeight="1" x14ac:dyDescent="0.15">
      <c r="A10" s="151" t="s">
        <v>72</v>
      </c>
      <c r="B10" s="152"/>
      <c r="C10" s="152"/>
      <c r="D10" s="152"/>
      <c r="E10" s="152"/>
      <c r="F10" s="152"/>
      <c r="G10" s="152"/>
      <c r="H10" s="152"/>
      <c r="I10" s="134">
        <v>110784</v>
      </c>
      <c r="J10" s="135"/>
      <c r="K10" s="135"/>
      <c r="L10" s="135"/>
      <c r="M10" s="135"/>
      <c r="N10" s="135"/>
      <c r="O10" s="136"/>
      <c r="P10" s="134">
        <v>13019</v>
      </c>
      <c r="Q10" s="135"/>
      <c r="R10" s="135"/>
      <c r="S10" s="135"/>
      <c r="T10" s="135"/>
      <c r="U10" s="135"/>
      <c r="V10" s="136"/>
      <c r="W10" s="134">
        <v>9916</v>
      </c>
      <c r="X10" s="135"/>
      <c r="Y10" s="135"/>
      <c r="Z10" s="135"/>
      <c r="AA10" s="135"/>
      <c r="AB10" s="135"/>
      <c r="AC10" s="136"/>
      <c r="AD10" s="134">
        <v>603</v>
      </c>
      <c r="AE10" s="135"/>
      <c r="AF10" s="135"/>
      <c r="AG10" s="135"/>
      <c r="AH10" s="135"/>
      <c r="AI10" s="135"/>
      <c r="AJ10" s="136"/>
      <c r="AK10" s="134">
        <v>478</v>
      </c>
      <c r="AL10" s="135"/>
      <c r="AM10" s="135"/>
      <c r="AN10" s="135"/>
      <c r="AO10" s="135"/>
      <c r="AP10" s="135"/>
      <c r="AQ10" s="136"/>
      <c r="AR10" s="134">
        <v>2022</v>
      </c>
      <c r="AS10" s="135"/>
      <c r="AT10" s="135"/>
      <c r="AU10" s="135"/>
      <c r="AV10" s="135"/>
      <c r="AW10" s="135"/>
      <c r="AX10" s="136"/>
      <c r="AY10" s="137">
        <v>1386</v>
      </c>
      <c r="AZ10" s="137"/>
      <c r="BA10" s="137"/>
      <c r="BB10" s="137"/>
      <c r="BC10" s="137"/>
      <c r="BD10" s="137"/>
      <c r="BE10" s="137"/>
      <c r="BF10" s="137">
        <v>96379</v>
      </c>
      <c r="BG10" s="137"/>
      <c r="BH10" s="137"/>
      <c r="BI10" s="137"/>
      <c r="BJ10" s="137"/>
      <c r="BK10" s="137"/>
      <c r="BL10" s="134"/>
    </row>
    <row r="11" spans="1:65" ht="21" customHeight="1" x14ac:dyDescent="0.15">
      <c r="A11" s="167" t="s">
        <v>73</v>
      </c>
      <c r="B11" s="168"/>
      <c r="C11" s="168"/>
      <c r="D11" s="168"/>
      <c r="E11" s="168"/>
      <c r="F11" s="168"/>
      <c r="G11" s="168"/>
      <c r="H11" s="168"/>
      <c r="I11" s="138">
        <f>P11+AY11+BF11</f>
        <v>110455</v>
      </c>
      <c r="J11" s="139"/>
      <c r="K11" s="139"/>
      <c r="L11" s="139"/>
      <c r="M11" s="139"/>
      <c r="N11" s="139"/>
      <c r="O11" s="169"/>
      <c r="P11" s="134">
        <f>SUM(W11:AX11)</f>
        <v>13451</v>
      </c>
      <c r="Q11" s="135"/>
      <c r="R11" s="135"/>
      <c r="S11" s="135"/>
      <c r="T11" s="135"/>
      <c r="U11" s="135"/>
      <c r="V11" s="136"/>
      <c r="W11" s="138">
        <v>9969</v>
      </c>
      <c r="X11" s="139"/>
      <c r="Y11" s="139"/>
      <c r="Z11" s="139"/>
      <c r="AA11" s="139"/>
      <c r="AB11" s="139"/>
      <c r="AC11" s="169"/>
      <c r="AD11" s="138">
        <v>599</v>
      </c>
      <c r="AE11" s="139"/>
      <c r="AF11" s="139"/>
      <c r="AG11" s="139"/>
      <c r="AH11" s="139"/>
      <c r="AI11" s="139"/>
      <c r="AJ11" s="169"/>
      <c r="AK11" s="138">
        <v>603</v>
      </c>
      <c r="AL11" s="139"/>
      <c r="AM11" s="139"/>
      <c r="AN11" s="139"/>
      <c r="AO11" s="139"/>
      <c r="AP11" s="139"/>
      <c r="AQ11" s="169"/>
      <c r="AR11" s="138">
        <v>2280</v>
      </c>
      <c r="AS11" s="139"/>
      <c r="AT11" s="139"/>
      <c r="AU11" s="139"/>
      <c r="AV11" s="139"/>
      <c r="AW11" s="139"/>
      <c r="AX11" s="169"/>
      <c r="AY11" s="138">
        <v>1389</v>
      </c>
      <c r="AZ11" s="139"/>
      <c r="BA11" s="139"/>
      <c r="BB11" s="139"/>
      <c r="BC11" s="139"/>
      <c r="BD11" s="139"/>
      <c r="BE11" s="169"/>
      <c r="BF11" s="138">
        <v>95615</v>
      </c>
      <c r="BG11" s="139"/>
      <c r="BH11" s="139"/>
      <c r="BI11" s="139"/>
      <c r="BJ11" s="139"/>
      <c r="BK11" s="139"/>
      <c r="BL11" s="139"/>
    </row>
    <row r="12" spans="1:65" ht="21" customHeight="1" x14ac:dyDescent="0.15">
      <c r="A12" s="148" t="s">
        <v>74</v>
      </c>
      <c r="B12" s="149"/>
      <c r="C12" s="149"/>
      <c r="D12" s="149"/>
      <c r="E12" s="149"/>
      <c r="F12" s="149"/>
      <c r="G12" s="149"/>
      <c r="H12" s="149"/>
      <c r="I12" s="142">
        <f>P12+AY12+BF12</f>
        <v>99.999999999999986</v>
      </c>
      <c r="J12" s="142"/>
      <c r="K12" s="142"/>
      <c r="L12" s="142"/>
      <c r="M12" s="142"/>
      <c r="N12" s="142"/>
      <c r="O12" s="142"/>
      <c r="P12" s="142">
        <f>P11/I11*100</f>
        <v>12.177809967860215</v>
      </c>
      <c r="Q12" s="142"/>
      <c r="R12" s="142"/>
      <c r="S12" s="142"/>
      <c r="T12" s="142"/>
      <c r="U12" s="142"/>
      <c r="V12" s="142"/>
      <c r="W12" s="142">
        <f>W11/I11*100</f>
        <v>9.0253949572223977</v>
      </c>
      <c r="X12" s="142"/>
      <c r="Y12" s="142"/>
      <c r="Z12" s="142"/>
      <c r="AA12" s="142"/>
      <c r="AB12" s="142"/>
      <c r="AC12" s="142"/>
      <c r="AD12" s="142">
        <f>AD11/I11*100</f>
        <v>0.54230229505228367</v>
      </c>
      <c r="AE12" s="142"/>
      <c r="AF12" s="142"/>
      <c r="AG12" s="142"/>
      <c r="AH12" s="142"/>
      <c r="AI12" s="142"/>
      <c r="AJ12" s="142"/>
      <c r="AK12" s="142">
        <f>AK11/I11*100</f>
        <v>0.5459236793264225</v>
      </c>
      <c r="AL12" s="142"/>
      <c r="AM12" s="142"/>
      <c r="AN12" s="142"/>
      <c r="AO12" s="142"/>
      <c r="AP12" s="142"/>
      <c r="AQ12" s="142"/>
      <c r="AR12" s="142">
        <f>AR11/I11*100</f>
        <v>2.0641890362591098</v>
      </c>
      <c r="AS12" s="142"/>
      <c r="AT12" s="142"/>
      <c r="AU12" s="142"/>
      <c r="AV12" s="142"/>
      <c r="AW12" s="142"/>
      <c r="AX12" s="142"/>
      <c r="AY12" s="142">
        <f>AY11/I11*100</f>
        <v>1.2575256891946947</v>
      </c>
      <c r="AZ12" s="142"/>
      <c r="BA12" s="142"/>
      <c r="BB12" s="142"/>
      <c r="BC12" s="142"/>
      <c r="BD12" s="142"/>
      <c r="BE12" s="142"/>
      <c r="BF12" s="142">
        <f>BF11/I11*100</f>
        <v>86.564664342945079</v>
      </c>
      <c r="BG12" s="142"/>
      <c r="BH12" s="142"/>
      <c r="BI12" s="142"/>
      <c r="BJ12" s="142"/>
      <c r="BK12" s="142"/>
      <c r="BL12" s="170"/>
    </row>
    <row r="13" spans="1:65" ht="19.5" customHeight="1" x14ac:dyDescent="0.15">
      <c r="A13" s="128" t="s">
        <v>75</v>
      </c>
      <c r="B13" s="128"/>
      <c r="C13" s="128"/>
      <c r="D13" s="128" t="s">
        <v>76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</row>
    <row r="14" spans="1:65" ht="19.5" customHeight="1" x14ac:dyDescent="0.15">
      <c r="A14" s="140" t="s">
        <v>77</v>
      </c>
      <c r="B14" s="140"/>
      <c r="C14" s="140"/>
      <c r="D14" s="143" t="s">
        <v>78</v>
      </c>
      <c r="E14" s="143"/>
      <c r="F14" s="143"/>
      <c r="G14" s="143"/>
      <c r="H14" s="143"/>
      <c r="I14" s="143"/>
      <c r="J14" s="143"/>
      <c r="K14" s="70"/>
      <c r="L14" s="140" t="s">
        <v>79</v>
      </c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</row>
    <row r="15" spans="1:65" ht="19.5" customHeight="1" x14ac:dyDescent="0.15">
      <c r="A15" s="37"/>
      <c r="B15" s="37"/>
      <c r="C15" s="37"/>
      <c r="D15" s="143" t="s">
        <v>80</v>
      </c>
      <c r="E15" s="143"/>
      <c r="F15" s="143"/>
      <c r="G15" s="143"/>
      <c r="H15" s="143"/>
      <c r="I15" s="143"/>
      <c r="J15" s="143"/>
      <c r="K15" s="70"/>
      <c r="L15" s="70" t="s">
        <v>81</v>
      </c>
      <c r="M15" s="70"/>
      <c r="N15" s="70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65" ht="19.5" customHeight="1" x14ac:dyDescent="0.15">
      <c r="A16" s="37"/>
      <c r="B16" s="37"/>
      <c r="C16" s="37"/>
      <c r="D16" s="143" t="s">
        <v>82</v>
      </c>
      <c r="E16" s="143"/>
      <c r="F16" s="143"/>
      <c r="G16" s="143"/>
      <c r="H16" s="143"/>
      <c r="I16" s="143"/>
      <c r="J16" s="143"/>
      <c r="K16" s="70"/>
      <c r="L16" s="140" t="s">
        <v>83</v>
      </c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69"/>
    </row>
    <row r="17" spans="1:65" ht="19.5" customHeight="1" x14ac:dyDescent="0.15">
      <c r="A17" s="37"/>
      <c r="B17" s="37"/>
      <c r="C17" s="37"/>
      <c r="D17" s="143" t="s">
        <v>84</v>
      </c>
      <c r="E17" s="143"/>
      <c r="F17" s="143"/>
      <c r="G17" s="143"/>
      <c r="H17" s="143"/>
      <c r="I17" s="143"/>
      <c r="J17" s="143"/>
      <c r="K17" s="70"/>
      <c r="L17" s="140" t="s">
        <v>85</v>
      </c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69"/>
    </row>
    <row r="18" spans="1:65" ht="19.5" customHeight="1" x14ac:dyDescent="0.15">
      <c r="A18" s="140" t="s">
        <v>86</v>
      </c>
      <c r="B18" s="140"/>
      <c r="C18" s="140"/>
      <c r="D18" s="70" t="s">
        <v>87</v>
      </c>
      <c r="E18" s="71"/>
      <c r="F18" s="71"/>
      <c r="G18" s="71"/>
      <c r="H18" s="71"/>
      <c r="I18" s="71"/>
      <c r="J18" s="71"/>
      <c r="K18" s="70"/>
      <c r="L18" s="72"/>
      <c r="M18" s="72"/>
      <c r="N18" s="72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69"/>
    </row>
    <row r="19" spans="1:65" ht="21" customHeight="1" x14ac:dyDescent="0.15">
      <c r="A19" s="37"/>
      <c r="B19" s="37"/>
      <c r="C19" s="37"/>
      <c r="D19" s="74"/>
      <c r="E19" s="74"/>
      <c r="F19" s="74"/>
      <c r="G19" s="74"/>
      <c r="H19" s="74"/>
      <c r="I19" s="74"/>
      <c r="J19" s="74"/>
      <c r="K19" s="56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69"/>
    </row>
    <row r="20" spans="1:65" ht="17.25" customHeight="1" x14ac:dyDescent="0.15">
      <c r="A20" s="132" t="s">
        <v>88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69"/>
    </row>
    <row r="21" spans="1:65" ht="15" customHeight="1" x14ac:dyDescent="0.15">
      <c r="A21" s="133" t="s">
        <v>60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</row>
    <row r="22" spans="1:65" ht="21" customHeight="1" x14ac:dyDescent="0.15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59" t="s">
        <v>89</v>
      </c>
      <c r="L22" s="159"/>
      <c r="M22" s="159"/>
      <c r="N22" s="159"/>
      <c r="O22" s="159"/>
      <c r="P22" s="159"/>
      <c r="Q22" s="159"/>
      <c r="R22" s="159"/>
      <c r="S22" s="159"/>
      <c r="T22" s="159" t="s">
        <v>90</v>
      </c>
      <c r="U22" s="159"/>
      <c r="V22" s="159"/>
      <c r="W22" s="159"/>
      <c r="X22" s="159"/>
      <c r="Y22" s="159"/>
      <c r="Z22" s="159"/>
      <c r="AA22" s="159"/>
      <c r="AB22" s="159"/>
      <c r="AC22" s="159" t="s">
        <v>91</v>
      </c>
      <c r="AD22" s="159"/>
      <c r="AE22" s="159"/>
      <c r="AF22" s="159"/>
      <c r="AG22" s="159"/>
      <c r="AH22" s="159"/>
      <c r="AI22" s="159"/>
      <c r="AJ22" s="159"/>
      <c r="AK22" s="159"/>
      <c r="AL22" s="159" t="s">
        <v>92</v>
      </c>
      <c r="AM22" s="159"/>
      <c r="AN22" s="159"/>
      <c r="AO22" s="159"/>
      <c r="AP22" s="159"/>
      <c r="AQ22" s="159"/>
      <c r="AR22" s="159"/>
      <c r="AS22" s="159"/>
      <c r="AT22" s="159"/>
      <c r="AU22" s="159" t="s">
        <v>93</v>
      </c>
      <c r="AV22" s="159"/>
      <c r="AW22" s="159"/>
      <c r="AX22" s="159"/>
      <c r="AY22" s="159"/>
      <c r="AZ22" s="159"/>
      <c r="BA22" s="159"/>
      <c r="BB22" s="159"/>
      <c r="BC22" s="159"/>
      <c r="BD22" s="159" t="s">
        <v>94</v>
      </c>
      <c r="BE22" s="159"/>
      <c r="BF22" s="159"/>
      <c r="BG22" s="159"/>
      <c r="BH22" s="159"/>
      <c r="BI22" s="159"/>
      <c r="BJ22" s="159"/>
      <c r="BK22" s="159"/>
      <c r="BL22" s="173"/>
    </row>
    <row r="23" spans="1:65" ht="21" customHeight="1" x14ac:dyDescent="0.15">
      <c r="A23" s="150" t="s">
        <v>12</v>
      </c>
      <c r="B23" s="150" t="s">
        <v>95</v>
      </c>
      <c r="C23" s="150" t="s">
        <v>95</v>
      </c>
      <c r="D23" s="150" t="s">
        <v>95</v>
      </c>
      <c r="E23" s="150" t="s">
        <v>95</v>
      </c>
      <c r="F23" s="150" t="s">
        <v>95</v>
      </c>
      <c r="G23" s="150" t="s">
        <v>95</v>
      </c>
      <c r="H23" s="150" t="s">
        <v>95</v>
      </c>
      <c r="I23" s="150" t="s">
        <v>95</v>
      </c>
      <c r="J23" s="151" t="s">
        <v>95</v>
      </c>
      <c r="K23" s="137">
        <v>112388</v>
      </c>
      <c r="L23" s="137">
        <v>86022</v>
      </c>
      <c r="M23" s="137">
        <v>86022</v>
      </c>
      <c r="N23" s="137">
        <v>86022</v>
      </c>
      <c r="O23" s="137">
        <v>86022</v>
      </c>
      <c r="P23" s="137">
        <v>86022</v>
      </c>
      <c r="Q23" s="137">
        <v>86022</v>
      </c>
      <c r="R23" s="137">
        <v>86022</v>
      </c>
      <c r="S23" s="137">
        <v>86022</v>
      </c>
      <c r="T23" s="134">
        <v>67121</v>
      </c>
      <c r="U23" s="135"/>
      <c r="V23" s="135"/>
      <c r="W23" s="135"/>
      <c r="X23" s="135"/>
      <c r="Y23" s="135"/>
      <c r="Z23" s="135"/>
      <c r="AA23" s="135"/>
      <c r="AB23" s="136"/>
      <c r="AC23" s="134">
        <v>5031</v>
      </c>
      <c r="AD23" s="135"/>
      <c r="AE23" s="135"/>
      <c r="AF23" s="135"/>
      <c r="AG23" s="135"/>
      <c r="AH23" s="135"/>
      <c r="AI23" s="135"/>
      <c r="AJ23" s="135"/>
      <c r="AK23" s="136"/>
      <c r="AL23" s="134">
        <v>9096</v>
      </c>
      <c r="AM23" s="135"/>
      <c r="AN23" s="135"/>
      <c r="AO23" s="135"/>
      <c r="AP23" s="135"/>
      <c r="AQ23" s="135"/>
      <c r="AR23" s="135"/>
      <c r="AS23" s="135"/>
      <c r="AT23" s="136"/>
      <c r="AU23" s="134">
        <v>16665</v>
      </c>
      <c r="AV23" s="135"/>
      <c r="AW23" s="135"/>
      <c r="AX23" s="135"/>
      <c r="AY23" s="135"/>
      <c r="AZ23" s="135"/>
      <c r="BA23" s="135"/>
      <c r="BB23" s="135"/>
      <c r="BC23" s="136"/>
      <c r="BD23" s="134">
        <v>14475</v>
      </c>
      <c r="BE23" s="135"/>
      <c r="BF23" s="135"/>
      <c r="BG23" s="135"/>
      <c r="BH23" s="135"/>
      <c r="BI23" s="135"/>
      <c r="BJ23" s="135"/>
      <c r="BK23" s="135"/>
      <c r="BL23" s="135"/>
    </row>
    <row r="24" spans="1:65" ht="21" customHeight="1" x14ac:dyDescent="0.15">
      <c r="A24" s="150" t="s">
        <v>13</v>
      </c>
      <c r="B24" s="150" t="s">
        <v>95</v>
      </c>
      <c r="C24" s="150" t="s">
        <v>95</v>
      </c>
      <c r="D24" s="150" t="s">
        <v>95</v>
      </c>
      <c r="E24" s="150" t="s">
        <v>95</v>
      </c>
      <c r="F24" s="150" t="s">
        <v>95</v>
      </c>
      <c r="G24" s="150" t="s">
        <v>95</v>
      </c>
      <c r="H24" s="150" t="s">
        <v>95</v>
      </c>
      <c r="I24" s="150" t="s">
        <v>95</v>
      </c>
      <c r="J24" s="151" t="s">
        <v>95</v>
      </c>
      <c r="K24" s="137">
        <v>112101</v>
      </c>
      <c r="L24" s="137">
        <v>86022</v>
      </c>
      <c r="M24" s="137">
        <v>86022</v>
      </c>
      <c r="N24" s="137">
        <v>86022</v>
      </c>
      <c r="O24" s="137">
        <v>86022</v>
      </c>
      <c r="P24" s="137">
        <v>86022</v>
      </c>
      <c r="Q24" s="137">
        <v>86022</v>
      </c>
      <c r="R24" s="137">
        <v>86022</v>
      </c>
      <c r="S24" s="137">
        <v>86022</v>
      </c>
      <c r="T24" s="134">
        <v>67088</v>
      </c>
      <c r="U24" s="135"/>
      <c r="V24" s="135"/>
      <c r="W24" s="135"/>
      <c r="X24" s="135"/>
      <c r="Y24" s="135"/>
      <c r="Z24" s="135"/>
      <c r="AA24" s="135"/>
      <c r="AB24" s="136"/>
      <c r="AC24" s="134">
        <v>4664</v>
      </c>
      <c r="AD24" s="135"/>
      <c r="AE24" s="135"/>
      <c r="AF24" s="135"/>
      <c r="AG24" s="135"/>
      <c r="AH24" s="135"/>
      <c r="AI24" s="135"/>
      <c r="AJ24" s="135"/>
      <c r="AK24" s="136"/>
      <c r="AL24" s="134">
        <v>9830</v>
      </c>
      <c r="AM24" s="135"/>
      <c r="AN24" s="135"/>
      <c r="AO24" s="135"/>
      <c r="AP24" s="135"/>
      <c r="AQ24" s="135"/>
      <c r="AR24" s="135"/>
      <c r="AS24" s="135"/>
      <c r="AT24" s="136"/>
      <c r="AU24" s="134">
        <v>17261</v>
      </c>
      <c r="AV24" s="135"/>
      <c r="AW24" s="135"/>
      <c r="AX24" s="135"/>
      <c r="AY24" s="135"/>
      <c r="AZ24" s="135"/>
      <c r="BA24" s="135"/>
      <c r="BB24" s="135"/>
      <c r="BC24" s="136"/>
      <c r="BD24" s="134">
        <v>13258</v>
      </c>
      <c r="BE24" s="135"/>
      <c r="BF24" s="135"/>
      <c r="BG24" s="135"/>
      <c r="BH24" s="135"/>
      <c r="BI24" s="135"/>
      <c r="BJ24" s="135"/>
      <c r="BK24" s="135"/>
      <c r="BL24" s="135"/>
    </row>
    <row r="25" spans="1:65" ht="21" customHeight="1" x14ac:dyDescent="0.15">
      <c r="A25" s="151" t="s">
        <v>14</v>
      </c>
      <c r="B25" s="152" t="s">
        <v>95</v>
      </c>
      <c r="C25" s="152" t="s">
        <v>95</v>
      </c>
      <c r="D25" s="152" t="s">
        <v>95</v>
      </c>
      <c r="E25" s="152" t="s">
        <v>95</v>
      </c>
      <c r="F25" s="152" t="s">
        <v>95</v>
      </c>
      <c r="G25" s="152" t="s">
        <v>95</v>
      </c>
      <c r="H25" s="152" t="s">
        <v>95</v>
      </c>
      <c r="I25" s="152" t="s">
        <v>95</v>
      </c>
      <c r="J25" s="152" t="s">
        <v>95</v>
      </c>
      <c r="K25" s="137">
        <v>111376.49999999999</v>
      </c>
      <c r="L25" s="137">
        <v>86022</v>
      </c>
      <c r="M25" s="137">
        <v>86022</v>
      </c>
      <c r="N25" s="137">
        <v>86022</v>
      </c>
      <c r="O25" s="137">
        <v>86022</v>
      </c>
      <c r="P25" s="137">
        <v>86022</v>
      </c>
      <c r="Q25" s="137">
        <v>86022</v>
      </c>
      <c r="R25" s="137">
        <v>86022</v>
      </c>
      <c r="S25" s="137">
        <v>86022</v>
      </c>
      <c r="T25" s="134">
        <v>66630.333333333328</v>
      </c>
      <c r="U25" s="135"/>
      <c r="V25" s="135"/>
      <c r="W25" s="135"/>
      <c r="X25" s="135"/>
      <c r="Y25" s="135"/>
      <c r="Z25" s="135"/>
      <c r="AA25" s="135"/>
      <c r="AB25" s="136"/>
      <c r="AC25" s="134">
        <v>4353</v>
      </c>
      <c r="AD25" s="135"/>
      <c r="AE25" s="135"/>
      <c r="AF25" s="135"/>
      <c r="AG25" s="135"/>
      <c r="AH25" s="135"/>
      <c r="AI25" s="135"/>
      <c r="AJ25" s="135"/>
      <c r="AK25" s="136"/>
      <c r="AL25" s="134">
        <v>9115.75</v>
      </c>
      <c r="AM25" s="135"/>
      <c r="AN25" s="135"/>
      <c r="AO25" s="135"/>
      <c r="AP25" s="135"/>
      <c r="AQ25" s="135"/>
      <c r="AR25" s="135"/>
      <c r="AS25" s="135"/>
      <c r="AT25" s="136"/>
      <c r="AU25" s="134">
        <v>17733.083333333332</v>
      </c>
      <c r="AV25" s="135"/>
      <c r="AW25" s="135"/>
      <c r="AX25" s="135"/>
      <c r="AY25" s="135"/>
      <c r="AZ25" s="135"/>
      <c r="BA25" s="135"/>
      <c r="BB25" s="135"/>
      <c r="BC25" s="136"/>
      <c r="BD25" s="134">
        <v>13544.333333333334</v>
      </c>
      <c r="BE25" s="135"/>
      <c r="BF25" s="135"/>
      <c r="BG25" s="135"/>
      <c r="BH25" s="135"/>
      <c r="BI25" s="135"/>
      <c r="BJ25" s="135"/>
      <c r="BK25" s="135"/>
      <c r="BL25" s="135"/>
    </row>
    <row r="26" spans="1:65" ht="21" customHeight="1" x14ac:dyDescent="0.15">
      <c r="A26" s="151" t="s">
        <v>15</v>
      </c>
      <c r="B26" s="152" t="s">
        <v>95</v>
      </c>
      <c r="C26" s="152" t="s">
        <v>95</v>
      </c>
      <c r="D26" s="152" t="s">
        <v>95</v>
      </c>
      <c r="E26" s="152" t="s">
        <v>95</v>
      </c>
      <c r="F26" s="152" t="s">
        <v>95</v>
      </c>
      <c r="G26" s="152" t="s">
        <v>95</v>
      </c>
      <c r="H26" s="152" t="s">
        <v>95</v>
      </c>
      <c r="I26" s="152" t="s">
        <v>95</v>
      </c>
      <c r="J26" s="152" t="s">
        <v>95</v>
      </c>
      <c r="K26" s="137">
        <v>110785</v>
      </c>
      <c r="L26" s="137">
        <v>86022</v>
      </c>
      <c r="M26" s="137">
        <v>86022</v>
      </c>
      <c r="N26" s="137">
        <v>86022</v>
      </c>
      <c r="O26" s="137">
        <v>86022</v>
      </c>
      <c r="P26" s="137">
        <v>86022</v>
      </c>
      <c r="Q26" s="137">
        <v>86022</v>
      </c>
      <c r="R26" s="137">
        <v>86022</v>
      </c>
      <c r="S26" s="137">
        <v>86022</v>
      </c>
      <c r="T26" s="134">
        <v>65728</v>
      </c>
      <c r="U26" s="135"/>
      <c r="V26" s="135"/>
      <c r="W26" s="135"/>
      <c r="X26" s="135"/>
      <c r="Y26" s="135"/>
      <c r="Z26" s="135"/>
      <c r="AA26" s="135"/>
      <c r="AB26" s="136"/>
      <c r="AC26" s="134">
        <v>4079</v>
      </c>
      <c r="AD26" s="135"/>
      <c r="AE26" s="135"/>
      <c r="AF26" s="135"/>
      <c r="AG26" s="135"/>
      <c r="AH26" s="135"/>
      <c r="AI26" s="135"/>
      <c r="AJ26" s="135"/>
      <c r="AK26" s="136"/>
      <c r="AL26" s="134">
        <v>8650</v>
      </c>
      <c r="AM26" s="135"/>
      <c r="AN26" s="135"/>
      <c r="AO26" s="135"/>
      <c r="AP26" s="135"/>
      <c r="AQ26" s="135"/>
      <c r="AR26" s="135"/>
      <c r="AS26" s="135"/>
      <c r="AT26" s="136"/>
      <c r="AU26" s="134">
        <v>18290</v>
      </c>
      <c r="AV26" s="135"/>
      <c r="AW26" s="135"/>
      <c r="AX26" s="135"/>
      <c r="AY26" s="135"/>
      <c r="AZ26" s="135"/>
      <c r="BA26" s="135"/>
      <c r="BB26" s="135"/>
      <c r="BC26" s="136"/>
      <c r="BD26" s="134">
        <v>14038</v>
      </c>
      <c r="BE26" s="135"/>
      <c r="BF26" s="135"/>
      <c r="BG26" s="135"/>
      <c r="BH26" s="135"/>
      <c r="BI26" s="135"/>
      <c r="BJ26" s="135"/>
      <c r="BK26" s="135"/>
      <c r="BL26" s="135"/>
    </row>
    <row r="27" spans="1:65" ht="21" customHeight="1" x14ac:dyDescent="0.15">
      <c r="A27" s="151" t="s">
        <v>16</v>
      </c>
      <c r="B27" s="152" t="s">
        <v>95</v>
      </c>
      <c r="C27" s="152" t="s">
        <v>95</v>
      </c>
      <c r="D27" s="152" t="s">
        <v>95</v>
      </c>
      <c r="E27" s="152" t="s">
        <v>95</v>
      </c>
      <c r="F27" s="152" t="s">
        <v>95</v>
      </c>
      <c r="G27" s="152" t="s">
        <v>95</v>
      </c>
      <c r="H27" s="152" t="s">
        <v>95</v>
      </c>
      <c r="I27" s="152" t="s">
        <v>95</v>
      </c>
      <c r="J27" s="152" t="s">
        <v>95</v>
      </c>
      <c r="K27" s="137">
        <f>SUM(T27:BL27)</f>
        <v>110455</v>
      </c>
      <c r="L27" s="137">
        <v>86022</v>
      </c>
      <c r="M27" s="137">
        <v>86022</v>
      </c>
      <c r="N27" s="137">
        <v>86022</v>
      </c>
      <c r="O27" s="137">
        <v>86022</v>
      </c>
      <c r="P27" s="137">
        <v>86022</v>
      </c>
      <c r="Q27" s="137">
        <v>86022</v>
      </c>
      <c r="R27" s="137">
        <v>86022</v>
      </c>
      <c r="S27" s="137">
        <v>86022</v>
      </c>
      <c r="T27" s="134">
        <v>64933</v>
      </c>
      <c r="U27" s="135"/>
      <c r="V27" s="135"/>
      <c r="W27" s="135"/>
      <c r="X27" s="135"/>
      <c r="Y27" s="135"/>
      <c r="Z27" s="135"/>
      <c r="AA27" s="135"/>
      <c r="AB27" s="136"/>
      <c r="AC27" s="134">
        <v>3850</v>
      </c>
      <c r="AD27" s="135"/>
      <c r="AE27" s="135"/>
      <c r="AF27" s="135"/>
      <c r="AG27" s="135"/>
      <c r="AH27" s="135"/>
      <c r="AI27" s="135"/>
      <c r="AJ27" s="135"/>
      <c r="AK27" s="136"/>
      <c r="AL27" s="134">
        <v>8238</v>
      </c>
      <c r="AM27" s="135"/>
      <c r="AN27" s="135"/>
      <c r="AO27" s="135"/>
      <c r="AP27" s="135"/>
      <c r="AQ27" s="135"/>
      <c r="AR27" s="135"/>
      <c r="AS27" s="135"/>
      <c r="AT27" s="136"/>
      <c r="AU27" s="134">
        <v>19022</v>
      </c>
      <c r="AV27" s="135"/>
      <c r="AW27" s="135"/>
      <c r="AX27" s="135"/>
      <c r="AY27" s="135"/>
      <c r="AZ27" s="135"/>
      <c r="BA27" s="135"/>
      <c r="BB27" s="135"/>
      <c r="BC27" s="136"/>
      <c r="BD27" s="134">
        <v>14412</v>
      </c>
      <c r="BE27" s="135"/>
      <c r="BF27" s="135"/>
      <c r="BG27" s="135"/>
      <c r="BH27" s="135"/>
      <c r="BI27" s="135"/>
      <c r="BJ27" s="135"/>
      <c r="BK27" s="135"/>
      <c r="BL27" s="135"/>
    </row>
    <row r="28" spans="1:65" ht="21" customHeight="1" x14ac:dyDescent="0.15">
      <c r="A28" s="148" t="s">
        <v>96</v>
      </c>
      <c r="B28" s="149" t="s">
        <v>97</v>
      </c>
      <c r="C28" s="149" t="s">
        <v>97</v>
      </c>
      <c r="D28" s="149" t="s">
        <v>97</v>
      </c>
      <c r="E28" s="149" t="s">
        <v>97</v>
      </c>
      <c r="F28" s="149" t="s">
        <v>97</v>
      </c>
      <c r="G28" s="149" t="s">
        <v>97</v>
      </c>
      <c r="H28" s="149" t="s">
        <v>97</v>
      </c>
      <c r="I28" s="149" t="s">
        <v>97</v>
      </c>
      <c r="J28" s="149" t="s">
        <v>97</v>
      </c>
      <c r="K28" s="142">
        <f>T28+AC28+AL28+AU28+BD28</f>
        <v>100.00999999999999</v>
      </c>
      <c r="L28" s="142"/>
      <c r="M28" s="142"/>
      <c r="N28" s="142"/>
      <c r="O28" s="142"/>
      <c r="P28" s="142"/>
      <c r="Q28" s="142"/>
      <c r="R28" s="142"/>
      <c r="S28" s="142"/>
      <c r="T28" s="142">
        <v>58.79</v>
      </c>
      <c r="U28" s="142"/>
      <c r="V28" s="142"/>
      <c r="W28" s="142"/>
      <c r="X28" s="142"/>
      <c r="Y28" s="142"/>
      <c r="Z28" s="142"/>
      <c r="AA28" s="142"/>
      <c r="AB28" s="142"/>
      <c r="AC28" s="142">
        <v>3.49</v>
      </c>
      <c r="AD28" s="142"/>
      <c r="AE28" s="142"/>
      <c r="AF28" s="142"/>
      <c r="AG28" s="142"/>
      <c r="AH28" s="142"/>
      <c r="AI28" s="142"/>
      <c r="AJ28" s="142"/>
      <c r="AK28" s="142"/>
      <c r="AL28" s="142">
        <v>7.46</v>
      </c>
      <c r="AM28" s="142"/>
      <c r="AN28" s="142"/>
      <c r="AO28" s="142"/>
      <c r="AP28" s="142"/>
      <c r="AQ28" s="142"/>
      <c r="AR28" s="142"/>
      <c r="AS28" s="142"/>
      <c r="AT28" s="142"/>
      <c r="AU28" s="142">
        <v>17.22</v>
      </c>
      <c r="AV28" s="142"/>
      <c r="AW28" s="142"/>
      <c r="AX28" s="142"/>
      <c r="AY28" s="142"/>
      <c r="AZ28" s="142"/>
      <c r="BA28" s="142"/>
      <c r="BB28" s="142"/>
      <c r="BC28" s="142"/>
      <c r="BD28" s="142">
        <v>13.05</v>
      </c>
      <c r="BE28" s="142"/>
      <c r="BF28" s="142"/>
      <c r="BG28" s="142"/>
      <c r="BH28" s="142"/>
      <c r="BI28" s="142"/>
      <c r="BJ28" s="142"/>
      <c r="BK28" s="142"/>
      <c r="BL28" s="170"/>
    </row>
    <row r="29" spans="1:65" ht="21" customHeight="1" x14ac:dyDescent="0.15">
      <c r="A29" s="128" t="s">
        <v>75</v>
      </c>
      <c r="B29" s="128"/>
      <c r="C29" s="141"/>
      <c r="D29" s="141" t="s">
        <v>98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</row>
    <row r="30" spans="1:65" ht="19.5" customHeight="1" x14ac:dyDescent="0.15">
      <c r="A30" s="140" t="s">
        <v>99</v>
      </c>
      <c r="B30" s="140"/>
      <c r="C30" s="140"/>
      <c r="D30" s="143" t="s">
        <v>90</v>
      </c>
      <c r="E30" s="143"/>
      <c r="F30" s="143"/>
      <c r="G30" s="143"/>
      <c r="H30" s="143"/>
      <c r="I30" s="143"/>
      <c r="J30" s="143"/>
      <c r="K30" s="70"/>
      <c r="L30" s="144" t="s">
        <v>100</v>
      </c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</row>
    <row r="31" spans="1:65" ht="22.5" customHeight="1" x14ac:dyDescent="0.15">
      <c r="A31" s="37"/>
      <c r="B31" s="56"/>
      <c r="C31" s="56"/>
      <c r="D31" s="146" t="s">
        <v>101</v>
      </c>
      <c r="E31" s="147"/>
      <c r="F31" s="147"/>
      <c r="G31" s="147"/>
      <c r="H31" s="147"/>
      <c r="I31" s="147"/>
      <c r="J31" s="147"/>
      <c r="K31" s="56"/>
      <c r="L31" s="144" t="s">
        <v>102</v>
      </c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</row>
    <row r="32" spans="1:65" ht="22.5" customHeight="1" x14ac:dyDescent="0.15">
      <c r="A32" s="37"/>
      <c r="B32" s="56"/>
      <c r="C32" s="56"/>
      <c r="D32" s="146" t="s">
        <v>103</v>
      </c>
      <c r="E32" s="147"/>
      <c r="F32" s="147"/>
      <c r="G32" s="147"/>
      <c r="H32" s="147"/>
      <c r="I32" s="147"/>
      <c r="J32" s="147"/>
      <c r="K32" s="56"/>
      <c r="L32" s="144" t="s">
        <v>104</v>
      </c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</row>
    <row r="33" spans="1:64" ht="22.5" customHeight="1" x14ac:dyDescent="0.15">
      <c r="A33" s="56" t="s">
        <v>105</v>
      </c>
      <c r="B33" s="56"/>
      <c r="C33" s="56"/>
      <c r="D33" s="143" t="s">
        <v>93</v>
      </c>
      <c r="E33" s="143"/>
      <c r="F33" s="143"/>
      <c r="G33" s="143"/>
      <c r="H33" s="143"/>
      <c r="I33" s="143"/>
      <c r="J33" s="143"/>
      <c r="K33" s="56"/>
      <c r="L33" s="144" t="s">
        <v>106</v>
      </c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</row>
    <row r="34" spans="1:64" ht="19.5" customHeight="1" x14ac:dyDescent="0.15">
      <c r="A34" s="37"/>
      <c r="B34" s="56"/>
      <c r="C34" s="56"/>
      <c r="D34" s="145" t="s">
        <v>107</v>
      </c>
      <c r="E34" s="143"/>
      <c r="F34" s="143"/>
      <c r="G34" s="143"/>
      <c r="H34" s="143"/>
      <c r="I34" s="143"/>
      <c r="J34" s="143"/>
      <c r="K34" s="56"/>
      <c r="L34" s="144" t="s">
        <v>108</v>
      </c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</row>
    <row r="35" spans="1:64" ht="19.5" customHeight="1" x14ac:dyDescent="0.15">
      <c r="A35" s="140" t="s">
        <v>86</v>
      </c>
      <c r="B35" s="140"/>
      <c r="C35" s="140"/>
      <c r="D35" s="70" t="s">
        <v>87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64" ht="15" customHeight="1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</row>
    <row r="37" spans="1:64" ht="21" customHeight="1" x14ac:dyDescent="0.15"/>
    <row r="38" spans="1:64" ht="21" customHeight="1" x14ac:dyDescent="0.15"/>
    <row r="39" spans="1:64" ht="21" customHeight="1" x14ac:dyDescent="0.15"/>
    <row r="40" spans="1:64" ht="21" customHeight="1" x14ac:dyDescent="0.15"/>
    <row r="41" spans="1:64" ht="21" customHeight="1" x14ac:dyDescent="0.15"/>
    <row r="42" spans="1:64" ht="21" customHeight="1" x14ac:dyDescent="0.15"/>
    <row r="43" spans="1:64" ht="21" customHeight="1" x14ac:dyDescent="0.15"/>
    <row r="44" spans="1:64" ht="21" customHeight="1" x14ac:dyDescent="0.15"/>
    <row r="45" spans="1:64" ht="21" customHeight="1" x14ac:dyDescent="0.15"/>
  </sheetData>
  <mergeCells count="143">
    <mergeCell ref="A26:J26"/>
    <mergeCell ref="K26:S26"/>
    <mergeCell ref="T26:AB26"/>
    <mergeCell ref="AC26:AK26"/>
    <mergeCell ref="A27:J27"/>
    <mergeCell ref="K27:S27"/>
    <mergeCell ref="AU27:BC27"/>
    <mergeCell ref="BD27:BL27"/>
    <mergeCell ref="BF8:BL8"/>
    <mergeCell ref="BF10:BL10"/>
    <mergeCell ref="BF12:BL12"/>
    <mergeCell ref="A13:C13"/>
    <mergeCell ref="D13:BL13"/>
    <mergeCell ref="A21:BL21"/>
    <mergeCell ref="A22:J22"/>
    <mergeCell ref="K22:S22"/>
    <mergeCell ref="T22:AB22"/>
    <mergeCell ref="AC22:AK22"/>
    <mergeCell ref="AL22:AT22"/>
    <mergeCell ref="AU22:BC22"/>
    <mergeCell ref="BD22:BL22"/>
    <mergeCell ref="A14:C14"/>
    <mergeCell ref="D14:J14"/>
    <mergeCell ref="L14:BL14"/>
    <mergeCell ref="A18:C18"/>
    <mergeCell ref="D15:J15"/>
    <mergeCell ref="D16:J16"/>
    <mergeCell ref="L16:BL16"/>
    <mergeCell ref="A9:H9"/>
    <mergeCell ref="I9:O9"/>
    <mergeCell ref="P9:V9"/>
    <mergeCell ref="W9:AC9"/>
    <mergeCell ref="P7:V7"/>
    <mergeCell ref="W7:AC7"/>
    <mergeCell ref="AD7:AJ7"/>
    <mergeCell ref="AK7:AQ7"/>
    <mergeCell ref="AR7:AX7"/>
    <mergeCell ref="AY7:BE7"/>
    <mergeCell ref="A8:H8"/>
    <mergeCell ref="I8:O8"/>
    <mergeCell ref="P8:V8"/>
    <mergeCell ref="W8:AC8"/>
    <mergeCell ref="AD8:AJ8"/>
    <mergeCell ref="AK8:AQ8"/>
    <mergeCell ref="AR8:AX8"/>
    <mergeCell ref="AY8:BE8"/>
    <mergeCell ref="A10:H10"/>
    <mergeCell ref="I10:O10"/>
    <mergeCell ref="P10:V10"/>
    <mergeCell ref="W10:AC10"/>
    <mergeCell ref="AD10:AJ10"/>
    <mergeCell ref="AK10:AQ10"/>
    <mergeCell ref="AR10:AX10"/>
    <mergeCell ref="AY10:BE10"/>
    <mergeCell ref="A11:H11"/>
    <mergeCell ref="I11:O11"/>
    <mergeCell ref="P11:V11"/>
    <mergeCell ref="W11:AC11"/>
    <mergeCell ref="AD11:AJ11"/>
    <mergeCell ref="AK11:AQ11"/>
    <mergeCell ref="AR11:AX11"/>
    <mergeCell ref="AY11:BE11"/>
    <mergeCell ref="A25:J25"/>
    <mergeCell ref="K25:S25"/>
    <mergeCell ref="T25:AB25"/>
    <mergeCell ref="A1:BL1"/>
    <mergeCell ref="A3:BL3"/>
    <mergeCell ref="A4:BL4"/>
    <mergeCell ref="A5:H6"/>
    <mergeCell ref="I5:O6"/>
    <mergeCell ref="P5:AX5"/>
    <mergeCell ref="AY5:BE6"/>
    <mergeCell ref="BF5:BL6"/>
    <mergeCell ref="P6:V6"/>
    <mergeCell ref="W6:AC6"/>
    <mergeCell ref="AD6:AJ6"/>
    <mergeCell ref="AK6:AQ6"/>
    <mergeCell ref="AR6:AX6"/>
    <mergeCell ref="A12:H12"/>
    <mergeCell ref="I12:O12"/>
    <mergeCell ref="P12:V12"/>
    <mergeCell ref="W12:AC12"/>
    <mergeCell ref="AD12:AJ12"/>
    <mergeCell ref="AK12:AQ12"/>
    <mergeCell ref="AR12:AX12"/>
    <mergeCell ref="AY12:BE12"/>
    <mergeCell ref="T27:AB27"/>
    <mergeCell ref="AC27:AK27"/>
    <mergeCell ref="AL27:AT27"/>
    <mergeCell ref="BF7:BL7"/>
    <mergeCell ref="A7:H7"/>
    <mergeCell ref="I7:O7"/>
    <mergeCell ref="D17:J17"/>
    <mergeCell ref="L17:BL17"/>
    <mergeCell ref="A20:BL20"/>
    <mergeCell ref="AL26:AT26"/>
    <mergeCell ref="AU26:BC26"/>
    <mergeCell ref="BD26:BL26"/>
    <mergeCell ref="A24:J24"/>
    <mergeCell ref="K24:S24"/>
    <mergeCell ref="T24:AB24"/>
    <mergeCell ref="AC24:AK24"/>
    <mergeCell ref="AL24:AT24"/>
    <mergeCell ref="AU24:BC24"/>
    <mergeCell ref="BD24:BL24"/>
    <mergeCell ref="A23:J23"/>
    <mergeCell ref="K23:S23"/>
    <mergeCell ref="T23:AB23"/>
    <mergeCell ref="AC23:AK23"/>
    <mergeCell ref="AL23:AT23"/>
    <mergeCell ref="A35:C35"/>
    <mergeCell ref="A29:C29"/>
    <mergeCell ref="BD28:BL28"/>
    <mergeCell ref="D33:J33"/>
    <mergeCell ref="L33:BL33"/>
    <mergeCell ref="A30:C30"/>
    <mergeCell ref="D34:J34"/>
    <mergeCell ref="L34:BL34"/>
    <mergeCell ref="D32:J32"/>
    <mergeCell ref="L32:BL32"/>
    <mergeCell ref="K28:S28"/>
    <mergeCell ref="T28:AB28"/>
    <mergeCell ref="AC28:AK28"/>
    <mergeCell ref="AL28:AT28"/>
    <mergeCell ref="AU28:BC28"/>
    <mergeCell ref="D29:BL29"/>
    <mergeCell ref="D30:J30"/>
    <mergeCell ref="L30:BL30"/>
    <mergeCell ref="D31:J31"/>
    <mergeCell ref="L31:BL31"/>
    <mergeCell ref="A28:J28"/>
    <mergeCell ref="AU23:BC23"/>
    <mergeCell ref="AD9:AJ9"/>
    <mergeCell ref="AK9:AQ9"/>
    <mergeCell ref="AR9:AX9"/>
    <mergeCell ref="AY9:BE9"/>
    <mergeCell ref="BF9:BL9"/>
    <mergeCell ref="BF11:BL11"/>
    <mergeCell ref="AC25:AK25"/>
    <mergeCell ref="AL25:AT25"/>
    <mergeCell ref="AU25:BC25"/>
    <mergeCell ref="BD25:BL25"/>
    <mergeCell ref="BD23:BL23"/>
  </mergeCells>
  <phoneticPr fontId="7"/>
  <pageMargins left="0.70866141732283472" right="0.70866141732283472" top="0.74803149606299213" bottom="0.74803149606299213" header="0.31496062992125984" footer="0.31496062992125984"/>
  <pageSetup paperSize="9" scale="95" firstPageNumber="43" orientation="portrait" cellComments="asDisplayed" useFirstPageNumber="1" r:id="rId1"/>
  <headerFooter scaleWithDoc="0" alignWithMargins="0">
    <oddFooter>&amp;C&amp;P</oddFooter>
  </headerFooter>
  <ignoredErrors>
    <ignoredError sqref="P11 K27:S2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1" width="15.5" style="35" customWidth="1"/>
    <col min="2" max="9" width="9.125" style="35" customWidth="1"/>
    <col min="10" max="16384" width="9" style="35"/>
  </cols>
  <sheetData>
    <row r="1" spans="1:9" ht="17.25" customHeight="1" x14ac:dyDescent="0.15">
      <c r="A1" s="132" t="s">
        <v>109</v>
      </c>
      <c r="B1" s="132"/>
      <c r="C1" s="132"/>
      <c r="D1" s="132"/>
      <c r="E1" s="132"/>
      <c r="F1" s="132"/>
      <c r="G1" s="132"/>
      <c r="H1" s="132"/>
      <c r="I1" s="132"/>
    </row>
    <row r="2" spans="1:9" ht="15" customHeight="1" x14ac:dyDescent="0.15">
      <c r="A2" s="133" t="s">
        <v>60</v>
      </c>
      <c r="B2" s="133"/>
      <c r="C2" s="133"/>
      <c r="D2" s="133"/>
      <c r="E2" s="133"/>
      <c r="F2" s="133"/>
      <c r="G2" s="133"/>
      <c r="H2" s="133"/>
      <c r="I2" s="133"/>
    </row>
    <row r="3" spans="1:9" ht="39" customHeight="1" x14ac:dyDescent="0.15">
      <c r="A3" s="75"/>
      <c r="B3" s="57" t="s">
        <v>110</v>
      </c>
      <c r="C3" s="57" t="s">
        <v>111</v>
      </c>
      <c r="D3" s="57" t="s">
        <v>112</v>
      </c>
      <c r="E3" s="57" t="s">
        <v>113</v>
      </c>
      <c r="F3" s="57" t="s">
        <v>114</v>
      </c>
      <c r="G3" s="57" t="s">
        <v>115</v>
      </c>
      <c r="H3" s="57" t="s">
        <v>116</v>
      </c>
      <c r="I3" s="58" t="s">
        <v>117</v>
      </c>
    </row>
    <row r="4" spans="1:9" ht="39" customHeight="1" x14ac:dyDescent="0.15">
      <c r="A4" s="76" t="s">
        <v>118</v>
      </c>
      <c r="B4" s="77">
        <v>111462</v>
      </c>
      <c r="C4" s="77">
        <v>94969</v>
      </c>
      <c r="D4" s="77">
        <v>12138</v>
      </c>
      <c r="E4" s="77">
        <v>2807</v>
      </c>
      <c r="F4" s="77">
        <v>1044</v>
      </c>
      <c r="G4" s="77">
        <v>348</v>
      </c>
      <c r="H4" s="77">
        <v>93</v>
      </c>
      <c r="I4" s="78">
        <v>63</v>
      </c>
    </row>
    <row r="5" spans="1:9" ht="39" customHeight="1" x14ac:dyDescent="0.15">
      <c r="A5" s="76" t="s">
        <v>119</v>
      </c>
      <c r="B5" s="77">
        <v>111384</v>
      </c>
      <c r="C5" s="77">
        <v>95656</v>
      </c>
      <c r="D5" s="77">
        <v>11689</v>
      </c>
      <c r="E5" s="77">
        <v>2581</v>
      </c>
      <c r="F5" s="77">
        <v>983</v>
      </c>
      <c r="G5" s="77">
        <v>316</v>
      </c>
      <c r="H5" s="77">
        <v>100</v>
      </c>
      <c r="I5" s="78">
        <v>59</v>
      </c>
    </row>
    <row r="6" spans="1:9" ht="39" customHeight="1" x14ac:dyDescent="0.15">
      <c r="A6" s="76" t="s">
        <v>120</v>
      </c>
      <c r="B6" s="77">
        <v>110306</v>
      </c>
      <c r="C6" s="77">
        <v>95329</v>
      </c>
      <c r="D6" s="77">
        <v>11210</v>
      </c>
      <c r="E6" s="77">
        <v>2436</v>
      </c>
      <c r="F6" s="77">
        <v>885</v>
      </c>
      <c r="G6" s="77">
        <v>290</v>
      </c>
      <c r="H6" s="77">
        <v>100</v>
      </c>
      <c r="I6" s="78">
        <v>56</v>
      </c>
    </row>
    <row r="7" spans="1:9" ht="39" customHeight="1" x14ac:dyDescent="0.15">
      <c r="A7" s="76" t="s">
        <v>121</v>
      </c>
      <c r="B7" s="77">
        <v>109762</v>
      </c>
      <c r="C7" s="77">
        <v>95459</v>
      </c>
      <c r="D7" s="77">
        <v>10782</v>
      </c>
      <c r="E7" s="77">
        <v>2296</v>
      </c>
      <c r="F7" s="77">
        <v>799</v>
      </c>
      <c r="G7" s="77">
        <v>280</v>
      </c>
      <c r="H7" s="77">
        <v>90</v>
      </c>
      <c r="I7" s="78">
        <v>56</v>
      </c>
    </row>
    <row r="8" spans="1:9" ht="39" customHeight="1" x14ac:dyDescent="0.15">
      <c r="A8" s="79" t="s">
        <v>122</v>
      </c>
      <c r="B8" s="80">
        <f t="shared" ref="B8" si="0">SUM(C8:I8)</f>
        <v>109572</v>
      </c>
      <c r="C8" s="80">
        <v>95761</v>
      </c>
      <c r="D8" s="80">
        <v>10425</v>
      </c>
      <c r="E8" s="80">
        <v>2206</v>
      </c>
      <c r="F8" s="80">
        <v>773</v>
      </c>
      <c r="G8" s="80">
        <v>265</v>
      </c>
      <c r="H8" s="80">
        <v>93</v>
      </c>
      <c r="I8" s="81">
        <v>49</v>
      </c>
    </row>
    <row r="9" spans="1:9" ht="39" customHeight="1" x14ac:dyDescent="0.15">
      <c r="A9" s="82" t="s">
        <v>123</v>
      </c>
      <c r="B9" s="83">
        <f>SUM(C9:I9)</f>
        <v>99.999999999999986</v>
      </c>
      <c r="C9" s="83">
        <f>C8/$B$8*100</f>
        <v>87.395502500638841</v>
      </c>
      <c r="D9" s="83">
        <f t="shared" ref="D9:I9" si="1">D8/$B$8*100</f>
        <v>9.5142919724017094</v>
      </c>
      <c r="E9" s="83">
        <f t="shared" si="1"/>
        <v>2.0132880662943089</v>
      </c>
      <c r="F9" s="83">
        <f t="shared" si="1"/>
        <v>0.70547220092724416</v>
      </c>
      <c r="G9" s="83">
        <f t="shared" si="1"/>
        <v>0.24185010769174606</v>
      </c>
      <c r="H9" s="83">
        <f t="shared" si="1"/>
        <v>8.4875698171065606E-2</v>
      </c>
      <c r="I9" s="84">
        <f t="shared" si="1"/>
        <v>4.4719453875077572E-2</v>
      </c>
    </row>
    <row r="10" spans="1:9" ht="39" customHeight="1" x14ac:dyDescent="0.15">
      <c r="A10" s="82" t="s">
        <v>124</v>
      </c>
      <c r="B10" s="77">
        <f>SUM(C10:I10)</f>
        <v>182</v>
      </c>
      <c r="C10" s="77">
        <v>179</v>
      </c>
      <c r="D10" s="63">
        <v>2</v>
      </c>
      <c r="E10" s="63">
        <v>1</v>
      </c>
      <c r="F10" s="63">
        <v>0</v>
      </c>
      <c r="G10" s="63">
        <v>0</v>
      </c>
      <c r="H10" s="63">
        <v>0</v>
      </c>
      <c r="I10" s="85">
        <v>0</v>
      </c>
    </row>
    <row r="11" spans="1:9" ht="39" customHeight="1" x14ac:dyDescent="0.15">
      <c r="A11" s="82" t="s">
        <v>125</v>
      </c>
      <c r="B11" s="77">
        <f>SUM(C11:I11)</f>
        <v>842</v>
      </c>
      <c r="C11" s="77">
        <v>840</v>
      </c>
      <c r="D11" s="77">
        <v>2</v>
      </c>
      <c r="E11" s="63">
        <v>0</v>
      </c>
      <c r="F11" s="63">
        <v>0</v>
      </c>
      <c r="G11" s="63">
        <v>0</v>
      </c>
      <c r="H11" s="63">
        <v>0</v>
      </c>
      <c r="I11" s="85">
        <v>0</v>
      </c>
    </row>
    <row r="12" spans="1:9" ht="39" customHeight="1" x14ac:dyDescent="0.15">
      <c r="A12" s="86" t="s">
        <v>94</v>
      </c>
      <c r="B12" s="87">
        <f>SUM(C12:I12)</f>
        <v>108548</v>
      </c>
      <c r="C12" s="87">
        <v>94742</v>
      </c>
      <c r="D12" s="87">
        <v>10421</v>
      </c>
      <c r="E12" s="87">
        <v>2205</v>
      </c>
      <c r="F12" s="87">
        <v>773</v>
      </c>
      <c r="G12" s="87">
        <v>265</v>
      </c>
      <c r="H12" s="87">
        <v>93</v>
      </c>
      <c r="I12" s="88">
        <v>49</v>
      </c>
    </row>
    <row r="13" spans="1:9" ht="15" customHeight="1" x14ac:dyDescent="0.15">
      <c r="A13" s="141" t="s">
        <v>126</v>
      </c>
      <c r="B13" s="141"/>
      <c r="C13" s="141"/>
      <c r="D13" s="141"/>
      <c r="E13" s="141"/>
      <c r="F13" s="141"/>
      <c r="G13" s="141"/>
      <c r="H13" s="141"/>
      <c r="I13" s="141"/>
    </row>
  </sheetData>
  <mergeCells count="3">
    <mergeCell ref="A2:I2"/>
    <mergeCell ref="A1:I1"/>
    <mergeCell ref="A13:I13"/>
  </mergeCells>
  <phoneticPr fontId="2"/>
  <pageMargins left="0.70866141732283472" right="0.70866141732283472" top="0.74803149606299213" bottom="0.74803149606299213" header="0.31496062992125984" footer="0.31496062992125984"/>
  <pageSetup paperSize="9" firstPageNumber="44" orientation="portrait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7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1" width="12.75" style="35" customWidth="1"/>
    <col min="2" max="10" width="8.625" style="35" customWidth="1"/>
    <col min="11" max="16384" width="9" style="35"/>
  </cols>
  <sheetData>
    <row r="1" spans="1:19" ht="21.75" customHeight="1" x14ac:dyDescent="0.15">
      <c r="A1" s="131" t="s">
        <v>127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9" ht="21" customHeight="1" x14ac:dyDescent="0.15">
      <c r="A2" s="36"/>
      <c r="B2" s="37"/>
      <c r="C2" s="37"/>
      <c r="D2" s="37"/>
      <c r="E2" s="37"/>
      <c r="F2" s="37"/>
      <c r="G2" s="37"/>
      <c r="H2" s="37"/>
      <c r="I2" s="37"/>
      <c r="J2" s="37"/>
    </row>
    <row r="3" spans="1:19" ht="17.25" customHeight="1" x14ac:dyDescent="0.15">
      <c r="A3" s="132" t="s">
        <v>128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9" ht="15" customHeight="1" x14ac:dyDescent="0.15">
      <c r="A4" s="133" t="s">
        <v>129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9" ht="21" customHeight="1" x14ac:dyDescent="0.15">
      <c r="A5" s="39"/>
      <c r="B5" s="57" t="s">
        <v>130</v>
      </c>
      <c r="C5" s="57" t="s">
        <v>48</v>
      </c>
      <c r="D5" s="57" t="s">
        <v>49</v>
      </c>
      <c r="E5" s="57" t="s">
        <v>50</v>
      </c>
      <c r="F5" s="57" t="s">
        <v>51</v>
      </c>
      <c r="G5" s="57" t="s">
        <v>52</v>
      </c>
      <c r="H5" s="57" t="s">
        <v>53</v>
      </c>
      <c r="I5" s="57" t="s">
        <v>54</v>
      </c>
      <c r="J5" s="58" t="s">
        <v>55</v>
      </c>
    </row>
    <row r="6" spans="1:19" ht="21" customHeight="1" x14ac:dyDescent="0.15">
      <c r="A6" s="59" t="s">
        <v>12</v>
      </c>
      <c r="B6" s="43">
        <v>136545</v>
      </c>
      <c r="C6" s="43">
        <v>128989</v>
      </c>
      <c r="D6" s="43">
        <v>127011</v>
      </c>
      <c r="E6" s="43">
        <v>6247</v>
      </c>
      <c r="F6" s="43">
        <v>112800</v>
      </c>
      <c r="G6" s="43">
        <v>17</v>
      </c>
      <c r="H6" s="43">
        <v>1958</v>
      </c>
      <c r="I6" s="43">
        <v>372</v>
      </c>
      <c r="J6" s="45">
        <v>30128</v>
      </c>
    </row>
    <row r="7" spans="1:19" ht="21" customHeight="1" x14ac:dyDescent="0.15">
      <c r="A7" s="59" t="s">
        <v>131</v>
      </c>
      <c r="B7" s="43">
        <v>134819</v>
      </c>
      <c r="C7" s="43">
        <v>127590</v>
      </c>
      <c r="D7" s="43">
        <v>125623</v>
      </c>
      <c r="E7" s="43">
        <v>5760</v>
      </c>
      <c r="F7" s="43">
        <v>110229</v>
      </c>
      <c r="G7" s="43">
        <v>14</v>
      </c>
      <c r="H7" s="43">
        <v>1579</v>
      </c>
      <c r="I7" s="43">
        <v>383</v>
      </c>
      <c r="J7" s="45">
        <v>31572</v>
      </c>
    </row>
    <row r="8" spans="1:19" ht="21" customHeight="1" x14ac:dyDescent="0.15">
      <c r="A8" s="59" t="s">
        <v>132</v>
      </c>
      <c r="B8" s="43">
        <v>132989</v>
      </c>
      <c r="C8" s="43">
        <v>125995</v>
      </c>
      <c r="D8" s="43">
        <v>123957</v>
      </c>
      <c r="E8" s="43">
        <v>5345</v>
      </c>
      <c r="F8" s="43">
        <v>109687</v>
      </c>
      <c r="G8" s="43">
        <v>26</v>
      </c>
      <c r="H8" s="43">
        <v>1576</v>
      </c>
      <c r="I8" s="43">
        <v>412</v>
      </c>
      <c r="J8" s="45">
        <v>32441</v>
      </c>
    </row>
    <row r="9" spans="1:19" ht="21" customHeight="1" x14ac:dyDescent="0.15">
      <c r="A9" s="59" t="s">
        <v>133</v>
      </c>
      <c r="B9" s="43">
        <v>131335</v>
      </c>
      <c r="C9" s="43">
        <v>124524</v>
      </c>
      <c r="D9" s="43">
        <v>122477</v>
      </c>
      <c r="E9" s="43">
        <v>5026</v>
      </c>
      <c r="F9" s="43">
        <v>108844</v>
      </c>
      <c r="G9" s="43">
        <v>11</v>
      </c>
      <c r="H9" s="43">
        <v>1488</v>
      </c>
      <c r="I9" s="43">
        <v>437</v>
      </c>
      <c r="J9" s="45">
        <v>32774</v>
      </c>
    </row>
    <row r="10" spans="1:19" ht="21" customHeight="1" x14ac:dyDescent="0.15">
      <c r="A10" s="60" t="s">
        <v>134</v>
      </c>
      <c r="B10" s="61">
        <f>SUM(B11:B35)</f>
        <v>130419.41666666666</v>
      </c>
      <c r="C10" s="61">
        <f t="shared" ref="C10:J10" si="0">SUM(C11:C35)</f>
        <v>123598.41666666669</v>
      </c>
      <c r="D10" s="61">
        <f t="shared" si="0"/>
        <v>121570.24999999999</v>
      </c>
      <c r="E10" s="61">
        <f t="shared" si="0"/>
        <v>4799.75</v>
      </c>
      <c r="F10" s="61">
        <f t="shared" si="0"/>
        <v>108899.75</v>
      </c>
      <c r="G10" s="61">
        <f t="shared" si="0"/>
        <v>13.666666666666666</v>
      </c>
      <c r="H10" s="61">
        <f t="shared" si="0"/>
        <v>1608.3333333333333</v>
      </c>
      <c r="I10" s="61">
        <f t="shared" si="0"/>
        <v>419.91666666666663</v>
      </c>
      <c r="J10" s="51">
        <f t="shared" si="0"/>
        <v>33783.499999999993</v>
      </c>
    </row>
    <row r="11" spans="1:19" ht="21" customHeight="1" x14ac:dyDescent="0.15">
      <c r="A11" s="62" t="s">
        <v>17</v>
      </c>
      <c r="B11" s="47">
        <v>2243.1666666666665</v>
      </c>
      <c r="C11" s="43">
        <v>2124.3333333333335</v>
      </c>
      <c r="D11" s="43">
        <v>2024.75</v>
      </c>
      <c r="E11" s="43">
        <v>47.833333333333336</v>
      </c>
      <c r="F11" s="43">
        <v>1868.5833333333333</v>
      </c>
      <c r="G11" s="63">
        <v>0.25</v>
      </c>
      <c r="H11" s="43">
        <v>20.833333333333332</v>
      </c>
      <c r="I11" s="43">
        <v>5.083333333333333</v>
      </c>
      <c r="J11" s="45">
        <v>446.5</v>
      </c>
      <c r="K11" s="55"/>
      <c r="L11" s="55"/>
      <c r="M11" s="55"/>
      <c r="N11" s="55"/>
      <c r="O11" s="55"/>
      <c r="P11" s="55"/>
      <c r="Q11" s="55"/>
      <c r="R11" s="55"/>
      <c r="S11" s="55"/>
    </row>
    <row r="12" spans="1:19" ht="21" customHeight="1" x14ac:dyDescent="0.15">
      <c r="A12" s="62" t="s">
        <v>18</v>
      </c>
      <c r="B12" s="47">
        <v>3117.4166666666665</v>
      </c>
      <c r="C12" s="43">
        <v>2937.9166666666665</v>
      </c>
      <c r="D12" s="43">
        <v>2890.5</v>
      </c>
      <c r="E12" s="43">
        <v>106.58333333333333</v>
      </c>
      <c r="F12" s="43">
        <v>2536.9166666666665</v>
      </c>
      <c r="G12" s="63">
        <v>0.33333333333333331</v>
      </c>
      <c r="H12" s="43">
        <v>26.333333333333332</v>
      </c>
      <c r="I12" s="43">
        <v>8.25</v>
      </c>
      <c r="J12" s="45">
        <v>639.91666666666663</v>
      </c>
      <c r="K12" s="55"/>
      <c r="L12" s="55"/>
      <c r="M12" s="55"/>
      <c r="N12" s="55"/>
      <c r="O12" s="55"/>
      <c r="P12" s="55"/>
      <c r="Q12" s="55"/>
      <c r="R12" s="55"/>
      <c r="S12" s="55"/>
    </row>
    <row r="13" spans="1:19" ht="21" customHeight="1" x14ac:dyDescent="0.15">
      <c r="A13" s="62" t="s">
        <v>19</v>
      </c>
      <c r="B13" s="47">
        <v>742.08333333333337</v>
      </c>
      <c r="C13" s="43">
        <v>683.5</v>
      </c>
      <c r="D13" s="43">
        <v>651</v>
      </c>
      <c r="E13" s="43">
        <v>19.416666666666668</v>
      </c>
      <c r="F13" s="43">
        <v>610.75</v>
      </c>
      <c r="G13" s="63">
        <v>8.3333333333333329E-2</v>
      </c>
      <c r="H13" s="43">
        <v>2.5833333333333335</v>
      </c>
      <c r="I13" s="43">
        <v>1.8333333333333333</v>
      </c>
      <c r="J13" s="45">
        <v>182.91666666666666</v>
      </c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21" customHeight="1" x14ac:dyDescent="0.15">
      <c r="A14" s="62" t="s">
        <v>20</v>
      </c>
      <c r="B14" s="47">
        <v>2573.8333333333335</v>
      </c>
      <c r="C14" s="43">
        <v>2419</v>
      </c>
      <c r="D14" s="43">
        <v>2375.5</v>
      </c>
      <c r="E14" s="43">
        <v>158</v>
      </c>
      <c r="F14" s="43">
        <v>2167.9166666666665</v>
      </c>
      <c r="G14" s="63">
        <v>8.3333333333333329E-2</v>
      </c>
      <c r="H14" s="43">
        <v>52.833333333333336</v>
      </c>
      <c r="I14" s="43">
        <v>8.0833333333333339</v>
      </c>
      <c r="J14" s="45">
        <v>541.66666666666663</v>
      </c>
      <c r="K14" s="55"/>
      <c r="L14" s="55"/>
      <c r="M14" s="55"/>
      <c r="N14" s="55"/>
      <c r="O14" s="55"/>
      <c r="P14" s="55"/>
      <c r="Q14" s="55"/>
      <c r="R14" s="55"/>
      <c r="S14" s="55"/>
    </row>
    <row r="15" spans="1:19" ht="21" customHeight="1" x14ac:dyDescent="0.15">
      <c r="A15" s="62" t="s">
        <v>21</v>
      </c>
      <c r="B15" s="47">
        <v>1726.3333333333333</v>
      </c>
      <c r="C15" s="43">
        <v>1623.0833333333333</v>
      </c>
      <c r="D15" s="43">
        <v>1553.5833333333333</v>
      </c>
      <c r="E15" s="43">
        <v>31.75</v>
      </c>
      <c r="F15" s="43">
        <v>1421.4166666666667</v>
      </c>
      <c r="G15" s="63">
        <v>0.33333333333333331</v>
      </c>
      <c r="H15" s="43">
        <v>6.333333333333333</v>
      </c>
      <c r="I15" s="43">
        <v>4</v>
      </c>
      <c r="J15" s="45">
        <v>308.16666666666669</v>
      </c>
      <c r="K15" s="55"/>
      <c r="L15" s="55"/>
      <c r="M15" s="55"/>
      <c r="N15" s="55"/>
      <c r="O15" s="55"/>
      <c r="P15" s="55"/>
      <c r="Q15" s="55"/>
      <c r="R15" s="55"/>
      <c r="S15" s="55"/>
    </row>
    <row r="16" spans="1:19" ht="21" customHeight="1" x14ac:dyDescent="0.15">
      <c r="A16" s="62" t="s">
        <v>22</v>
      </c>
      <c r="B16" s="47">
        <v>1399.4166666666667</v>
      </c>
      <c r="C16" s="43">
        <v>1329.5</v>
      </c>
      <c r="D16" s="43">
        <v>1291.8333333333333</v>
      </c>
      <c r="E16" s="43">
        <v>48.583333333333336</v>
      </c>
      <c r="F16" s="43">
        <v>1111.3333333333333</v>
      </c>
      <c r="G16" s="63">
        <v>8.3333333333333329E-2</v>
      </c>
      <c r="H16" s="43">
        <v>12.416666666666666</v>
      </c>
      <c r="I16" s="43">
        <v>2.9166666666666665</v>
      </c>
      <c r="J16" s="45">
        <v>230.91666666666666</v>
      </c>
      <c r="K16" s="55"/>
      <c r="L16" s="55"/>
      <c r="M16" s="55"/>
      <c r="N16" s="55"/>
      <c r="O16" s="55"/>
      <c r="P16" s="55"/>
      <c r="Q16" s="55"/>
      <c r="R16" s="55"/>
      <c r="S16" s="55"/>
    </row>
    <row r="17" spans="1:19" ht="21" customHeight="1" x14ac:dyDescent="0.15">
      <c r="A17" s="62" t="s">
        <v>23</v>
      </c>
      <c r="B17" s="47">
        <v>3426.1666666666665</v>
      </c>
      <c r="C17" s="43">
        <v>3219.8333333333335</v>
      </c>
      <c r="D17" s="43">
        <v>3151.75</v>
      </c>
      <c r="E17" s="43">
        <v>136.58333333333334</v>
      </c>
      <c r="F17" s="43">
        <v>2888.25</v>
      </c>
      <c r="G17" s="63">
        <v>0.41666666666666669</v>
      </c>
      <c r="H17" s="43">
        <v>55.166666666666664</v>
      </c>
      <c r="I17" s="43">
        <v>8.9166666666666661</v>
      </c>
      <c r="J17" s="45">
        <v>755</v>
      </c>
      <c r="K17" s="55"/>
      <c r="L17" s="55"/>
      <c r="M17" s="55"/>
      <c r="N17" s="55"/>
      <c r="O17" s="55"/>
      <c r="P17" s="55"/>
      <c r="Q17" s="55"/>
      <c r="R17" s="55"/>
      <c r="S17" s="55"/>
    </row>
    <row r="18" spans="1:19" ht="21" customHeight="1" x14ac:dyDescent="0.15">
      <c r="A18" s="62" t="s">
        <v>24</v>
      </c>
      <c r="B18" s="47">
        <v>3206.75</v>
      </c>
      <c r="C18" s="43">
        <v>3019.5</v>
      </c>
      <c r="D18" s="43">
        <v>2956.9166666666665</v>
      </c>
      <c r="E18" s="43">
        <v>144.16666666666666</v>
      </c>
      <c r="F18" s="43">
        <v>2708.9166666666665</v>
      </c>
      <c r="G18" s="63">
        <v>0.5</v>
      </c>
      <c r="H18" s="43">
        <v>43</v>
      </c>
      <c r="I18" s="43">
        <v>11</v>
      </c>
      <c r="J18" s="45">
        <v>773.66666666666663</v>
      </c>
      <c r="K18" s="55"/>
      <c r="L18" s="55"/>
      <c r="M18" s="55"/>
      <c r="N18" s="55"/>
      <c r="O18" s="55"/>
      <c r="P18" s="55"/>
      <c r="Q18" s="55"/>
      <c r="R18" s="55"/>
      <c r="S18" s="55"/>
    </row>
    <row r="19" spans="1:19" ht="21" customHeight="1" x14ac:dyDescent="0.15">
      <c r="A19" s="62" t="s">
        <v>25</v>
      </c>
      <c r="B19" s="47">
        <v>1300.1666666666667</v>
      </c>
      <c r="C19" s="43">
        <v>1223.4166666666667</v>
      </c>
      <c r="D19" s="43">
        <v>1202.9166666666667</v>
      </c>
      <c r="E19" s="43">
        <v>41.416666666666664</v>
      </c>
      <c r="F19" s="43">
        <v>1081.1666666666667</v>
      </c>
      <c r="G19" s="63">
        <v>8.3333333333333329E-2</v>
      </c>
      <c r="H19" s="43">
        <v>12.666666666666666</v>
      </c>
      <c r="I19" s="43">
        <v>2.75</v>
      </c>
      <c r="J19" s="45">
        <v>253.16666666666666</v>
      </c>
      <c r="K19" s="55"/>
      <c r="L19" s="55"/>
      <c r="M19" s="55"/>
      <c r="N19" s="55"/>
      <c r="O19" s="55"/>
      <c r="P19" s="55"/>
      <c r="Q19" s="55"/>
      <c r="R19" s="55"/>
      <c r="S19" s="55"/>
    </row>
    <row r="20" spans="1:19" ht="21" customHeight="1" x14ac:dyDescent="0.15">
      <c r="A20" s="62" t="s">
        <v>26</v>
      </c>
      <c r="B20" s="47">
        <v>4901.25</v>
      </c>
      <c r="C20" s="43">
        <v>4627.75</v>
      </c>
      <c r="D20" s="43">
        <v>4629.583333333333</v>
      </c>
      <c r="E20" s="43">
        <v>131.33333333333334</v>
      </c>
      <c r="F20" s="43">
        <v>4118.916666666667</v>
      </c>
      <c r="G20" s="63">
        <v>0.75</v>
      </c>
      <c r="H20" s="43">
        <v>54.25</v>
      </c>
      <c r="I20" s="43">
        <v>18.083333333333332</v>
      </c>
      <c r="J20" s="45">
        <v>1404.9166666666667</v>
      </c>
      <c r="K20" s="55"/>
      <c r="L20" s="55"/>
      <c r="M20" s="55"/>
      <c r="N20" s="55"/>
      <c r="O20" s="55"/>
      <c r="P20" s="55"/>
      <c r="Q20" s="55"/>
      <c r="R20" s="55"/>
      <c r="S20" s="55"/>
    </row>
    <row r="21" spans="1:19" ht="21" customHeight="1" x14ac:dyDescent="0.15">
      <c r="A21" s="62" t="s">
        <v>27</v>
      </c>
      <c r="B21" s="47">
        <v>3092.1666666666665</v>
      </c>
      <c r="C21" s="43">
        <v>2917.25</v>
      </c>
      <c r="D21" s="43">
        <v>2848.5833333333335</v>
      </c>
      <c r="E21" s="43">
        <v>136.83333333333334</v>
      </c>
      <c r="F21" s="43">
        <v>2620.75</v>
      </c>
      <c r="G21" s="63">
        <v>8.3333333333333329E-2</v>
      </c>
      <c r="H21" s="43">
        <v>36.416666666666664</v>
      </c>
      <c r="I21" s="43">
        <v>11.25</v>
      </c>
      <c r="J21" s="45">
        <v>813.91666666666663</v>
      </c>
      <c r="K21" s="55"/>
      <c r="L21" s="55"/>
      <c r="M21" s="55"/>
      <c r="N21" s="55"/>
      <c r="O21" s="55"/>
      <c r="P21" s="55"/>
      <c r="Q21" s="55"/>
      <c r="R21" s="55"/>
      <c r="S21" s="55"/>
    </row>
    <row r="22" spans="1:19" ht="21" customHeight="1" x14ac:dyDescent="0.15">
      <c r="A22" s="62" t="s">
        <v>28</v>
      </c>
      <c r="B22" s="47">
        <v>6070.916666666667</v>
      </c>
      <c r="C22" s="43">
        <v>5753.166666666667</v>
      </c>
      <c r="D22" s="43">
        <v>5614.25</v>
      </c>
      <c r="E22" s="43">
        <v>246.25</v>
      </c>
      <c r="F22" s="43">
        <v>5024.25</v>
      </c>
      <c r="G22" s="63">
        <v>0.5</v>
      </c>
      <c r="H22" s="43">
        <v>88.5</v>
      </c>
      <c r="I22" s="43">
        <v>16</v>
      </c>
      <c r="J22" s="45">
        <v>1150.25</v>
      </c>
      <c r="K22" s="55"/>
      <c r="L22" s="55"/>
      <c r="M22" s="55"/>
      <c r="N22" s="55"/>
      <c r="O22" s="55"/>
      <c r="P22" s="55"/>
      <c r="Q22" s="55"/>
      <c r="R22" s="55"/>
      <c r="S22" s="55"/>
    </row>
    <row r="23" spans="1:19" ht="21" customHeight="1" x14ac:dyDescent="0.15">
      <c r="A23" s="62" t="s">
        <v>29</v>
      </c>
      <c r="B23" s="47">
        <v>10605.333333333334</v>
      </c>
      <c r="C23" s="43">
        <v>10139.25</v>
      </c>
      <c r="D23" s="43">
        <v>10008.666666666666</v>
      </c>
      <c r="E23" s="43">
        <v>604.5</v>
      </c>
      <c r="F23" s="43">
        <v>8637.9166666666661</v>
      </c>
      <c r="G23" s="63">
        <v>0.75</v>
      </c>
      <c r="H23" s="43">
        <v>200.83333333333334</v>
      </c>
      <c r="I23" s="43">
        <v>24.333333333333332</v>
      </c>
      <c r="J23" s="45">
        <v>2201</v>
      </c>
      <c r="K23" s="55"/>
      <c r="L23" s="55"/>
      <c r="M23" s="55"/>
      <c r="N23" s="55"/>
      <c r="O23" s="55"/>
      <c r="P23" s="55"/>
      <c r="Q23" s="55"/>
      <c r="R23" s="55"/>
      <c r="S23" s="55"/>
    </row>
    <row r="24" spans="1:19" ht="21" customHeight="1" x14ac:dyDescent="0.15">
      <c r="A24" s="62" t="s">
        <v>30</v>
      </c>
      <c r="B24" s="47">
        <v>3352.5</v>
      </c>
      <c r="C24" s="43">
        <v>3167.0833333333335</v>
      </c>
      <c r="D24" s="43">
        <v>3012.4166666666665</v>
      </c>
      <c r="E24" s="43">
        <v>103.83333333333333</v>
      </c>
      <c r="F24" s="43">
        <v>2769.1666666666665</v>
      </c>
      <c r="G24" s="63">
        <v>0.25</v>
      </c>
      <c r="H24" s="43">
        <v>35.75</v>
      </c>
      <c r="I24" s="43">
        <v>9.25</v>
      </c>
      <c r="J24" s="45">
        <v>795.41666666666663</v>
      </c>
      <c r="K24" s="55"/>
      <c r="L24" s="55"/>
      <c r="M24" s="55"/>
      <c r="N24" s="55"/>
      <c r="O24" s="55"/>
      <c r="P24" s="55"/>
      <c r="Q24" s="55"/>
      <c r="R24" s="55"/>
      <c r="S24" s="55"/>
    </row>
    <row r="25" spans="1:19" ht="21" customHeight="1" x14ac:dyDescent="0.15">
      <c r="A25" s="62" t="s">
        <v>31</v>
      </c>
      <c r="B25" s="47">
        <v>8802.3333333333339</v>
      </c>
      <c r="C25" s="43">
        <v>8392.5833333333339</v>
      </c>
      <c r="D25" s="43">
        <v>8094.333333333333</v>
      </c>
      <c r="E25" s="43">
        <v>259.16666666666669</v>
      </c>
      <c r="F25" s="43">
        <v>7699.416666666667</v>
      </c>
      <c r="G25" s="63">
        <v>1.0833333333333333</v>
      </c>
      <c r="H25" s="43">
        <v>107.33333333333333</v>
      </c>
      <c r="I25" s="43">
        <v>25.583333333333332</v>
      </c>
      <c r="J25" s="45">
        <v>3070.4166666666665</v>
      </c>
      <c r="K25" s="55"/>
      <c r="L25" s="55"/>
      <c r="M25" s="55"/>
      <c r="N25" s="55"/>
      <c r="O25" s="55"/>
      <c r="P25" s="55"/>
      <c r="Q25" s="55"/>
      <c r="R25" s="55"/>
      <c r="S25" s="55"/>
    </row>
    <row r="26" spans="1:19" ht="21" customHeight="1" x14ac:dyDescent="0.15">
      <c r="A26" s="62" t="s">
        <v>32</v>
      </c>
      <c r="B26" s="47">
        <v>4371.416666666667</v>
      </c>
      <c r="C26" s="43">
        <v>4160</v>
      </c>
      <c r="D26" s="43">
        <v>4130.25</v>
      </c>
      <c r="E26" s="43">
        <v>151.5</v>
      </c>
      <c r="F26" s="43">
        <v>3576.4166666666665</v>
      </c>
      <c r="G26" s="63">
        <v>0.25</v>
      </c>
      <c r="H26" s="43">
        <v>66.166666666666671</v>
      </c>
      <c r="I26" s="43">
        <v>12.916666666666666</v>
      </c>
      <c r="J26" s="45">
        <v>1035.3333333333333</v>
      </c>
      <c r="K26" s="55"/>
      <c r="L26" s="55"/>
      <c r="M26" s="55"/>
      <c r="N26" s="55"/>
      <c r="O26" s="55"/>
      <c r="P26" s="55"/>
      <c r="Q26" s="55"/>
      <c r="R26" s="55"/>
      <c r="S26" s="55"/>
    </row>
    <row r="27" spans="1:19" ht="21" customHeight="1" x14ac:dyDescent="0.15">
      <c r="A27" s="62" t="s">
        <v>33</v>
      </c>
      <c r="B27" s="47">
        <v>4753.583333333333</v>
      </c>
      <c r="C27" s="43">
        <v>4538</v>
      </c>
      <c r="D27" s="43">
        <v>4468.166666666667</v>
      </c>
      <c r="E27" s="43">
        <v>182.83333333333334</v>
      </c>
      <c r="F27" s="43">
        <v>3904.4166666666665</v>
      </c>
      <c r="G27" s="63">
        <v>8.3333333333333329E-2</v>
      </c>
      <c r="H27" s="43">
        <v>67.666666666666671</v>
      </c>
      <c r="I27" s="43">
        <v>10.5</v>
      </c>
      <c r="J27" s="45">
        <v>1050.1666666666667</v>
      </c>
      <c r="K27" s="55"/>
      <c r="L27" s="55"/>
      <c r="M27" s="55"/>
      <c r="N27" s="55"/>
      <c r="O27" s="55"/>
      <c r="P27" s="55"/>
      <c r="Q27" s="55"/>
      <c r="R27" s="55"/>
      <c r="S27" s="55"/>
    </row>
    <row r="28" spans="1:19" ht="21" customHeight="1" x14ac:dyDescent="0.15">
      <c r="A28" s="62" t="s">
        <v>34</v>
      </c>
      <c r="B28" s="47">
        <v>2724</v>
      </c>
      <c r="C28" s="43">
        <v>2587</v>
      </c>
      <c r="D28" s="43">
        <v>2556.6666666666665</v>
      </c>
      <c r="E28" s="43">
        <v>152.08333333333334</v>
      </c>
      <c r="F28" s="43">
        <v>2270.75</v>
      </c>
      <c r="G28" s="63">
        <v>0.33333333333333331</v>
      </c>
      <c r="H28" s="43">
        <v>15.416666666666666</v>
      </c>
      <c r="I28" s="43">
        <v>5.333333333333333</v>
      </c>
      <c r="J28" s="45">
        <v>670</v>
      </c>
      <c r="K28" s="55"/>
      <c r="L28" s="55"/>
      <c r="M28" s="55"/>
      <c r="N28" s="55"/>
      <c r="O28" s="55"/>
      <c r="P28" s="55"/>
      <c r="Q28" s="55"/>
      <c r="R28" s="55"/>
      <c r="S28" s="55"/>
    </row>
    <row r="29" spans="1:19" ht="21" customHeight="1" x14ac:dyDescent="0.15">
      <c r="A29" s="62" t="s">
        <v>35</v>
      </c>
      <c r="B29" s="47">
        <v>2511.25</v>
      </c>
      <c r="C29" s="43">
        <v>2378.1666666666665</v>
      </c>
      <c r="D29" s="43">
        <v>2272.9166666666665</v>
      </c>
      <c r="E29" s="43">
        <v>80.25</v>
      </c>
      <c r="F29" s="43">
        <v>2078.4166666666665</v>
      </c>
      <c r="G29" s="63">
        <v>8.3333333333333329E-2</v>
      </c>
      <c r="H29" s="43">
        <v>28</v>
      </c>
      <c r="I29" s="43">
        <v>7.083333333333333</v>
      </c>
      <c r="J29" s="45">
        <v>577.25</v>
      </c>
      <c r="K29" s="55"/>
      <c r="L29" s="55"/>
      <c r="M29" s="55"/>
      <c r="N29" s="55"/>
      <c r="O29" s="55"/>
      <c r="P29" s="55"/>
      <c r="Q29" s="55"/>
      <c r="R29" s="55"/>
      <c r="S29" s="55"/>
    </row>
    <row r="30" spans="1:19" ht="21" customHeight="1" x14ac:dyDescent="0.15">
      <c r="A30" s="62" t="s">
        <v>36</v>
      </c>
      <c r="B30" s="47">
        <v>6383</v>
      </c>
      <c r="C30" s="43">
        <v>6040.666666666667</v>
      </c>
      <c r="D30" s="43">
        <v>6018.333333333333</v>
      </c>
      <c r="E30" s="43">
        <v>338.33333333333331</v>
      </c>
      <c r="F30" s="43">
        <v>5228.833333333333</v>
      </c>
      <c r="G30" s="63">
        <v>1</v>
      </c>
      <c r="H30" s="43">
        <v>44.583333333333336</v>
      </c>
      <c r="I30" s="43">
        <v>18.916666666666668</v>
      </c>
      <c r="J30" s="45">
        <v>1658.0833333333333</v>
      </c>
      <c r="K30" s="55"/>
      <c r="L30" s="55"/>
      <c r="M30" s="55"/>
      <c r="N30" s="55"/>
      <c r="O30" s="55"/>
      <c r="P30" s="55"/>
      <c r="Q30" s="55"/>
      <c r="R30" s="55"/>
      <c r="S30" s="55"/>
    </row>
    <row r="31" spans="1:19" ht="21" customHeight="1" x14ac:dyDescent="0.15">
      <c r="A31" s="62" t="s">
        <v>37</v>
      </c>
      <c r="B31" s="47">
        <v>9102.25</v>
      </c>
      <c r="C31" s="43">
        <v>8659.9166666666661</v>
      </c>
      <c r="D31" s="43">
        <v>8635.3333333333339</v>
      </c>
      <c r="E31" s="43">
        <v>395.16666666666669</v>
      </c>
      <c r="F31" s="43">
        <v>7677.083333333333</v>
      </c>
      <c r="G31" s="63">
        <v>2.4166666666666665</v>
      </c>
      <c r="H31" s="43">
        <v>173.75</v>
      </c>
      <c r="I31" s="43">
        <v>23.416666666666668</v>
      </c>
      <c r="J31" s="45">
        <v>2281.0833333333335</v>
      </c>
      <c r="K31" s="55"/>
      <c r="L31" s="55"/>
      <c r="M31" s="55"/>
      <c r="N31" s="55"/>
      <c r="O31" s="55"/>
      <c r="P31" s="55"/>
      <c r="Q31" s="55"/>
      <c r="R31" s="55"/>
      <c r="S31" s="55"/>
    </row>
    <row r="32" spans="1:19" ht="21" customHeight="1" x14ac:dyDescent="0.15">
      <c r="A32" s="62" t="s">
        <v>38</v>
      </c>
      <c r="B32" s="47">
        <v>8016.083333333333</v>
      </c>
      <c r="C32" s="43">
        <v>7636.583333333333</v>
      </c>
      <c r="D32" s="43">
        <v>7564</v>
      </c>
      <c r="E32" s="43">
        <v>297.66666666666669</v>
      </c>
      <c r="F32" s="43">
        <v>6721.166666666667</v>
      </c>
      <c r="G32" s="63">
        <v>0.83333333333333337</v>
      </c>
      <c r="H32" s="43">
        <v>114.75</v>
      </c>
      <c r="I32" s="43">
        <v>26.25</v>
      </c>
      <c r="J32" s="45">
        <v>2256.4166666666665</v>
      </c>
      <c r="K32" s="55"/>
      <c r="L32" s="55"/>
      <c r="M32" s="55"/>
      <c r="N32" s="55"/>
      <c r="O32" s="55"/>
      <c r="P32" s="55"/>
      <c r="Q32" s="55"/>
      <c r="R32" s="55"/>
      <c r="S32" s="55"/>
    </row>
    <row r="33" spans="1:19" ht="21" customHeight="1" x14ac:dyDescent="0.15">
      <c r="A33" s="62" t="s">
        <v>39</v>
      </c>
      <c r="B33" s="47">
        <v>12885.083333333334</v>
      </c>
      <c r="C33" s="43">
        <v>12325.25</v>
      </c>
      <c r="D33" s="43">
        <v>12243.166666666666</v>
      </c>
      <c r="E33" s="43">
        <v>708.66666666666663</v>
      </c>
      <c r="F33" s="43">
        <v>10847.5</v>
      </c>
      <c r="G33" s="63">
        <v>1.8333333333333333</v>
      </c>
      <c r="H33" s="43">
        <v>244.83333333333334</v>
      </c>
      <c r="I33" s="43">
        <v>33.5</v>
      </c>
      <c r="J33" s="45">
        <v>3377.5</v>
      </c>
      <c r="K33" s="55"/>
      <c r="L33" s="55"/>
      <c r="M33" s="55"/>
      <c r="N33" s="55"/>
      <c r="O33" s="55"/>
      <c r="P33" s="55"/>
      <c r="Q33" s="55"/>
      <c r="R33" s="55"/>
      <c r="S33" s="55"/>
    </row>
    <row r="34" spans="1:19" ht="21" customHeight="1" x14ac:dyDescent="0.15">
      <c r="A34" s="62" t="s">
        <v>40</v>
      </c>
      <c r="B34" s="47">
        <v>22746</v>
      </c>
      <c r="C34" s="43">
        <v>21515.666666666668</v>
      </c>
      <c r="D34" s="43">
        <v>21358.25</v>
      </c>
      <c r="E34" s="43">
        <v>277</v>
      </c>
      <c r="F34" s="43">
        <v>19026.833333333332</v>
      </c>
      <c r="G34" s="63">
        <v>1</v>
      </c>
      <c r="H34" s="43">
        <v>97.916666666666671</v>
      </c>
      <c r="I34" s="43">
        <v>120.08333333333333</v>
      </c>
      <c r="J34" s="45">
        <v>7301.666666666667</v>
      </c>
      <c r="K34" s="55"/>
      <c r="L34" s="55"/>
      <c r="M34" s="55"/>
      <c r="N34" s="55"/>
      <c r="O34" s="55"/>
      <c r="P34" s="55"/>
      <c r="Q34" s="55"/>
      <c r="R34" s="55"/>
      <c r="S34" s="55"/>
    </row>
    <row r="35" spans="1:19" ht="28.5" customHeight="1" x14ac:dyDescent="0.15">
      <c r="A35" s="89" t="s">
        <v>135</v>
      </c>
      <c r="B35" s="65">
        <v>366.91666666666669</v>
      </c>
      <c r="C35" s="66">
        <v>180</v>
      </c>
      <c r="D35" s="66">
        <v>16.583333333333332</v>
      </c>
      <c r="E35" s="67">
        <v>0</v>
      </c>
      <c r="F35" s="66">
        <v>302.66666666666669</v>
      </c>
      <c r="G35" s="67">
        <v>0.25</v>
      </c>
      <c r="H35" s="67">
        <v>0</v>
      </c>
      <c r="I35" s="66">
        <v>4.583333333333333</v>
      </c>
      <c r="J35" s="68">
        <v>8.1666666666666661</v>
      </c>
      <c r="K35" s="55"/>
      <c r="L35" s="55"/>
      <c r="M35" s="55"/>
      <c r="N35" s="55"/>
      <c r="O35" s="55"/>
      <c r="P35" s="55"/>
      <c r="Q35" s="55"/>
      <c r="R35" s="55"/>
      <c r="S35" s="55"/>
    </row>
    <row r="36" spans="1:19" ht="15" customHeight="1" x14ac:dyDescent="0.15">
      <c r="A36" s="73" t="s">
        <v>57</v>
      </c>
      <c r="B36" s="37"/>
      <c r="C36" s="37"/>
      <c r="D36" s="37"/>
      <c r="E36" s="37"/>
      <c r="F36" s="37"/>
      <c r="G36" s="37"/>
      <c r="H36" s="37"/>
      <c r="I36" s="37"/>
      <c r="J36" s="37"/>
    </row>
    <row r="37" spans="1:19" ht="22.5" customHeight="1" x14ac:dyDescent="0.15"/>
  </sheetData>
  <mergeCells count="3">
    <mergeCell ref="A1:J1"/>
    <mergeCell ref="A3:J3"/>
    <mergeCell ref="A4:J4"/>
  </mergeCells>
  <phoneticPr fontId="2"/>
  <pageMargins left="0.70866141732283472" right="0.70866141732283472" top="0.74803149606299213" bottom="0.74803149606299213" header="0.31496062992125984" footer="0.31496062992125984"/>
  <pageSetup paperSize="9" scale="92" firstPageNumber="45" orientation="portrait" useFirstPageNumber="1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9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12.25" style="35" bestFit="1" customWidth="1"/>
    <col min="2" max="11" width="8" style="35" customWidth="1"/>
    <col min="12" max="16384" width="9" style="35"/>
  </cols>
  <sheetData>
    <row r="1" spans="1:11" ht="17.25" customHeight="1" x14ac:dyDescent="0.15">
      <c r="A1" s="132" t="s">
        <v>136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5" customHeight="1" x14ac:dyDescent="0.15">
      <c r="A2" s="133" t="s">
        <v>137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21" customHeight="1" x14ac:dyDescent="0.15">
      <c r="A3" s="174"/>
      <c r="B3" s="160" t="s">
        <v>110</v>
      </c>
      <c r="C3" s="160" t="s">
        <v>138</v>
      </c>
      <c r="D3" s="182" t="s">
        <v>139</v>
      </c>
      <c r="E3" s="182"/>
      <c r="F3" s="182"/>
      <c r="G3" s="182"/>
      <c r="H3" s="160" t="s">
        <v>140</v>
      </c>
      <c r="I3" s="160" t="s">
        <v>141</v>
      </c>
      <c r="J3" s="160" t="s">
        <v>142</v>
      </c>
      <c r="K3" s="183" t="s">
        <v>143</v>
      </c>
    </row>
    <row r="4" spans="1:11" ht="21" customHeight="1" x14ac:dyDescent="0.15">
      <c r="A4" s="175"/>
      <c r="B4" s="182"/>
      <c r="C4" s="182"/>
      <c r="D4" s="90" t="s">
        <v>65</v>
      </c>
      <c r="E4" s="91" t="s">
        <v>144</v>
      </c>
      <c r="F4" s="91" t="s">
        <v>145</v>
      </c>
      <c r="G4" s="91" t="s">
        <v>146</v>
      </c>
      <c r="H4" s="182"/>
      <c r="I4" s="182"/>
      <c r="J4" s="182"/>
      <c r="K4" s="184"/>
    </row>
    <row r="5" spans="1:11" ht="21" customHeight="1" x14ac:dyDescent="0.15">
      <c r="A5" s="92" t="s">
        <v>118</v>
      </c>
      <c r="B5" s="43">
        <v>134615</v>
      </c>
      <c r="C5" s="43">
        <v>8586</v>
      </c>
      <c r="D5" s="43">
        <v>12511</v>
      </c>
      <c r="E5" s="43">
        <v>3317</v>
      </c>
      <c r="F5" s="43">
        <v>3232</v>
      </c>
      <c r="G5" s="43">
        <v>5962</v>
      </c>
      <c r="H5" s="43">
        <v>29069</v>
      </c>
      <c r="I5" s="43">
        <v>9798</v>
      </c>
      <c r="J5" s="43">
        <v>17042</v>
      </c>
      <c r="K5" s="45">
        <v>57609</v>
      </c>
    </row>
    <row r="6" spans="1:11" ht="21" customHeight="1" x14ac:dyDescent="0.15">
      <c r="A6" s="92" t="s">
        <v>119</v>
      </c>
      <c r="B6" s="43">
        <v>133337</v>
      </c>
      <c r="C6" s="43">
        <v>7901</v>
      </c>
      <c r="D6" s="43">
        <v>12419</v>
      </c>
      <c r="E6" s="43">
        <v>3248</v>
      </c>
      <c r="F6" s="43">
        <v>3169</v>
      </c>
      <c r="G6" s="43">
        <v>6002</v>
      </c>
      <c r="H6" s="43">
        <v>29023</v>
      </c>
      <c r="I6" s="43">
        <v>9551</v>
      </c>
      <c r="J6" s="43">
        <v>14961</v>
      </c>
      <c r="K6" s="45">
        <v>59482</v>
      </c>
    </row>
    <row r="7" spans="1:11" ht="21" customHeight="1" x14ac:dyDescent="0.15">
      <c r="A7" s="92" t="s">
        <v>120</v>
      </c>
      <c r="B7" s="43">
        <v>131071</v>
      </c>
      <c r="C7" s="43">
        <v>7304</v>
      </c>
      <c r="D7" s="43">
        <v>12202</v>
      </c>
      <c r="E7" s="43">
        <v>3056</v>
      </c>
      <c r="F7" s="43">
        <v>3241</v>
      </c>
      <c r="G7" s="43">
        <v>5905</v>
      </c>
      <c r="H7" s="43">
        <v>28655</v>
      </c>
      <c r="I7" s="43">
        <v>9361</v>
      </c>
      <c r="J7" s="43">
        <v>13181</v>
      </c>
      <c r="K7" s="45">
        <v>60368</v>
      </c>
    </row>
    <row r="8" spans="1:11" ht="21" customHeight="1" x14ac:dyDescent="0.15">
      <c r="A8" s="92" t="s">
        <v>121</v>
      </c>
      <c r="B8" s="43">
        <v>129403</v>
      </c>
      <c r="C8" s="43">
        <v>6805</v>
      </c>
      <c r="D8" s="43">
        <v>12208</v>
      </c>
      <c r="E8" s="43">
        <v>2854</v>
      </c>
      <c r="F8" s="43">
        <v>3372</v>
      </c>
      <c r="G8" s="43">
        <v>5982</v>
      </c>
      <c r="H8" s="43">
        <v>28367</v>
      </c>
      <c r="I8" s="43">
        <v>9534</v>
      </c>
      <c r="J8" s="43">
        <v>11724</v>
      </c>
      <c r="K8" s="45">
        <v>60765</v>
      </c>
    </row>
    <row r="9" spans="1:11" ht="21" customHeight="1" x14ac:dyDescent="0.15">
      <c r="A9" s="92" t="s">
        <v>122</v>
      </c>
      <c r="B9" s="43">
        <f>SUM(C9,D9,H9:K9)</f>
        <v>128581</v>
      </c>
      <c r="C9" s="43">
        <v>6539</v>
      </c>
      <c r="D9" s="43">
        <f>SUM(E9:G9)</f>
        <v>12432</v>
      </c>
      <c r="E9" s="43">
        <v>2777</v>
      </c>
      <c r="F9" s="43">
        <v>3543</v>
      </c>
      <c r="G9" s="43">
        <v>6112</v>
      </c>
      <c r="H9" s="43">
        <v>28373</v>
      </c>
      <c r="I9" s="43">
        <v>9828</v>
      </c>
      <c r="J9" s="43">
        <v>10959</v>
      </c>
      <c r="K9" s="45">
        <v>60450</v>
      </c>
    </row>
    <row r="10" spans="1:11" ht="21" customHeight="1" x14ac:dyDescent="0.15">
      <c r="A10" s="93" t="s">
        <v>147</v>
      </c>
      <c r="B10" s="94">
        <f>C10+D10+H10+I10+J10+K10</f>
        <v>100</v>
      </c>
      <c r="C10" s="94">
        <f>C9/B9*100</f>
        <v>5.0855103008998217</v>
      </c>
      <c r="D10" s="94">
        <f>D9/B9*100</f>
        <v>9.6686135587684028</v>
      </c>
      <c r="E10" s="94">
        <f>E9/B9*100</f>
        <v>2.1597281091296536</v>
      </c>
      <c r="F10" s="94">
        <f>F9/B9*100</f>
        <v>2.7554615378632925</v>
      </c>
      <c r="G10" s="94">
        <f>G9/B9*100</f>
        <v>4.7534239117754566</v>
      </c>
      <c r="H10" s="94">
        <f>H9/B9*100</f>
        <v>22.066246179451085</v>
      </c>
      <c r="I10" s="94">
        <f>I9/B9*100</f>
        <v>7.6434309890263732</v>
      </c>
      <c r="J10" s="94">
        <f>J9/B9*100</f>
        <v>8.5230321742714708</v>
      </c>
      <c r="K10" s="95">
        <f>K9/B9*100</f>
        <v>47.013166797582848</v>
      </c>
    </row>
    <row r="11" spans="1:11" ht="15" customHeight="1" x14ac:dyDescent="0.15">
      <c r="A11" s="141" t="s">
        <v>148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12" spans="1:11" ht="21" customHeight="1" x14ac:dyDescent="0.15">
      <c r="A12" s="96"/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ht="17.25" customHeight="1" x14ac:dyDescent="0.15">
      <c r="A13" s="132" t="s">
        <v>149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</row>
    <row r="14" spans="1:11" ht="15" customHeight="1" x14ac:dyDescent="0.15">
      <c r="A14" s="133" t="s">
        <v>137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ht="21" customHeight="1" x14ac:dyDescent="0.15">
      <c r="A15" s="188"/>
      <c r="B15" s="153"/>
      <c r="C15" s="185" t="s">
        <v>150</v>
      </c>
      <c r="D15" s="186"/>
      <c r="E15" s="187"/>
      <c r="F15" s="185" t="s">
        <v>151</v>
      </c>
      <c r="G15" s="186"/>
      <c r="H15" s="187"/>
      <c r="I15" s="190" t="s">
        <v>10</v>
      </c>
      <c r="J15" s="191"/>
      <c r="K15" s="192"/>
    </row>
    <row r="16" spans="1:11" ht="21" customHeight="1" x14ac:dyDescent="0.15">
      <c r="A16" s="189"/>
      <c r="B16" s="155"/>
      <c r="C16" s="179" t="s">
        <v>152</v>
      </c>
      <c r="D16" s="180"/>
      <c r="E16" s="181"/>
      <c r="F16" s="179" t="s">
        <v>153</v>
      </c>
      <c r="G16" s="180"/>
      <c r="H16" s="181"/>
      <c r="I16" s="193"/>
      <c r="J16" s="194"/>
      <c r="K16" s="195"/>
    </row>
    <row r="17" spans="1:11" ht="21" customHeight="1" x14ac:dyDescent="0.15">
      <c r="A17" s="150" t="s">
        <v>12</v>
      </c>
      <c r="B17" s="151" t="s">
        <v>95</v>
      </c>
      <c r="C17" s="134">
        <v>145720</v>
      </c>
      <c r="D17" s="135"/>
      <c r="E17" s="136"/>
      <c r="F17" s="134">
        <v>9481</v>
      </c>
      <c r="G17" s="135"/>
      <c r="H17" s="136"/>
      <c r="I17" s="196">
        <v>6.51</v>
      </c>
      <c r="J17" s="197"/>
      <c r="K17" s="198"/>
    </row>
    <row r="18" spans="1:11" ht="21" customHeight="1" x14ac:dyDescent="0.15">
      <c r="A18" s="150" t="s">
        <v>131</v>
      </c>
      <c r="B18" s="151" t="s">
        <v>95</v>
      </c>
      <c r="C18" s="134">
        <v>142995</v>
      </c>
      <c r="D18" s="135"/>
      <c r="E18" s="136"/>
      <c r="F18" s="134">
        <v>9409</v>
      </c>
      <c r="G18" s="135"/>
      <c r="H18" s="136"/>
      <c r="I18" s="196">
        <v>6.58</v>
      </c>
      <c r="J18" s="197"/>
      <c r="K18" s="198"/>
    </row>
    <row r="19" spans="1:11" ht="21" customHeight="1" x14ac:dyDescent="0.15">
      <c r="A19" s="150" t="s">
        <v>132</v>
      </c>
      <c r="B19" s="151" t="s">
        <v>95</v>
      </c>
      <c r="C19" s="134">
        <v>137772</v>
      </c>
      <c r="D19" s="135"/>
      <c r="E19" s="136"/>
      <c r="F19" s="134">
        <v>9245</v>
      </c>
      <c r="G19" s="135"/>
      <c r="H19" s="136"/>
      <c r="I19" s="196">
        <v>6.7103620474406984</v>
      </c>
      <c r="J19" s="197"/>
      <c r="K19" s="198"/>
    </row>
    <row r="20" spans="1:11" ht="21" customHeight="1" x14ac:dyDescent="0.15">
      <c r="A20" s="199" t="s">
        <v>133</v>
      </c>
      <c r="B20" s="200" t="s">
        <v>95</v>
      </c>
      <c r="C20" s="201">
        <v>154772</v>
      </c>
      <c r="D20" s="202"/>
      <c r="E20" s="203"/>
      <c r="F20" s="201">
        <v>9100</v>
      </c>
      <c r="G20" s="202"/>
      <c r="H20" s="203"/>
      <c r="I20" s="196">
        <v>5.879616468095004</v>
      </c>
      <c r="J20" s="197"/>
      <c r="K20" s="198"/>
    </row>
    <row r="21" spans="1:11" ht="21" customHeight="1" x14ac:dyDescent="0.15">
      <c r="A21" s="204" t="s">
        <v>134</v>
      </c>
      <c r="B21" s="205" t="s">
        <v>95</v>
      </c>
      <c r="C21" s="206">
        <v>172219</v>
      </c>
      <c r="D21" s="207"/>
      <c r="E21" s="208"/>
      <c r="F21" s="206">
        <v>8954</v>
      </c>
      <c r="G21" s="207"/>
      <c r="H21" s="208"/>
      <c r="I21" s="209">
        <f>F21/C21*100</f>
        <v>5.1991940494370539</v>
      </c>
      <c r="J21" s="210"/>
      <c r="K21" s="211"/>
    </row>
    <row r="22" spans="1:11" ht="15" customHeight="1" x14ac:dyDescent="0.15">
      <c r="A22" s="73"/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ht="21" customHeight="1" x14ac:dyDescent="0.15">
      <c r="A23" s="96"/>
      <c r="B23" s="37"/>
      <c r="C23" s="6"/>
      <c r="D23" s="37"/>
      <c r="E23" s="37"/>
      <c r="F23" s="37"/>
      <c r="G23" s="37"/>
      <c r="H23" s="37"/>
      <c r="I23" s="37"/>
      <c r="J23" s="37"/>
      <c r="K23" s="37"/>
    </row>
    <row r="24" spans="1:11" ht="21" customHeight="1" x14ac:dyDescent="0.15">
      <c r="A24" s="96"/>
      <c r="B24" s="37"/>
      <c r="C24" s="6"/>
      <c r="D24" s="37"/>
      <c r="E24" s="37"/>
      <c r="F24" s="37"/>
      <c r="G24" s="37"/>
      <c r="H24" s="37"/>
      <c r="I24" s="37"/>
      <c r="J24" s="37"/>
      <c r="K24" s="37"/>
    </row>
    <row r="25" spans="1:11" ht="21.75" customHeight="1" x14ac:dyDescent="0.15">
      <c r="A25" s="131" t="s">
        <v>154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</row>
    <row r="26" spans="1:11" ht="21" customHeight="1" x14ac:dyDescent="0.15">
      <c r="A26" s="96"/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11" ht="17.25" customHeight="1" x14ac:dyDescent="0.15">
      <c r="A27" s="132" t="s">
        <v>155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</row>
    <row r="28" spans="1:11" ht="15" customHeight="1" x14ac:dyDescent="0.15">
      <c r="A28" s="133" t="s">
        <v>129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</row>
    <row r="29" spans="1:11" ht="21" customHeight="1" x14ac:dyDescent="0.15">
      <c r="A29" s="174"/>
      <c r="B29" s="176" t="s">
        <v>156</v>
      </c>
      <c r="C29" s="177" t="s">
        <v>157</v>
      </c>
      <c r="D29" s="177"/>
      <c r="E29" s="177"/>
      <c r="F29" s="177" t="s">
        <v>158</v>
      </c>
      <c r="G29" s="177"/>
      <c r="H29" s="177"/>
      <c r="I29" s="177" t="s">
        <v>159</v>
      </c>
      <c r="J29" s="177"/>
      <c r="K29" s="178"/>
    </row>
    <row r="30" spans="1:11" ht="15" customHeight="1" x14ac:dyDescent="0.15">
      <c r="A30" s="175"/>
      <c r="B30" s="177"/>
      <c r="C30" s="97" t="s">
        <v>65</v>
      </c>
      <c r="D30" s="97" t="s">
        <v>160</v>
      </c>
      <c r="E30" s="97" t="s">
        <v>161</v>
      </c>
      <c r="F30" s="97" t="s">
        <v>65</v>
      </c>
      <c r="G30" s="97" t="s">
        <v>160</v>
      </c>
      <c r="H30" s="97" t="s">
        <v>161</v>
      </c>
      <c r="I30" s="97" t="s">
        <v>162</v>
      </c>
      <c r="J30" s="97" t="s">
        <v>163</v>
      </c>
      <c r="K30" s="98" t="s">
        <v>164</v>
      </c>
    </row>
    <row r="31" spans="1:11" ht="21" customHeight="1" x14ac:dyDescent="0.15">
      <c r="A31" s="99" t="s">
        <v>12</v>
      </c>
      <c r="B31" s="43">
        <v>112800</v>
      </c>
      <c r="C31" s="43">
        <v>4743</v>
      </c>
      <c r="D31" s="43">
        <v>1953</v>
      </c>
      <c r="E31" s="43">
        <v>2789</v>
      </c>
      <c r="F31" s="43">
        <v>108057</v>
      </c>
      <c r="G31" s="43">
        <v>456</v>
      </c>
      <c r="H31" s="43">
        <v>107602</v>
      </c>
      <c r="I31" s="43">
        <v>1</v>
      </c>
      <c r="J31" s="43">
        <v>1304</v>
      </c>
      <c r="K31" s="45">
        <v>111496</v>
      </c>
    </row>
    <row r="32" spans="1:11" ht="21" customHeight="1" x14ac:dyDescent="0.15">
      <c r="A32" s="99" t="s">
        <v>131</v>
      </c>
      <c r="B32" s="43">
        <v>110229</v>
      </c>
      <c r="C32" s="43">
        <v>4593</v>
      </c>
      <c r="D32" s="43">
        <v>1912</v>
      </c>
      <c r="E32" s="43">
        <v>2682</v>
      </c>
      <c r="F32" s="43">
        <v>105636</v>
      </c>
      <c r="G32" s="43">
        <v>391</v>
      </c>
      <c r="H32" s="43">
        <v>105244</v>
      </c>
      <c r="I32" s="43">
        <v>0</v>
      </c>
      <c r="J32" s="43">
        <v>1330</v>
      </c>
      <c r="K32" s="45">
        <v>108899</v>
      </c>
    </row>
    <row r="33" spans="1:11" ht="21" customHeight="1" x14ac:dyDescent="0.15">
      <c r="A33" s="99" t="s">
        <v>132</v>
      </c>
      <c r="B33" s="43">
        <v>109687</v>
      </c>
      <c r="C33" s="43">
        <v>4170</v>
      </c>
      <c r="D33" s="43">
        <v>1761.8333333333333</v>
      </c>
      <c r="E33" s="43">
        <v>2408.1666666666665</v>
      </c>
      <c r="F33" s="43">
        <v>105517.16666666667</v>
      </c>
      <c r="G33" s="43">
        <v>247.91666666666666</v>
      </c>
      <c r="H33" s="43">
        <v>105140.91666666667</v>
      </c>
      <c r="I33" s="43">
        <v>0</v>
      </c>
      <c r="J33" s="43">
        <v>1251.5</v>
      </c>
      <c r="K33" s="45">
        <v>108435.66666666667</v>
      </c>
    </row>
    <row r="34" spans="1:11" ht="21" customHeight="1" x14ac:dyDescent="0.15">
      <c r="A34" s="99" t="s">
        <v>133</v>
      </c>
      <c r="B34" s="43">
        <v>108844.25000000001</v>
      </c>
      <c r="C34" s="43">
        <v>3790</v>
      </c>
      <c r="D34" s="43">
        <v>1581</v>
      </c>
      <c r="E34" s="43">
        <v>2209</v>
      </c>
      <c r="F34" s="43">
        <v>104921</v>
      </c>
      <c r="G34" s="43">
        <v>253</v>
      </c>
      <c r="H34" s="43">
        <v>104668</v>
      </c>
      <c r="I34" s="43">
        <v>0</v>
      </c>
      <c r="J34" s="43">
        <v>1142</v>
      </c>
      <c r="K34" s="45">
        <v>107702</v>
      </c>
    </row>
    <row r="35" spans="1:11" ht="21" customHeight="1" x14ac:dyDescent="0.15">
      <c r="A35" s="54" t="s">
        <v>134</v>
      </c>
      <c r="B35" s="66">
        <v>108899.75</v>
      </c>
      <c r="C35" s="66">
        <f>D35+E35</f>
        <v>3784</v>
      </c>
      <c r="D35" s="66">
        <v>1490</v>
      </c>
      <c r="E35" s="66">
        <v>2294</v>
      </c>
      <c r="F35" s="66">
        <f>G35+H35</f>
        <v>104973</v>
      </c>
      <c r="G35" s="66">
        <v>245</v>
      </c>
      <c r="H35" s="66">
        <v>104728</v>
      </c>
      <c r="I35" s="66">
        <v>0</v>
      </c>
      <c r="J35" s="66">
        <v>1073</v>
      </c>
      <c r="K35" s="68">
        <v>107826</v>
      </c>
    </row>
    <row r="36" spans="1:11" ht="15" customHeight="1" x14ac:dyDescent="0.15">
      <c r="A36" s="141" t="s">
        <v>165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</row>
    <row r="37" spans="1:11" ht="15" customHeight="1" x14ac:dyDescent="0.15">
      <c r="A37" s="100"/>
    </row>
    <row r="38" spans="1:11" ht="21" customHeight="1" x14ac:dyDescent="0.15"/>
    <row r="39" spans="1:11" ht="15" customHeight="1" x14ac:dyDescent="0.15"/>
  </sheetData>
  <mergeCells count="48">
    <mergeCell ref="A27:K27"/>
    <mergeCell ref="F17:H17"/>
    <mergeCell ref="A21:B21"/>
    <mergeCell ref="C21:E21"/>
    <mergeCell ref="F21:H21"/>
    <mergeCell ref="I21:K21"/>
    <mergeCell ref="F20:H20"/>
    <mergeCell ref="I20:K20"/>
    <mergeCell ref="C18:E18"/>
    <mergeCell ref="F18:H18"/>
    <mergeCell ref="I18:K18"/>
    <mergeCell ref="A15:B16"/>
    <mergeCell ref="A11:K11"/>
    <mergeCell ref="A25:K25"/>
    <mergeCell ref="I15:K16"/>
    <mergeCell ref="C17:E17"/>
    <mergeCell ref="I17:K17"/>
    <mergeCell ref="A17:B17"/>
    <mergeCell ref="A20:B20"/>
    <mergeCell ref="C20:E20"/>
    <mergeCell ref="A18:B18"/>
    <mergeCell ref="A19:B19"/>
    <mergeCell ref="C19:E19"/>
    <mergeCell ref="F19:H19"/>
    <mergeCell ref="I19:K19"/>
    <mergeCell ref="A1:K1"/>
    <mergeCell ref="A2:K2"/>
    <mergeCell ref="C16:E16"/>
    <mergeCell ref="F16:H16"/>
    <mergeCell ref="A13:K13"/>
    <mergeCell ref="J3:J4"/>
    <mergeCell ref="K3:K4"/>
    <mergeCell ref="I3:I4"/>
    <mergeCell ref="C3:C4"/>
    <mergeCell ref="D3:G3"/>
    <mergeCell ref="H3:H4"/>
    <mergeCell ref="A3:A4"/>
    <mergeCell ref="A14:K14"/>
    <mergeCell ref="C15:E15"/>
    <mergeCell ref="F15:H15"/>
    <mergeCell ref="B3:B4"/>
    <mergeCell ref="A36:K36"/>
    <mergeCell ref="A28:K28"/>
    <mergeCell ref="A29:A30"/>
    <mergeCell ref="B29:B30"/>
    <mergeCell ref="C29:E29"/>
    <mergeCell ref="F29:H29"/>
    <mergeCell ref="I29:K29"/>
  </mergeCells>
  <phoneticPr fontId="2"/>
  <pageMargins left="0.70866141732283472" right="0.70866141732283472" top="0.74803149606299213" bottom="0.74803149606299213" header="0.31496062992125984" footer="0.31496062992125984"/>
  <pageSetup paperSize="9" scale="96" firstPageNumber="46" orientation="portrait" useFirstPageNumber="1" r:id="rId1"/>
  <headerFooter scaleWithDoc="0" alignWithMargins="0">
    <oddFooter>&amp;C&amp;P</oddFooter>
  </headerFooter>
  <ignoredErrors>
    <ignoredError sqref="B9 D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R39"/>
  <sheetViews>
    <sheetView showGridLines="0" view="pageBreakPreview" zoomScaleNormal="100" zoomScaleSheetLayoutView="100" workbookViewId="0">
      <selection sqref="A1:BR1"/>
    </sheetView>
  </sheetViews>
  <sheetFormatPr defaultRowHeight="13.5" x14ac:dyDescent="0.15"/>
  <cols>
    <col min="1" max="7" width="1.625" style="35" customWidth="1"/>
    <col min="8" max="22" width="1.25" style="35" customWidth="1"/>
    <col min="23" max="29" width="1.5" style="35" customWidth="1"/>
    <col min="30" max="38" width="1.25" style="35" customWidth="1"/>
    <col min="39" max="45" width="1.5" style="35" customWidth="1"/>
    <col min="46" max="70" width="1.25" style="35" customWidth="1"/>
    <col min="71" max="16384" width="9" style="35"/>
  </cols>
  <sheetData>
    <row r="1" spans="1:70" ht="21.75" customHeight="1" x14ac:dyDescent="0.15">
      <c r="A1" s="131" t="s">
        <v>166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</row>
    <row r="2" spans="1:70" ht="21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</row>
    <row r="3" spans="1:70" ht="17.25" customHeight="1" x14ac:dyDescent="0.15">
      <c r="A3" s="132" t="s">
        <v>167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</row>
    <row r="4" spans="1:70" ht="15" customHeight="1" x14ac:dyDescent="0.15">
      <c r="A4" s="133" t="s">
        <v>168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</row>
    <row r="5" spans="1:70" ht="21" customHeight="1" x14ac:dyDescent="0.15">
      <c r="A5" s="188"/>
      <c r="B5" s="242"/>
      <c r="C5" s="242"/>
      <c r="D5" s="242"/>
      <c r="E5" s="242"/>
      <c r="F5" s="243"/>
      <c r="G5" s="228" t="s">
        <v>169</v>
      </c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30"/>
      <c r="W5" s="231" t="s">
        <v>170</v>
      </c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3"/>
      <c r="BC5" s="248" t="s">
        <v>171</v>
      </c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</row>
    <row r="6" spans="1:70" ht="21" customHeight="1" x14ac:dyDescent="0.15">
      <c r="A6" s="244"/>
      <c r="B6" s="244"/>
      <c r="C6" s="244"/>
      <c r="D6" s="244"/>
      <c r="E6" s="244"/>
      <c r="F6" s="245"/>
      <c r="G6" s="231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3"/>
      <c r="W6" s="249" t="s">
        <v>172</v>
      </c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1"/>
      <c r="AM6" s="249" t="s">
        <v>173</v>
      </c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1"/>
      <c r="BC6" s="252" t="s">
        <v>174</v>
      </c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</row>
    <row r="7" spans="1:70" ht="21" customHeight="1" x14ac:dyDescent="0.15">
      <c r="A7" s="244"/>
      <c r="B7" s="244"/>
      <c r="C7" s="244"/>
      <c r="D7" s="244"/>
      <c r="E7" s="244"/>
      <c r="F7" s="245"/>
      <c r="G7" s="254" t="s">
        <v>175</v>
      </c>
      <c r="H7" s="254"/>
      <c r="I7" s="254"/>
      <c r="J7" s="254"/>
      <c r="K7" s="254"/>
      <c r="L7" s="254"/>
      <c r="M7" s="259"/>
      <c r="N7" s="254" t="s">
        <v>176</v>
      </c>
      <c r="O7" s="254"/>
      <c r="P7" s="254"/>
      <c r="Q7" s="254"/>
      <c r="R7" s="254"/>
      <c r="S7" s="254"/>
      <c r="T7" s="254"/>
      <c r="U7" s="254"/>
      <c r="V7" s="259"/>
      <c r="W7" s="254" t="s">
        <v>175</v>
      </c>
      <c r="X7" s="254"/>
      <c r="Y7" s="254"/>
      <c r="Z7" s="254"/>
      <c r="AA7" s="254"/>
      <c r="AB7" s="254"/>
      <c r="AC7" s="259"/>
      <c r="AD7" s="254" t="s">
        <v>176</v>
      </c>
      <c r="AE7" s="254"/>
      <c r="AF7" s="254"/>
      <c r="AG7" s="254"/>
      <c r="AH7" s="254"/>
      <c r="AI7" s="254"/>
      <c r="AJ7" s="254"/>
      <c r="AK7" s="254"/>
      <c r="AL7" s="259"/>
      <c r="AM7" s="150" t="s">
        <v>175</v>
      </c>
      <c r="AN7" s="150"/>
      <c r="AO7" s="150"/>
      <c r="AP7" s="150"/>
      <c r="AQ7" s="150"/>
      <c r="AR7" s="150"/>
      <c r="AS7" s="151"/>
      <c r="AT7" s="254" t="s">
        <v>176</v>
      </c>
      <c r="AU7" s="254"/>
      <c r="AV7" s="254"/>
      <c r="AW7" s="254"/>
      <c r="AX7" s="254"/>
      <c r="AY7" s="254"/>
      <c r="AZ7" s="254"/>
      <c r="BA7" s="254"/>
      <c r="BB7" s="259"/>
      <c r="BC7" s="150" t="s">
        <v>175</v>
      </c>
      <c r="BD7" s="150"/>
      <c r="BE7" s="150"/>
      <c r="BF7" s="150"/>
      <c r="BG7" s="150"/>
      <c r="BH7" s="150"/>
      <c r="BI7" s="151"/>
      <c r="BJ7" s="254" t="s">
        <v>176</v>
      </c>
      <c r="BK7" s="254"/>
      <c r="BL7" s="254"/>
      <c r="BM7" s="254"/>
      <c r="BN7" s="254"/>
      <c r="BO7" s="254"/>
      <c r="BP7" s="254"/>
      <c r="BQ7" s="254"/>
      <c r="BR7" s="254"/>
    </row>
    <row r="8" spans="1:70" ht="21" customHeight="1" x14ac:dyDescent="0.15">
      <c r="A8" s="244"/>
      <c r="B8" s="244"/>
      <c r="C8" s="244"/>
      <c r="D8" s="244"/>
      <c r="E8" s="244"/>
      <c r="F8" s="245"/>
      <c r="G8" s="254"/>
      <c r="H8" s="254"/>
      <c r="I8" s="254"/>
      <c r="J8" s="254"/>
      <c r="K8" s="254"/>
      <c r="L8" s="254"/>
      <c r="M8" s="259"/>
      <c r="N8" s="255" t="s">
        <v>177</v>
      </c>
      <c r="O8" s="255"/>
      <c r="P8" s="255"/>
      <c r="Q8" s="255"/>
      <c r="R8" s="255"/>
      <c r="S8" s="255"/>
      <c r="T8" s="255"/>
      <c r="U8" s="255"/>
      <c r="V8" s="256"/>
      <c r="W8" s="254"/>
      <c r="X8" s="254"/>
      <c r="Y8" s="254"/>
      <c r="Z8" s="254"/>
      <c r="AA8" s="254"/>
      <c r="AB8" s="254"/>
      <c r="AC8" s="259"/>
      <c r="AD8" s="255" t="s">
        <v>177</v>
      </c>
      <c r="AE8" s="255"/>
      <c r="AF8" s="255"/>
      <c r="AG8" s="255"/>
      <c r="AH8" s="255"/>
      <c r="AI8" s="255"/>
      <c r="AJ8" s="255"/>
      <c r="AK8" s="255"/>
      <c r="AL8" s="256"/>
      <c r="AM8" s="150"/>
      <c r="AN8" s="150"/>
      <c r="AO8" s="150"/>
      <c r="AP8" s="150"/>
      <c r="AQ8" s="150"/>
      <c r="AR8" s="150"/>
      <c r="AS8" s="151"/>
      <c r="AT8" s="255" t="s">
        <v>177</v>
      </c>
      <c r="AU8" s="255"/>
      <c r="AV8" s="255"/>
      <c r="AW8" s="255"/>
      <c r="AX8" s="255"/>
      <c r="AY8" s="255"/>
      <c r="AZ8" s="255"/>
      <c r="BA8" s="255"/>
      <c r="BB8" s="256"/>
      <c r="BC8" s="150"/>
      <c r="BD8" s="150"/>
      <c r="BE8" s="150"/>
      <c r="BF8" s="150"/>
      <c r="BG8" s="150"/>
      <c r="BH8" s="150"/>
      <c r="BI8" s="151"/>
      <c r="BJ8" s="255" t="s">
        <v>177</v>
      </c>
      <c r="BK8" s="255"/>
      <c r="BL8" s="255"/>
      <c r="BM8" s="255"/>
      <c r="BN8" s="255"/>
      <c r="BO8" s="255"/>
      <c r="BP8" s="255"/>
      <c r="BQ8" s="255"/>
      <c r="BR8" s="255"/>
    </row>
    <row r="9" spans="1:70" ht="21" customHeight="1" x14ac:dyDescent="0.15">
      <c r="A9" s="246"/>
      <c r="B9" s="246"/>
      <c r="C9" s="246"/>
      <c r="D9" s="246"/>
      <c r="E9" s="246"/>
      <c r="F9" s="247"/>
      <c r="G9" s="260"/>
      <c r="H9" s="260"/>
      <c r="I9" s="260"/>
      <c r="J9" s="260"/>
      <c r="K9" s="260"/>
      <c r="L9" s="260"/>
      <c r="M9" s="261"/>
      <c r="N9" s="257" t="s">
        <v>178</v>
      </c>
      <c r="O9" s="257"/>
      <c r="P9" s="257"/>
      <c r="Q9" s="257"/>
      <c r="R9" s="257"/>
      <c r="S9" s="257"/>
      <c r="T9" s="257"/>
      <c r="U9" s="257"/>
      <c r="V9" s="258"/>
      <c r="W9" s="260"/>
      <c r="X9" s="260"/>
      <c r="Y9" s="260"/>
      <c r="Z9" s="260"/>
      <c r="AA9" s="260"/>
      <c r="AB9" s="260"/>
      <c r="AC9" s="261"/>
      <c r="AD9" s="257" t="s">
        <v>178</v>
      </c>
      <c r="AE9" s="257"/>
      <c r="AF9" s="257"/>
      <c r="AG9" s="257"/>
      <c r="AH9" s="257"/>
      <c r="AI9" s="257"/>
      <c r="AJ9" s="257"/>
      <c r="AK9" s="257"/>
      <c r="AL9" s="258"/>
      <c r="AM9" s="253"/>
      <c r="AN9" s="253"/>
      <c r="AO9" s="253"/>
      <c r="AP9" s="253"/>
      <c r="AQ9" s="253"/>
      <c r="AR9" s="253"/>
      <c r="AS9" s="167"/>
      <c r="AT9" s="257" t="s">
        <v>178</v>
      </c>
      <c r="AU9" s="257"/>
      <c r="AV9" s="257"/>
      <c r="AW9" s="257"/>
      <c r="AX9" s="257"/>
      <c r="AY9" s="257"/>
      <c r="AZ9" s="257"/>
      <c r="BA9" s="257"/>
      <c r="BB9" s="258"/>
      <c r="BC9" s="253"/>
      <c r="BD9" s="253"/>
      <c r="BE9" s="253"/>
      <c r="BF9" s="253"/>
      <c r="BG9" s="253"/>
      <c r="BH9" s="253"/>
      <c r="BI9" s="167"/>
      <c r="BJ9" s="257" t="s">
        <v>178</v>
      </c>
      <c r="BK9" s="257"/>
      <c r="BL9" s="257"/>
      <c r="BM9" s="257"/>
      <c r="BN9" s="257"/>
      <c r="BO9" s="257"/>
      <c r="BP9" s="257"/>
      <c r="BQ9" s="257"/>
      <c r="BR9" s="257"/>
    </row>
    <row r="10" spans="1:70" ht="21" customHeight="1" x14ac:dyDescent="0.15">
      <c r="A10" s="150" t="s">
        <v>118</v>
      </c>
      <c r="B10" s="150"/>
      <c r="C10" s="150"/>
      <c r="D10" s="150"/>
      <c r="E10" s="150"/>
      <c r="F10" s="151"/>
      <c r="G10" s="276">
        <v>3684481</v>
      </c>
      <c r="H10" s="277"/>
      <c r="I10" s="277"/>
      <c r="J10" s="277"/>
      <c r="K10" s="277"/>
      <c r="L10" s="277"/>
      <c r="M10" s="278"/>
      <c r="N10" s="221"/>
      <c r="O10" s="222"/>
      <c r="P10" s="222"/>
      <c r="Q10" s="222"/>
      <c r="R10" s="222"/>
      <c r="S10" s="222"/>
      <c r="T10" s="222"/>
      <c r="U10" s="222"/>
      <c r="V10" s="227"/>
      <c r="W10" s="236">
        <v>116498</v>
      </c>
      <c r="X10" s="237"/>
      <c r="Y10" s="237"/>
      <c r="Z10" s="237"/>
      <c r="AA10" s="237"/>
      <c r="AB10" s="237"/>
      <c r="AC10" s="238"/>
      <c r="AD10" s="221"/>
      <c r="AE10" s="222"/>
      <c r="AF10" s="222"/>
      <c r="AG10" s="222"/>
      <c r="AH10" s="222"/>
      <c r="AI10" s="222"/>
      <c r="AJ10" s="222"/>
      <c r="AK10" s="222"/>
      <c r="AL10" s="227"/>
      <c r="AM10" s="236">
        <v>3567983</v>
      </c>
      <c r="AN10" s="237"/>
      <c r="AO10" s="237"/>
      <c r="AP10" s="237"/>
      <c r="AQ10" s="237"/>
      <c r="AR10" s="237"/>
      <c r="AS10" s="238"/>
      <c r="AT10" s="221"/>
      <c r="AU10" s="222"/>
      <c r="AV10" s="222"/>
      <c r="AW10" s="222"/>
      <c r="AX10" s="222"/>
      <c r="AY10" s="222"/>
      <c r="AZ10" s="222"/>
      <c r="BA10" s="222"/>
      <c r="BB10" s="227"/>
      <c r="BC10" s="236">
        <v>321856</v>
      </c>
      <c r="BD10" s="237"/>
      <c r="BE10" s="237"/>
      <c r="BF10" s="237"/>
      <c r="BG10" s="237"/>
      <c r="BH10" s="237"/>
      <c r="BI10" s="238"/>
      <c r="BJ10" s="221"/>
      <c r="BK10" s="222"/>
      <c r="BL10" s="222"/>
      <c r="BM10" s="222"/>
      <c r="BN10" s="222"/>
      <c r="BO10" s="222"/>
      <c r="BP10" s="222"/>
      <c r="BQ10" s="222"/>
      <c r="BR10" s="222"/>
    </row>
    <row r="11" spans="1:70" ht="21" customHeight="1" x14ac:dyDescent="0.15">
      <c r="A11" s="150"/>
      <c r="B11" s="150"/>
      <c r="C11" s="150"/>
      <c r="D11" s="150"/>
      <c r="E11" s="150"/>
      <c r="F11" s="151"/>
      <c r="G11" s="276"/>
      <c r="H11" s="277"/>
      <c r="I11" s="277"/>
      <c r="J11" s="277"/>
      <c r="K11" s="277"/>
      <c r="L11" s="277"/>
      <c r="M11" s="278"/>
      <c r="N11" s="239">
        <v>129591281</v>
      </c>
      <c r="O11" s="240"/>
      <c r="P11" s="240"/>
      <c r="Q11" s="240"/>
      <c r="R11" s="240"/>
      <c r="S11" s="240"/>
      <c r="T11" s="240"/>
      <c r="U11" s="240"/>
      <c r="V11" s="241"/>
      <c r="W11" s="236"/>
      <c r="X11" s="237"/>
      <c r="Y11" s="237"/>
      <c r="Z11" s="237"/>
      <c r="AA11" s="237"/>
      <c r="AB11" s="237"/>
      <c r="AC11" s="238"/>
      <c r="AD11" s="239">
        <v>65433814</v>
      </c>
      <c r="AE11" s="240"/>
      <c r="AF11" s="240"/>
      <c r="AG11" s="240"/>
      <c r="AH11" s="240"/>
      <c r="AI11" s="240"/>
      <c r="AJ11" s="240"/>
      <c r="AK11" s="240"/>
      <c r="AL11" s="241"/>
      <c r="AM11" s="236"/>
      <c r="AN11" s="237"/>
      <c r="AO11" s="237"/>
      <c r="AP11" s="237"/>
      <c r="AQ11" s="237"/>
      <c r="AR11" s="237"/>
      <c r="AS11" s="238"/>
      <c r="AT11" s="239">
        <v>64157467</v>
      </c>
      <c r="AU11" s="240"/>
      <c r="AV11" s="240"/>
      <c r="AW11" s="240"/>
      <c r="AX11" s="240"/>
      <c r="AY11" s="240"/>
      <c r="AZ11" s="240"/>
      <c r="BA11" s="240"/>
      <c r="BB11" s="241"/>
      <c r="BC11" s="236"/>
      <c r="BD11" s="237"/>
      <c r="BE11" s="237"/>
      <c r="BF11" s="237"/>
      <c r="BG11" s="237"/>
      <c r="BH11" s="237"/>
      <c r="BI11" s="238"/>
      <c r="BJ11" s="239">
        <v>6434024</v>
      </c>
      <c r="BK11" s="240"/>
      <c r="BL11" s="240"/>
      <c r="BM11" s="240"/>
      <c r="BN11" s="240"/>
      <c r="BO11" s="240"/>
      <c r="BP11" s="240"/>
      <c r="BQ11" s="240"/>
      <c r="BR11" s="240"/>
    </row>
    <row r="12" spans="1:70" ht="21" customHeight="1" x14ac:dyDescent="0.15">
      <c r="A12" s="150"/>
      <c r="B12" s="150"/>
      <c r="C12" s="150"/>
      <c r="D12" s="150"/>
      <c r="E12" s="150"/>
      <c r="F12" s="151"/>
      <c r="G12" s="276"/>
      <c r="H12" s="277"/>
      <c r="I12" s="277"/>
      <c r="J12" s="277"/>
      <c r="K12" s="277"/>
      <c r="L12" s="277"/>
      <c r="M12" s="278"/>
      <c r="N12" s="215">
        <v>35</v>
      </c>
      <c r="O12" s="216"/>
      <c r="P12" s="216"/>
      <c r="Q12" s="216"/>
      <c r="R12" s="216"/>
      <c r="S12" s="216"/>
      <c r="T12" s="216"/>
      <c r="U12" s="216"/>
      <c r="V12" s="217"/>
      <c r="W12" s="236"/>
      <c r="X12" s="237"/>
      <c r="Y12" s="237"/>
      <c r="Z12" s="237"/>
      <c r="AA12" s="237"/>
      <c r="AB12" s="237"/>
      <c r="AC12" s="238"/>
      <c r="AD12" s="215">
        <v>562</v>
      </c>
      <c r="AE12" s="216"/>
      <c r="AF12" s="216"/>
      <c r="AG12" s="216"/>
      <c r="AH12" s="216"/>
      <c r="AI12" s="216"/>
      <c r="AJ12" s="216"/>
      <c r="AK12" s="216"/>
      <c r="AL12" s="217"/>
      <c r="AM12" s="236"/>
      <c r="AN12" s="237"/>
      <c r="AO12" s="237"/>
      <c r="AP12" s="237"/>
      <c r="AQ12" s="237"/>
      <c r="AR12" s="237"/>
      <c r="AS12" s="238"/>
      <c r="AT12" s="215">
        <v>18</v>
      </c>
      <c r="AU12" s="216"/>
      <c r="AV12" s="216"/>
      <c r="AW12" s="216"/>
      <c r="AX12" s="216"/>
      <c r="AY12" s="216"/>
      <c r="AZ12" s="216"/>
      <c r="BA12" s="216"/>
      <c r="BB12" s="217"/>
      <c r="BC12" s="236"/>
      <c r="BD12" s="237"/>
      <c r="BE12" s="237"/>
      <c r="BF12" s="237"/>
      <c r="BG12" s="237"/>
      <c r="BH12" s="237"/>
      <c r="BI12" s="238"/>
      <c r="BJ12" s="215">
        <v>20</v>
      </c>
      <c r="BK12" s="216"/>
      <c r="BL12" s="216"/>
      <c r="BM12" s="216"/>
      <c r="BN12" s="216"/>
      <c r="BO12" s="216"/>
      <c r="BP12" s="216"/>
      <c r="BQ12" s="216"/>
      <c r="BR12" s="216"/>
    </row>
    <row r="13" spans="1:70" ht="21" customHeight="1" x14ac:dyDescent="0.15">
      <c r="A13" s="150" t="s">
        <v>179</v>
      </c>
      <c r="B13" s="150"/>
      <c r="C13" s="150"/>
      <c r="D13" s="150"/>
      <c r="E13" s="150"/>
      <c r="F13" s="151"/>
      <c r="G13" s="276">
        <v>3508711</v>
      </c>
      <c r="H13" s="277"/>
      <c r="I13" s="277"/>
      <c r="J13" s="277"/>
      <c r="K13" s="277"/>
      <c r="L13" s="277"/>
      <c r="M13" s="278"/>
      <c r="N13" s="221"/>
      <c r="O13" s="222"/>
      <c r="P13" s="222"/>
      <c r="Q13" s="222"/>
      <c r="R13" s="222"/>
      <c r="S13" s="222"/>
      <c r="T13" s="222"/>
      <c r="U13" s="222"/>
      <c r="V13" s="227"/>
      <c r="W13" s="236">
        <v>107234</v>
      </c>
      <c r="X13" s="237"/>
      <c r="Y13" s="237"/>
      <c r="Z13" s="237"/>
      <c r="AA13" s="237"/>
      <c r="AB13" s="237"/>
      <c r="AC13" s="238"/>
      <c r="AD13" s="221"/>
      <c r="AE13" s="222"/>
      <c r="AF13" s="222"/>
      <c r="AG13" s="222"/>
      <c r="AH13" s="222"/>
      <c r="AI13" s="222"/>
      <c r="AJ13" s="222"/>
      <c r="AK13" s="222"/>
      <c r="AL13" s="227"/>
      <c r="AM13" s="236">
        <v>3401477</v>
      </c>
      <c r="AN13" s="237"/>
      <c r="AO13" s="237"/>
      <c r="AP13" s="237"/>
      <c r="AQ13" s="237"/>
      <c r="AR13" s="237"/>
      <c r="AS13" s="238"/>
      <c r="AT13" s="221"/>
      <c r="AU13" s="222"/>
      <c r="AV13" s="222"/>
      <c r="AW13" s="222"/>
      <c r="AX13" s="222"/>
      <c r="AY13" s="222"/>
      <c r="AZ13" s="222"/>
      <c r="BA13" s="222"/>
      <c r="BB13" s="227"/>
      <c r="BC13" s="236">
        <v>300230</v>
      </c>
      <c r="BD13" s="237"/>
      <c r="BE13" s="237"/>
      <c r="BF13" s="237"/>
      <c r="BG13" s="237"/>
      <c r="BH13" s="237"/>
      <c r="BI13" s="238"/>
      <c r="BJ13" s="221"/>
      <c r="BK13" s="222"/>
      <c r="BL13" s="222"/>
      <c r="BM13" s="222"/>
      <c r="BN13" s="222"/>
      <c r="BO13" s="222"/>
      <c r="BP13" s="222"/>
      <c r="BQ13" s="222"/>
      <c r="BR13" s="222"/>
    </row>
    <row r="14" spans="1:70" ht="21" customHeight="1" x14ac:dyDescent="0.15">
      <c r="A14" s="150"/>
      <c r="B14" s="150"/>
      <c r="C14" s="150"/>
      <c r="D14" s="150"/>
      <c r="E14" s="150"/>
      <c r="F14" s="151"/>
      <c r="G14" s="276"/>
      <c r="H14" s="277"/>
      <c r="I14" s="277"/>
      <c r="J14" s="277"/>
      <c r="K14" s="277"/>
      <c r="L14" s="277"/>
      <c r="M14" s="278"/>
      <c r="N14" s="239">
        <v>124694984</v>
      </c>
      <c r="O14" s="240"/>
      <c r="P14" s="240"/>
      <c r="Q14" s="240"/>
      <c r="R14" s="240"/>
      <c r="S14" s="240"/>
      <c r="T14" s="240"/>
      <c r="U14" s="240"/>
      <c r="V14" s="241"/>
      <c r="W14" s="236"/>
      <c r="X14" s="237"/>
      <c r="Y14" s="237"/>
      <c r="Z14" s="237"/>
      <c r="AA14" s="237"/>
      <c r="AB14" s="237"/>
      <c r="AC14" s="238"/>
      <c r="AD14" s="239">
        <v>62847922</v>
      </c>
      <c r="AE14" s="240"/>
      <c r="AF14" s="240"/>
      <c r="AG14" s="240"/>
      <c r="AH14" s="240"/>
      <c r="AI14" s="240"/>
      <c r="AJ14" s="240"/>
      <c r="AK14" s="240"/>
      <c r="AL14" s="241"/>
      <c r="AM14" s="236"/>
      <c r="AN14" s="237"/>
      <c r="AO14" s="237"/>
      <c r="AP14" s="237"/>
      <c r="AQ14" s="237"/>
      <c r="AR14" s="237"/>
      <c r="AS14" s="238"/>
      <c r="AT14" s="239">
        <v>61847062</v>
      </c>
      <c r="AU14" s="240"/>
      <c r="AV14" s="240"/>
      <c r="AW14" s="240"/>
      <c r="AX14" s="240"/>
      <c r="AY14" s="240"/>
      <c r="AZ14" s="240"/>
      <c r="BA14" s="240"/>
      <c r="BB14" s="241"/>
      <c r="BC14" s="236"/>
      <c r="BD14" s="237"/>
      <c r="BE14" s="237"/>
      <c r="BF14" s="237"/>
      <c r="BG14" s="237"/>
      <c r="BH14" s="237"/>
      <c r="BI14" s="238"/>
      <c r="BJ14" s="239">
        <v>6217369</v>
      </c>
      <c r="BK14" s="240"/>
      <c r="BL14" s="240"/>
      <c r="BM14" s="240"/>
      <c r="BN14" s="240"/>
      <c r="BO14" s="240"/>
      <c r="BP14" s="240"/>
      <c r="BQ14" s="240"/>
      <c r="BR14" s="240"/>
    </row>
    <row r="15" spans="1:70" ht="21" customHeight="1" x14ac:dyDescent="0.15">
      <c r="A15" s="150"/>
      <c r="B15" s="150"/>
      <c r="C15" s="150"/>
      <c r="D15" s="150"/>
      <c r="E15" s="150"/>
      <c r="F15" s="151"/>
      <c r="G15" s="276"/>
      <c r="H15" s="277"/>
      <c r="I15" s="277"/>
      <c r="J15" s="277"/>
      <c r="K15" s="277"/>
      <c r="L15" s="277"/>
      <c r="M15" s="278"/>
      <c r="N15" s="215">
        <v>36</v>
      </c>
      <c r="O15" s="216"/>
      <c r="P15" s="216"/>
      <c r="Q15" s="216"/>
      <c r="R15" s="216"/>
      <c r="S15" s="216"/>
      <c r="T15" s="216"/>
      <c r="U15" s="216"/>
      <c r="V15" s="217"/>
      <c r="W15" s="236"/>
      <c r="X15" s="237"/>
      <c r="Y15" s="237"/>
      <c r="Z15" s="237"/>
      <c r="AA15" s="237"/>
      <c r="AB15" s="237"/>
      <c r="AC15" s="238"/>
      <c r="AD15" s="215">
        <v>586</v>
      </c>
      <c r="AE15" s="216"/>
      <c r="AF15" s="216"/>
      <c r="AG15" s="216"/>
      <c r="AH15" s="216"/>
      <c r="AI15" s="216"/>
      <c r="AJ15" s="216"/>
      <c r="AK15" s="216"/>
      <c r="AL15" s="217"/>
      <c r="AM15" s="236"/>
      <c r="AN15" s="237"/>
      <c r="AO15" s="237"/>
      <c r="AP15" s="237"/>
      <c r="AQ15" s="237"/>
      <c r="AR15" s="237"/>
      <c r="AS15" s="238"/>
      <c r="AT15" s="215">
        <v>18</v>
      </c>
      <c r="AU15" s="216"/>
      <c r="AV15" s="216"/>
      <c r="AW15" s="216"/>
      <c r="AX15" s="216"/>
      <c r="AY15" s="216"/>
      <c r="AZ15" s="216"/>
      <c r="BA15" s="216"/>
      <c r="BB15" s="217"/>
      <c r="BC15" s="236"/>
      <c r="BD15" s="237"/>
      <c r="BE15" s="237"/>
      <c r="BF15" s="237"/>
      <c r="BG15" s="237"/>
      <c r="BH15" s="237"/>
      <c r="BI15" s="238"/>
      <c r="BJ15" s="215">
        <v>21</v>
      </c>
      <c r="BK15" s="216"/>
      <c r="BL15" s="216"/>
      <c r="BM15" s="216"/>
      <c r="BN15" s="216"/>
      <c r="BO15" s="216"/>
      <c r="BP15" s="216"/>
      <c r="BQ15" s="216"/>
      <c r="BR15" s="216"/>
    </row>
    <row r="16" spans="1:70" ht="21" customHeight="1" x14ac:dyDescent="0.15">
      <c r="A16" s="150" t="s">
        <v>180</v>
      </c>
      <c r="B16" s="223"/>
      <c r="C16" s="223"/>
      <c r="D16" s="223"/>
      <c r="E16" s="223"/>
      <c r="F16" s="224"/>
      <c r="G16" s="225">
        <v>3552421</v>
      </c>
      <c r="H16" s="225"/>
      <c r="I16" s="225"/>
      <c r="J16" s="225"/>
      <c r="K16" s="225"/>
      <c r="L16" s="225"/>
      <c r="M16" s="226"/>
      <c r="N16" s="221"/>
      <c r="O16" s="222"/>
      <c r="P16" s="222"/>
      <c r="Q16" s="222"/>
      <c r="R16" s="222"/>
      <c r="S16" s="222"/>
      <c r="T16" s="222"/>
      <c r="U16" s="222"/>
      <c r="V16" s="227"/>
      <c r="W16" s="218">
        <v>98203</v>
      </c>
      <c r="X16" s="219"/>
      <c r="Y16" s="219"/>
      <c r="Z16" s="219"/>
      <c r="AA16" s="219"/>
      <c r="AB16" s="219"/>
      <c r="AC16" s="220"/>
      <c r="AD16" s="221"/>
      <c r="AE16" s="222"/>
      <c r="AF16" s="222"/>
      <c r="AG16" s="222"/>
      <c r="AH16" s="222"/>
      <c r="AI16" s="222"/>
      <c r="AJ16" s="222"/>
      <c r="AK16" s="222"/>
      <c r="AL16" s="227"/>
      <c r="AM16" s="218">
        <v>3454218</v>
      </c>
      <c r="AN16" s="219"/>
      <c r="AO16" s="219"/>
      <c r="AP16" s="219"/>
      <c r="AQ16" s="219"/>
      <c r="AR16" s="219"/>
      <c r="AS16" s="220"/>
      <c r="AT16" s="221"/>
      <c r="AU16" s="222"/>
      <c r="AV16" s="222"/>
      <c r="AW16" s="222"/>
      <c r="AX16" s="222"/>
      <c r="AY16" s="222"/>
      <c r="AZ16" s="222"/>
      <c r="BA16" s="222"/>
      <c r="BB16" s="227"/>
      <c r="BC16" s="218">
        <v>317335</v>
      </c>
      <c r="BD16" s="219"/>
      <c r="BE16" s="219"/>
      <c r="BF16" s="219"/>
      <c r="BG16" s="219"/>
      <c r="BH16" s="219"/>
      <c r="BI16" s="220"/>
      <c r="BJ16" s="221"/>
      <c r="BK16" s="222"/>
      <c r="BL16" s="222"/>
      <c r="BM16" s="222"/>
      <c r="BN16" s="222"/>
      <c r="BO16" s="222"/>
      <c r="BP16" s="222"/>
      <c r="BQ16" s="222"/>
      <c r="BR16" s="222"/>
    </row>
    <row r="17" spans="1:70" ht="21" customHeight="1" x14ac:dyDescent="0.15">
      <c r="A17" s="223"/>
      <c r="B17" s="223"/>
      <c r="C17" s="223"/>
      <c r="D17" s="223"/>
      <c r="E17" s="223"/>
      <c r="F17" s="224"/>
      <c r="G17" s="225"/>
      <c r="H17" s="225"/>
      <c r="I17" s="225"/>
      <c r="J17" s="225"/>
      <c r="K17" s="225"/>
      <c r="L17" s="225"/>
      <c r="M17" s="226"/>
      <c r="N17" s="212">
        <v>121417086</v>
      </c>
      <c r="O17" s="212"/>
      <c r="P17" s="212"/>
      <c r="Q17" s="212"/>
      <c r="R17" s="212"/>
      <c r="S17" s="212"/>
      <c r="T17" s="212"/>
      <c r="U17" s="212"/>
      <c r="V17" s="213"/>
      <c r="W17" s="218"/>
      <c r="X17" s="219"/>
      <c r="Y17" s="219"/>
      <c r="Z17" s="219"/>
      <c r="AA17" s="219"/>
      <c r="AB17" s="219"/>
      <c r="AC17" s="220"/>
      <c r="AD17" s="212">
        <v>58713393</v>
      </c>
      <c r="AE17" s="212"/>
      <c r="AF17" s="212"/>
      <c r="AG17" s="212"/>
      <c r="AH17" s="212"/>
      <c r="AI17" s="212"/>
      <c r="AJ17" s="212"/>
      <c r="AK17" s="212"/>
      <c r="AL17" s="213"/>
      <c r="AM17" s="218"/>
      <c r="AN17" s="219"/>
      <c r="AO17" s="219"/>
      <c r="AP17" s="219"/>
      <c r="AQ17" s="219"/>
      <c r="AR17" s="219"/>
      <c r="AS17" s="220"/>
      <c r="AT17" s="212">
        <v>62703693</v>
      </c>
      <c r="AU17" s="212"/>
      <c r="AV17" s="212"/>
      <c r="AW17" s="212"/>
      <c r="AX17" s="212"/>
      <c r="AY17" s="212"/>
      <c r="AZ17" s="212"/>
      <c r="BA17" s="212"/>
      <c r="BB17" s="213"/>
      <c r="BC17" s="218"/>
      <c r="BD17" s="219"/>
      <c r="BE17" s="219"/>
      <c r="BF17" s="219"/>
      <c r="BG17" s="219"/>
      <c r="BH17" s="219"/>
      <c r="BI17" s="220"/>
      <c r="BJ17" s="214">
        <v>6503895</v>
      </c>
      <c r="BK17" s="212"/>
      <c r="BL17" s="212"/>
      <c r="BM17" s="212"/>
      <c r="BN17" s="212"/>
      <c r="BO17" s="212"/>
      <c r="BP17" s="212"/>
      <c r="BQ17" s="212"/>
      <c r="BR17" s="212"/>
    </row>
    <row r="18" spans="1:70" ht="21" customHeight="1" x14ac:dyDescent="0.15">
      <c r="A18" s="223"/>
      <c r="B18" s="223"/>
      <c r="C18" s="223"/>
      <c r="D18" s="223"/>
      <c r="E18" s="223"/>
      <c r="F18" s="224"/>
      <c r="G18" s="225"/>
      <c r="H18" s="225"/>
      <c r="I18" s="225"/>
      <c r="J18" s="225"/>
      <c r="K18" s="225"/>
      <c r="L18" s="225"/>
      <c r="M18" s="226"/>
      <c r="N18" s="215">
        <v>34</v>
      </c>
      <c r="O18" s="216"/>
      <c r="P18" s="216"/>
      <c r="Q18" s="216"/>
      <c r="R18" s="216"/>
      <c r="S18" s="216"/>
      <c r="T18" s="216"/>
      <c r="U18" s="216"/>
      <c r="V18" s="217"/>
      <c r="W18" s="218"/>
      <c r="X18" s="219"/>
      <c r="Y18" s="219"/>
      <c r="Z18" s="219"/>
      <c r="AA18" s="219"/>
      <c r="AB18" s="219"/>
      <c r="AC18" s="220"/>
      <c r="AD18" s="215">
        <v>598</v>
      </c>
      <c r="AE18" s="216"/>
      <c r="AF18" s="216"/>
      <c r="AG18" s="216"/>
      <c r="AH18" s="216"/>
      <c r="AI18" s="216"/>
      <c r="AJ18" s="216"/>
      <c r="AK18" s="216"/>
      <c r="AL18" s="217"/>
      <c r="AM18" s="218"/>
      <c r="AN18" s="219"/>
      <c r="AO18" s="219"/>
      <c r="AP18" s="219"/>
      <c r="AQ18" s="219"/>
      <c r="AR18" s="219"/>
      <c r="AS18" s="220"/>
      <c r="AT18" s="215">
        <v>18</v>
      </c>
      <c r="AU18" s="216"/>
      <c r="AV18" s="216"/>
      <c r="AW18" s="216"/>
      <c r="AX18" s="216"/>
      <c r="AY18" s="216"/>
      <c r="AZ18" s="216"/>
      <c r="BA18" s="216"/>
      <c r="BB18" s="217"/>
      <c r="BC18" s="218"/>
      <c r="BD18" s="219"/>
      <c r="BE18" s="219"/>
      <c r="BF18" s="219"/>
      <c r="BG18" s="219"/>
      <c r="BH18" s="219"/>
      <c r="BI18" s="220"/>
      <c r="BJ18" s="215">
        <v>20</v>
      </c>
      <c r="BK18" s="216"/>
      <c r="BL18" s="216"/>
      <c r="BM18" s="216"/>
      <c r="BN18" s="216"/>
      <c r="BO18" s="216"/>
      <c r="BP18" s="216"/>
      <c r="BQ18" s="216"/>
      <c r="BR18" s="216"/>
    </row>
    <row r="19" spans="1:70" ht="21" customHeight="1" x14ac:dyDescent="0.15">
      <c r="A19" s="150" t="s">
        <v>181</v>
      </c>
      <c r="B19" s="223"/>
      <c r="C19" s="223"/>
      <c r="D19" s="223"/>
      <c r="E19" s="223"/>
      <c r="F19" s="224"/>
      <c r="G19" s="225">
        <v>3584159</v>
      </c>
      <c r="H19" s="225"/>
      <c r="I19" s="225"/>
      <c r="J19" s="225"/>
      <c r="K19" s="225"/>
      <c r="L19" s="225"/>
      <c r="M19" s="226"/>
      <c r="N19" s="221"/>
      <c r="O19" s="222"/>
      <c r="P19" s="222"/>
      <c r="Q19" s="222"/>
      <c r="R19" s="222"/>
      <c r="S19" s="222"/>
      <c r="T19" s="222"/>
      <c r="U19" s="222"/>
      <c r="V19" s="227"/>
      <c r="W19" s="218">
        <v>93230</v>
      </c>
      <c r="X19" s="219"/>
      <c r="Y19" s="219"/>
      <c r="Z19" s="219"/>
      <c r="AA19" s="219"/>
      <c r="AB19" s="219"/>
      <c r="AC19" s="220"/>
      <c r="AD19" s="221"/>
      <c r="AE19" s="222"/>
      <c r="AF19" s="222"/>
      <c r="AG19" s="222"/>
      <c r="AH19" s="222"/>
      <c r="AI19" s="222"/>
      <c r="AJ19" s="222"/>
      <c r="AK19" s="222"/>
      <c r="AL19" s="227"/>
      <c r="AM19" s="218">
        <v>3490929</v>
      </c>
      <c r="AN19" s="219"/>
      <c r="AO19" s="219"/>
      <c r="AP19" s="219"/>
      <c r="AQ19" s="219"/>
      <c r="AR19" s="219"/>
      <c r="AS19" s="220"/>
      <c r="AT19" s="221"/>
      <c r="AU19" s="222"/>
      <c r="AV19" s="222"/>
      <c r="AW19" s="222"/>
      <c r="AX19" s="222"/>
      <c r="AY19" s="222"/>
      <c r="AZ19" s="222"/>
      <c r="BA19" s="222"/>
      <c r="BB19" s="227"/>
      <c r="BC19" s="218">
        <v>328814</v>
      </c>
      <c r="BD19" s="219"/>
      <c r="BE19" s="219"/>
      <c r="BF19" s="219"/>
      <c r="BG19" s="219"/>
      <c r="BH19" s="219"/>
      <c r="BI19" s="220"/>
      <c r="BJ19" s="221"/>
      <c r="BK19" s="222"/>
      <c r="BL19" s="222"/>
      <c r="BM19" s="222"/>
      <c r="BN19" s="222"/>
      <c r="BO19" s="222"/>
      <c r="BP19" s="222"/>
      <c r="BQ19" s="222"/>
      <c r="BR19" s="222"/>
    </row>
    <row r="20" spans="1:70" ht="21" customHeight="1" x14ac:dyDescent="0.15">
      <c r="A20" s="223"/>
      <c r="B20" s="223"/>
      <c r="C20" s="223"/>
      <c r="D20" s="223"/>
      <c r="E20" s="223"/>
      <c r="F20" s="224"/>
      <c r="G20" s="225"/>
      <c r="H20" s="225"/>
      <c r="I20" s="225"/>
      <c r="J20" s="225"/>
      <c r="K20" s="225"/>
      <c r="L20" s="225"/>
      <c r="M20" s="226"/>
      <c r="N20" s="212">
        <v>120451330</v>
      </c>
      <c r="O20" s="212"/>
      <c r="P20" s="212"/>
      <c r="Q20" s="212"/>
      <c r="R20" s="212"/>
      <c r="S20" s="212"/>
      <c r="T20" s="212"/>
      <c r="U20" s="212"/>
      <c r="V20" s="213"/>
      <c r="W20" s="218"/>
      <c r="X20" s="219"/>
      <c r="Y20" s="219"/>
      <c r="Z20" s="219"/>
      <c r="AA20" s="219"/>
      <c r="AB20" s="219"/>
      <c r="AC20" s="220"/>
      <c r="AD20" s="212">
        <v>56779434</v>
      </c>
      <c r="AE20" s="212"/>
      <c r="AF20" s="212"/>
      <c r="AG20" s="212"/>
      <c r="AH20" s="212"/>
      <c r="AI20" s="212"/>
      <c r="AJ20" s="212"/>
      <c r="AK20" s="212"/>
      <c r="AL20" s="213"/>
      <c r="AM20" s="218"/>
      <c r="AN20" s="219"/>
      <c r="AO20" s="219"/>
      <c r="AP20" s="219"/>
      <c r="AQ20" s="219"/>
      <c r="AR20" s="219"/>
      <c r="AS20" s="220"/>
      <c r="AT20" s="212">
        <v>63671896</v>
      </c>
      <c r="AU20" s="212"/>
      <c r="AV20" s="212"/>
      <c r="AW20" s="212"/>
      <c r="AX20" s="212"/>
      <c r="AY20" s="212"/>
      <c r="AZ20" s="212"/>
      <c r="BA20" s="212"/>
      <c r="BB20" s="213"/>
      <c r="BC20" s="218"/>
      <c r="BD20" s="219"/>
      <c r="BE20" s="219"/>
      <c r="BF20" s="219"/>
      <c r="BG20" s="219"/>
      <c r="BH20" s="219"/>
      <c r="BI20" s="220"/>
      <c r="BJ20" s="214">
        <v>6737217</v>
      </c>
      <c r="BK20" s="212"/>
      <c r="BL20" s="212"/>
      <c r="BM20" s="212"/>
      <c r="BN20" s="212"/>
      <c r="BO20" s="212"/>
      <c r="BP20" s="212"/>
      <c r="BQ20" s="212"/>
      <c r="BR20" s="212"/>
    </row>
    <row r="21" spans="1:70" ht="21" customHeight="1" x14ac:dyDescent="0.15">
      <c r="A21" s="223"/>
      <c r="B21" s="223"/>
      <c r="C21" s="223"/>
      <c r="D21" s="223"/>
      <c r="E21" s="223"/>
      <c r="F21" s="224"/>
      <c r="G21" s="225"/>
      <c r="H21" s="225"/>
      <c r="I21" s="225"/>
      <c r="J21" s="225"/>
      <c r="K21" s="225"/>
      <c r="L21" s="225"/>
      <c r="M21" s="226"/>
      <c r="N21" s="215">
        <v>34</v>
      </c>
      <c r="O21" s="216"/>
      <c r="P21" s="216"/>
      <c r="Q21" s="216"/>
      <c r="R21" s="216"/>
      <c r="S21" s="216"/>
      <c r="T21" s="216"/>
      <c r="U21" s="216"/>
      <c r="V21" s="217"/>
      <c r="W21" s="218"/>
      <c r="X21" s="219"/>
      <c r="Y21" s="219"/>
      <c r="Z21" s="219"/>
      <c r="AA21" s="219"/>
      <c r="AB21" s="219"/>
      <c r="AC21" s="220"/>
      <c r="AD21" s="215">
        <v>609</v>
      </c>
      <c r="AE21" s="216"/>
      <c r="AF21" s="216"/>
      <c r="AG21" s="216"/>
      <c r="AH21" s="216"/>
      <c r="AI21" s="216"/>
      <c r="AJ21" s="216"/>
      <c r="AK21" s="216"/>
      <c r="AL21" s="217"/>
      <c r="AM21" s="218"/>
      <c r="AN21" s="219"/>
      <c r="AO21" s="219"/>
      <c r="AP21" s="219"/>
      <c r="AQ21" s="219"/>
      <c r="AR21" s="219"/>
      <c r="AS21" s="220"/>
      <c r="AT21" s="215">
        <v>18</v>
      </c>
      <c r="AU21" s="216"/>
      <c r="AV21" s="216"/>
      <c r="AW21" s="216"/>
      <c r="AX21" s="216"/>
      <c r="AY21" s="216"/>
      <c r="AZ21" s="216"/>
      <c r="BA21" s="216"/>
      <c r="BB21" s="217"/>
      <c r="BC21" s="218"/>
      <c r="BD21" s="219"/>
      <c r="BE21" s="219"/>
      <c r="BF21" s="219"/>
      <c r="BG21" s="219"/>
      <c r="BH21" s="219"/>
      <c r="BI21" s="220"/>
      <c r="BJ21" s="215">
        <v>20</v>
      </c>
      <c r="BK21" s="216"/>
      <c r="BL21" s="216"/>
      <c r="BM21" s="216"/>
      <c r="BN21" s="216"/>
      <c r="BO21" s="216"/>
      <c r="BP21" s="216"/>
      <c r="BQ21" s="216"/>
      <c r="BR21" s="216"/>
    </row>
    <row r="22" spans="1:70" ht="21" customHeight="1" x14ac:dyDescent="0.15">
      <c r="A22" s="150" t="s">
        <v>182</v>
      </c>
      <c r="B22" s="223"/>
      <c r="C22" s="223"/>
      <c r="D22" s="223"/>
      <c r="E22" s="223"/>
      <c r="F22" s="224"/>
      <c r="G22" s="276">
        <v>3673283</v>
      </c>
      <c r="H22" s="277"/>
      <c r="I22" s="277"/>
      <c r="J22" s="277"/>
      <c r="K22" s="277"/>
      <c r="L22" s="277"/>
      <c r="M22" s="278"/>
      <c r="N22" s="263"/>
      <c r="O22" s="264"/>
      <c r="P22" s="264"/>
      <c r="Q22" s="264"/>
      <c r="R22" s="264"/>
      <c r="S22" s="264"/>
      <c r="T22" s="264"/>
      <c r="U22" s="264"/>
      <c r="V22" s="265"/>
      <c r="W22" s="263">
        <v>100494</v>
      </c>
      <c r="X22" s="264"/>
      <c r="Y22" s="264"/>
      <c r="Z22" s="264"/>
      <c r="AA22" s="264"/>
      <c r="AB22" s="264"/>
      <c r="AC22" s="265"/>
      <c r="AD22" s="269"/>
      <c r="AE22" s="270"/>
      <c r="AF22" s="270"/>
      <c r="AG22" s="270"/>
      <c r="AH22" s="270"/>
      <c r="AI22" s="270"/>
      <c r="AJ22" s="270"/>
      <c r="AK22" s="270"/>
      <c r="AL22" s="282"/>
      <c r="AM22" s="263">
        <v>3572789</v>
      </c>
      <c r="AN22" s="264"/>
      <c r="AO22" s="264"/>
      <c r="AP22" s="264"/>
      <c r="AQ22" s="264"/>
      <c r="AR22" s="264"/>
      <c r="AS22" s="265"/>
      <c r="AT22" s="269"/>
      <c r="AU22" s="270"/>
      <c r="AV22" s="270"/>
      <c r="AW22" s="270"/>
      <c r="AX22" s="270"/>
      <c r="AY22" s="270"/>
      <c r="AZ22" s="270"/>
      <c r="BA22" s="270"/>
      <c r="BB22" s="282"/>
      <c r="BC22" s="263">
        <v>344429</v>
      </c>
      <c r="BD22" s="264"/>
      <c r="BE22" s="264"/>
      <c r="BF22" s="264"/>
      <c r="BG22" s="264"/>
      <c r="BH22" s="264"/>
      <c r="BI22" s="265"/>
      <c r="BJ22" s="269"/>
      <c r="BK22" s="270"/>
      <c r="BL22" s="270"/>
      <c r="BM22" s="270"/>
      <c r="BN22" s="270"/>
      <c r="BO22" s="270"/>
      <c r="BP22" s="270"/>
      <c r="BQ22" s="270"/>
      <c r="BR22" s="270"/>
    </row>
    <row r="23" spans="1:70" ht="21" customHeight="1" x14ac:dyDescent="0.15">
      <c r="A23" s="223"/>
      <c r="B23" s="223"/>
      <c r="C23" s="223"/>
      <c r="D23" s="223"/>
      <c r="E23" s="223"/>
      <c r="F23" s="224"/>
      <c r="G23" s="276"/>
      <c r="H23" s="277"/>
      <c r="I23" s="277"/>
      <c r="J23" s="277"/>
      <c r="K23" s="277"/>
      <c r="L23" s="277"/>
      <c r="M23" s="278"/>
      <c r="N23" s="239">
        <v>128041311</v>
      </c>
      <c r="O23" s="240"/>
      <c r="P23" s="240"/>
      <c r="Q23" s="240"/>
      <c r="R23" s="240"/>
      <c r="S23" s="240"/>
      <c r="T23" s="240"/>
      <c r="U23" s="240"/>
      <c r="V23" s="241"/>
      <c r="W23" s="263"/>
      <c r="X23" s="264"/>
      <c r="Y23" s="264"/>
      <c r="Z23" s="264"/>
      <c r="AA23" s="264"/>
      <c r="AB23" s="264"/>
      <c r="AC23" s="265"/>
      <c r="AD23" s="239">
        <v>62168494</v>
      </c>
      <c r="AE23" s="240"/>
      <c r="AF23" s="240"/>
      <c r="AG23" s="240"/>
      <c r="AH23" s="240"/>
      <c r="AI23" s="240"/>
      <c r="AJ23" s="240"/>
      <c r="AK23" s="240"/>
      <c r="AL23" s="241"/>
      <c r="AM23" s="263"/>
      <c r="AN23" s="264"/>
      <c r="AO23" s="264"/>
      <c r="AP23" s="264"/>
      <c r="AQ23" s="264"/>
      <c r="AR23" s="264"/>
      <c r="AS23" s="265"/>
      <c r="AT23" s="239">
        <v>65872817</v>
      </c>
      <c r="AU23" s="240"/>
      <c r="AV23" s="240"/>
      <c r="AW23" s="240"/>
      <c r="AX23" s="240"/>
      <c r="AY23" s="240"/>
      <c r="AZ23" s="240"/>
      <c r="BA23" s="240"/>
      <c r="BB23" s="241"/>
      <c r="BC23" s="263"/>
      <c r="BD23" s="264"/>
      <c r="BE23" s="264"/>
      <c r="BF23" s="264"/>
      <c r="BG23" s="264"/>
      <c r="BH23" s="264"/>
      <c r="BI23" s="265"/>
      <c r="BJ23" s="239">
        <v>7045941</v>
      </c>
      <c r="BK23" s="240"/>
      <c r="BL23" s="240"/>
      <c r="BM23" s="240"/>
      <c r="BN23" s="240"/>
      <c r="BO23" s="240"/>
      <c r="BP23" s="240"/>
      <c r="BQ23" s="240"/>
      <c r="BR23" s="240"/>
    </row>
    <row r="24" spans="1:70" ht="21" customHeight="1" x14ac:dyDescent="0.15">
      <c r="A24" s="223"/>
      <c r="B24" s="223"/>
      <c r="C24" s="223"/>
      <c r="D24" s="223"/>
      <c r="E24" s="223"/>
      <c r="F24" s="224"/>
      <c r="G24" s="279"/>
      <c r="H24" s="280"/>
      <c r="I24" s="280"/>
      <c r="J24" s="280"/>
      <c r="K24" s="280"/>
      <c r="L24" s="280"/>
      <c r="M24" s="281"/>
      <c r="N24" s="271">
        <v>35</v>
      </c>
      <c r="O24" s="272"/>
      <c r="P24" s="272"/>
      <c r="Q24" s="272"/>
      <c r="R24" s="272"/>
      <c r="S24" s="272"/>
      <c r="T24" s="272"/>
      <c r="U24" s="272"/>
      <c r="V24" s="273"/>
      <c r="W24" s="266"/>
      <c r="X24" s="267"/>
      <c r="Y24" s="267"/>
      <c r="Z24" s="267"/>
      <c r="AA24" s="267"/>
      <c r="AB24" s="267"/>
      <c r="AC24" s="268"/>
      <c r="AD24" s="271">
        <v>619</v>
      </c>
      <c r="AE24" s="272"/>
      <c r="AF24" s="272"/>
      <c r="AG24" s="272"/>
      <c r="AH24" s="272"/>
      <c r="AI24" s="272"/>
      <c r="AJ24" s="272"/>
      <c r="AK24" s="272"/>
      <c r="AL24" s="273"/>
      <c r="AM24" s="266"/>
      <c r="AN24" s="267"/>
      <c r="AO24" s="267"/>
      <c r="AP24" s="267"/>
      <c r="AQ24" s="267"/>
      <c r="AR24" s="267"/>
      <c r="AS24" s="268"/>
      <c r="AT24" s="271">
        <v>18</v>
      </c>
      <c r="AU24" s="272"/>
      <c r="AV24" s="272"/>
      <c r="AW24" s="272"/>
      <c r="AX24" s="272"/>
      <c r="AY24" s="272"/>
      <c r="AZ24" s="272"/>
      <c r="BA24" s="272"/>
      <c r="BB24" s="273"/>
      <c r="BC24" s="266"/>
      <c r="BD24" s="267"/>
      <c r="BE24" s="267"/>
      <c r="BF24" s="267"/>
      <c r="BG24" s="267"/>
      <c r="BH24" s="267"/>
      <c r="BI24" s="268"/>
      <c r="BJ24" s="271">
        <v>20</v>
      </c>
      <c r="BK24" s="272"/>
      <c r="BL24" s="272"/>
      <c r="BM24" s="272"/>
      <c r="BN24" s="272"/>
      <c r="BO24" s="272"/>
      <c r="BP24" s="272"/>
      <c r="BQ24" s="272"/>
      <c r="BR24" s="272"/>
    </row>
    <row r="25" spans="1:70" ht="15" customHeight="1" x14ac:dyDescent="0.15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</row>
    <row r="26" spans="1:70" ht="21" customHeight="1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</row>
    <row r="27" spans="1:70" ht="21.75" customHeight="1" x14ac:dyDescent="0.15">
      <c r="A27" s="131" t="s">
        <v>183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</row>
    <row r="28" spans="1:70" ht="21" customHeight="1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</row>
    <row r="29" spans="1:70" ht="17.25" customHeight="1" x14ac:dyDescent="0.15">
      <c r="A29" s="132" t="s">
        <v>184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</row>
    <row r="30" spans="1:70" ht="15" customHeight="1" x14ac:dyDescent="0.15">
      <c r="A30" s="133" t="s">
        <v>185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</row>
    <row r="31" spans="1:70" ht="21" customHeight="1" x14ac:dyDescent="0.15">
      <c r="A31" s="188"/>
      <c r="B31" s="188"/>
      <c r="C31" s="188"/>
      <c r="D31" s="188"/>
      <c r="E31" s="188"/>
      <c r="F31" s="188"/>
      <c r="G31" s="153"/>
      <c r="H31" s="228" t="s">
        <v>186</v>
      </c>
      <c r="I31" s="229" t="s">
        <v>187</v>
      </c>
      <c r="J31" s="229" t="s">
        <v>188</v>
      </c>
      <c r="K31" s="229" t="s">
        <v>189</v>
      </c>
      <c r="L31" s="229"/>
      <c r="M31" s="229" t="s">
        <v>190</v>
      </c>
      <c r="N31" s="229"/>
      <c r="O31" s="229" t="s">
        <v>186</v>
      </c>
      <c r="P31" s="230" t="s">
        <v>187</v>
      </c>
      <c r="Q31" s="228" t="s">
        <v>187</v>
      </c>
      <c r="R31" s="229" t="s">
        <v>189</v>
      </c>
      <c r="S31" s="229"/>
      <c r="T31" s="229" t="s">
        <v>190</v>
      </c>
      <c r="U31" s="229"/>
      <c r="V31" s="229" t="s">
        <v>186</v>
      </c>
      <c r="W31" s="229" t="s">
        <v>187</v>
      </c>
      <c r="X31" s="229" t="s">
        <v>188</v>
      </c>
      <c r="Y31" s="230" t="s">
        <v>189</v>
      </c>
      <c r="Z31" s="228" t="s">
        <v>188</v>
      </c>
      <c r="AA31" s="229" t="s">
        <v>190</v>
      </c>
      <c r="AB31" s="229"/>
      <c r="AC31" s="229" t="s">
        <v>186</v>
      </c>
      <c r="AD31" s="229" t="s">
        <v>187</v>
      </c>
      <c r="AE31" s="229" t="s">
        <v>188</v>
      </c>
      <c r="AF31" s="229" t="s">
        <v>189</v>
      </c>
      <c r="AG31" s="229"/>
      <c r="AH31" s="230" t="s">
        <v>190</v>
      </c>
      <c r="AI31" s="231" t="s">
        <v>189</v>
      </c>
      <c r="AJ31" s="232" t="s">
        <v>186</v>
      </c>
      <c r="AK31" s="232" t="s">
        <v>187</v>
      </c>
      <c r="AL31" s="232" t="s">
        <v>188</v>
      </c>
      <c r="AM31" s="232" t="s">
        <v>189</v>
      </c>
      <c r="AN31" s="232"/>
      <c r="AO31" s="232" t="s">
        <v>190</v>
      </c>
      <c r="AP31" s="232"/>
      <c r="AQ31" s="232" t="s">
        <v>186</v>
      </c>
      <c r="AR31" s="232" t="s">
        <v>187</v>
      </c>
      <c r="AS31" s="232" t="s">
        <v>188</v>
      </c>
      <c r="AT31" s="232" t="s">
        <v>189</v>
      </c>
      <c r="AU31" s="232"/>
      <c r="AV31" s="232" t="s">
        <v>190</v>
      </c>
      <c r="AW31" s="232"/>
      <c r="AX31" s="232" t="s">
        <v>186</v>
      </c>
      <c r="AY31" s="232" t="s">
        <v>187</v>
      </c>
      <c r="AZ31" s="233" t="s">
        <v>188</v>
      </c>
      <c r="BA31" s="231" t="s">
        <v>191</v>
      </c>
      <c r="BB31" s="232"/>
      <c r="BC31" s="232" t="s">
        <v>190</v>
      </c>
      <c r="BD31" s="232"/>
      <c r="BE31" s="232" t="s">
        <v>186</v>
      </c>
      <c r="BF31" s="232" t="s">
        <v>187</v>
      </c>
      <c r="BG31" s="232" t="s">
        <v>188</v>
      </c>
      <c r="BH31" s="232" t="s">
        <v>189</v>
      </c>
      <c r="BI31" s="232"/>
      <c r="BJ31" s="232" t="s">
        <v>190</v>
      </c>
      <c r="BK31" s="232"/>
      <c r="BL31" s="232" t="s">
        <v>186</v>
      </c>
      <c r="BM31" s="232" t="s">
        <v>187</v>
      </c>
      <c r="BN31" s="232" t="s">
        <v>188</v>
      </c>
      <c r="BO31" s="232" t="s">
        <v>189</v>
      </c>
      <c r="BP31" s="232"/>
      <c r="BQ31" s="232" t="s">
        <v>190</v>
      </c>
      <c r="BR31" s="234"/>
    </row>
    <row r="32" spans="1:70" ht="21" customHeight="1" x14ac:dyDescent="0.15">
      <c r="A32" s="189"/>
      <c r="B32" s="189"/>
      <c r="C32" s="189"/>
      <c r="D32" s="189"/>
      <c r="E32" s="189"/>
      <c r="F32" s="189"/>
      <c r="G32" s="155"/>
      <c r="H32" s="231"/>
      <c r="I32" s="232"/>
      <c r="J32" s="232"/>
      <c r="K32" s="232" t="s">
        <v>192</v>
      </c>
      <c r="L32" s="232" t="s">
        <v>130</v>
      </c>
      <c r="M32" s="232" t="s">
        <v>192</v>
      </c>
      <c r="N32" s="232" t="s">
        <v>130</v>
      </c>
      <c r="O32" s="232"/>
      <c r="P32" s="233"/>
      <c r="Q32" s="231"/>
      <c r="R32" s="232" t="s">
        <v>192</v>
      </c>
      <c r="S32" s="232" t="s">
        <v>130</v>
      </c>
      <c r="T32" s="232" t="s">
        <v>192</v>
      </c>
      <c r="U32" s="232" t="s">
        <v>130</v>
      </c>
      <c r="V32" s="232"/>
      <c r="W32" s="232"/>
      <c r="X32" s="232"/>
      <c r="Y32" s="233" t="s">
        <v>192</v>
      </c>
      <c r="Z32" s="231" t="s">
        <v>130</v>
      </c>
      <c r="AA32" s="232" t="s">
        <v>192</v>
      </c>
      <c r="AB32" s="232" t="s">
        <v>130</v>
      </c>
      <c r="AC32" s="232"/>
      <c r="AD32" s="232"/>
      <c r="AE32" s="232"/>
      <c r="AF32" s="232" t="s">
        <v>192</v>
      </c>
      <c r="AG32" s="232" t="s">
        <v>130</v>
      </c>
      <c r="AH32" s="233" t="s">
        <v>192</v>
      </c>
      <c r="AI32" s="249" t="s">
        <v>192</v>
      </c>
      <c r="AJ32" s="250"/>
      <c r="AK32" s="250"/>
      <c r="AL32" s="250"/>
      <c r="AM32" s="250" t="s">
        <v>192</v>
      </c>
      <c r="AN32" s="250" t="s">
        <v>130</v>
      </c>
      <c r="AO32" s="250" t="s">
        <v>192</v>
      </c>
      <c r="AP32" s="250" t="s">
        <v>130</v>
      </c>
      <c r="AQ32" s="251"/>
      <c r="AR32" s="249" t="s">
        <v>130</v>
      </c>
      <c r="AS32" s="250"/>
      <c r="AT32" s="250" t="s">
        <v>192</v>
      </c>
      <c r="AU32" s="250" t="s">
        <v>130</v>
      </c>
      <c r="AV32" s="250" t="s">
        <v>192</v>
      </c>
      <c r="AW32" s="250" t="s">
        <v>130</v>
      </c>
      <c r="AX32" s="250"/>
      <c r="AY32" s="250"/>
      <c r="AZ32" s="251"/>
      <c r="BA32" s="249" t="s">
        <v>192</v>
      </c>
      <c r="BB32" s="250" t="s">
        <v>130</v>
      </c>
      <c r="BC32" s="250" t="s">
        <v>192</v>
      </c>
      <c r="BD32" s="250" t="s">
        <v>130</v>
      </c>
      <c r="BE32" s="250"/>
      <c r="BF32" s="250"/>
      <c r="BG32" s="250"/>
      <c r="BH32" s="250" t="s">
        <v>192</v>
      </c>
      <c r="BI32" s="251" t="s">
        <v>130</v>
      </c>
      <c r="BJ32" s="249" t="s">
        <v>130</v>
      </c>
      <c r="BK32" s="250" t="s">
        <v>130</v>
      </c>
      <c r="BL32" s="250"/>
      <c r="BM32" s="250"/>
      <c r="BN32" s="250"/>
      <c r="BO32" s="250" t="s">
        <v>192</v>
      </c>
      <c r="BP32" s="250" t="s">
        <v>130</v>
      </c>
      <c r="BQ32" s="250" t="s">
        <v>192</v>
      </c>
      <c r="BR32" s="262" t="s">
        <v>130</v>
      </c>
    </row>
    <row r="33" spans="1:70" ht="21" customHeight="1" x14ac:dyDescent="0.15">
      <c r="A33" s="150" t="s">
        <v>118</v>
      </c>
      <c r="B33" s="150" t="s">
        <v>193</v>
      </c>
      <c r="C33" s="150" t="s">
        <v>193</v>
      </c>
      <c r="D33" s="150" t="s">
        <v>193</v>
      </c>
      <c r="E33" s="150" t="s">
        <v>193</v>
      </c>
      <c r="F33" s="150" t="s">
        <v>193</v>
      </c>
      <c r="G33" s="151" t="s">
        <v>193</v>
      </c>
      <c r="H33" s="134">
        <v>15731</v>
      </c>
      <c r="I33" s="135"/>
      <c r="J33" s="135"/>
      <c r="K33" s="135"/>
      <c r="L33" s="135"/>
      <c r="M33" s="135"/>
      <c r="N33" s="135"/>
      <c r="O33" s="135"/>
      <c r="P33" s="136"/>
      <c r="Q33" s="134">
        <v>707</v>
      </c>
      <c r="R33" s="135"/>
      <c r="S33" s="135"/>
      <c r="T33" s="135"/>
      <c r="U33" s="135"/>
      <c r="V33" s="135"/>
      <c r="W33" s="135"/>
      <c r="X33" s="135"/>
      <c r="Y33" s="136"/>
      <c r="Z33" s="134">
        <v>834</v>
      </c>
      <c r="AA33" s="135"/>
      <c r="AB33" s="135"/>
      <c r="AC33" s="135"/>
      <c r="AD33" s="135"/>
      <c r="AE33" s="135"/>
      <c r="AF33" s="135"/>
      <c r="AG33" s="135"/>
      <c r="AH33" s="136"/>
      <c r="AI33" s="134">
        <v>14536</v>
      </c>
      <c r="AJ33" s="135"/>
      <c r="AK33" s="135"/>
      <c r="AL33" s="135"/>
      <c r="AM33" s="135"/>
      <c r="AN33" s="135"/>
      <c r="AO33" s="135"/>
      <c r="AP33" s="135"/>
      <c r="AQ33" s="136"/>
      <c r="AR33" s="134">
        <v>16940</v>
      </c>
      <c r="AS33" s="135"/>
      <c r="AT33" s="135"/>
      <c r="AU33" s="135"/>
      <c r="AV33" s="135"/>
      <c r="AW33" s="135"/>
      <c r="AX33" s="135"/>
      <c r="AY33" s="135"/>
      <c r="AZ33" s="136"/>
      <c r="BA33" s="134">
        <v>15555</v>
      </c>
      <c r="BB33" s="135"/>
      <c r="BC33" s="135"/>
      <c r="BD33" s="135"/>
      <c r="BE33" s="135"/>
      <c r="BF33" s="135"/>
      <c r="BG33" s="135"/>
      <c r="BH33" s="135"/>
      <c r="BI33" s="136"/>
      <c r="BJ33" s="134">
        <v>17793</v>
      </c>
      <c r="BK33" s="135"/>
      <c r="BL33" s="135"/>
      <c r="BM33" s="135"/>
      <c r="BN33" s="135"/>
      <c r="BO33" s="135"/>
      <c r="BP33" s="135"/>
      <c r="BQ33" s="135"/>
      <c r="BR33" s="135"/>
    </row>
    <row r="34" spans="1:70" ht="21" customHeight="1" x14ac:dyDescent="0.15">
      <c r="A34" s="150" t="s">
        <v>194</v>
      </c>
      <c r="B34" s="150" t="s">
        <v>193</v>
      </c>
      <c r="C34" s="150" t="s">
        <v>193</v>
      </c>
      <c r="D34" s="150" t="s">
        <v>193</v>
      </c>
      <c r="E34" s="150" t="s">
        <v>193</v>
      </c>
      <c r="F34" s="150" t="s">
        <v>193</v>
      </c>
      <c r="G34" s="151" t="s">
        <v>193</v>
      </c>
      <c r="H34" s="134">
        <v>15897</v>
      </c>
      <c r="I34" s="135"/>
      <c r="J34" s="135"/>
      <c r="K34" s="135"/>
      <c r="L34" s="135"/>
      <c r="M34" s="135"/>
      <c r="N34" s="135"/>
      <c r="O34" s="135"/>
      <c r="P34" s="136"/>
      <c r="Q34" s="134">
        <v>727</v>
      </c>
      <c r="R34" s="135"/>
      <c r="S34" s="135"/>
      <c r="T34" s="135"/>
      <c r="U34" s="135"/>
      <c r="V34" s="135"/>
      <c r="W34" s="135"/>
      <c r="X34" s="135"/>
      <c r="Y34" s="136"/>
      <c r="Z34" s="134">
        <v>825</v>
      </c>
      <c r="AA34" s="135"/>
      <c r="AB34" s="135"/>
      <c r="AC34" s="135"/>
      <c r="AD34" s="135"/>
      <c r="AE34" s="135"/>
      <c r="AF34" s="135"/>
      <c r="AG34" s="135"/>
      <c r="AH34" s="136"/>
      <c r="AI34" s="134">
        <v>14701</v>
      </c>
      <c r="AJ34" s="135"/>
      <c r="AK34" s="135"/>
      <c r="AL34" s="135"/>
      <c r="AM34" s="135"/>
      <c r="AN34" s="135"/>
      <c r="AO34" s="135"/>
      <c r="AP34" s="135"/>
      <c r="AQ34" s="136"/>
      <c r="AR34" s="134">
        <v>16909</v>
      </c>
      <c r="AS34" s="135"/>
      <c r="AT34" s="135"/>
      <c r="AU34" s="135"/>
      <c r="AV34" s="135"/>
      <c r="AW34" s="135"/>
      <c r="AX34" s="135"/>
      <c r="AY34" s="135"/>
      <c r="AZ34" s="136"/>
      <c r="BA34" s="134">
        <v>14893</v>
      </c>
      <c r="BB34" s="135"/>
      <c r="BC34" s="135"/>
      <c r="BD34" s="135"/>
      <c r="BE34" s="135"/>
      <c r="BF34" s="135"/>
      <c r="BG34" s="135"/>
      <c r="BH34" s="135"/>
      <c r="BI34" s="136"/>
      <c r="BJ34" s="134">
        <v>16745</v>
      </c>
      <c r="BK34" s="135"/>
      <c r="BL34" s="135"/>
      <c r="BM34" s="135"/>
      <c r="BN34" s="135"/>
      <c r="BO34" s="135"/>
      <c r="BP34" s="135"/>
      <c r="BQ34" s="135"/>
      <c r="BR34" s="135"/>
    </row>
    <row r="35" spans="1:70" ht="21" customHeight="1" x14ac:dyDescent="0.15">
      <c r="A35" s="150" t="s">
        <v>195</v>
      </c>
      <c r="B35" s="150" t="s">
        <v>193</v>
      </c>
      <c r="C35" s="150" t="s">
        <v>193</v>
      </c>
      <c r="D35" s="150" t="s">
        <v>193</v>
      </c>
      <c r="E35" s="150" t="s">
        <v>193</v>
      </c>
      <c r="F35" s="150" t="s">
        <v>193</v>
      </c>
      <c r="G35" s="151" t="s">
        <v>193</v>
      </c>
      <c r="H35" s="134">
        <v>15911</v>
      </c>
      <c r="I35" s="135"/>
      <c r="J35" s="135"/>
      <c r="K35" s="135"/>
      <c r="L35" s="135"/>
      <c r="M35" s="135"/>
      <c r="N35" s="135"/>
      <c r="O35" s="135"/>
      <c r="P35" s="136"/>
      <c r="Q35" s="134">
        <v>754</v>
      </c>
      <c r="R35" s="135"/>
      <c r="S35" s="135"/>
      <c r="T35" s="135"/>
      <c r="U35" s="135"/>
      <c r="V35" s="135"/>
      <c r="W35" s="135"/>
      <c r="X35" s="135"/>
      <c r="Y35" s="136"/>
      <c r="Z35" s="134">
        <v>767</v>
      </c>
      <c r="AA35" s="135"/>
      <c r="AB35" s="135"/>
      <c r="AC35" s="135"/>
      <c r="AD35" s="135"/>
      <c r="AE35" s="135"/>
      <c r="AF35" s="135"/>
      <c r="AG35" s="135"/>
      <c r="AH35" s="136"/>
      <c r="AI35" s="134">
        <v>14609</v>
      </c>
      <c r="AJ35" s="135"/>
      <c r="AK35" s="135"/>
      <c r="AL35" s="135"/>
      <c r="AM35" s="135"/>
      <c r="AN35" s="135"/>
      <c r="AO35" s="135"/>
      <c r="AP35" s="135"/>
      <c r="AQ35" s="136"/>
      <c r="AR35" s="134">
        <v>16697</v>
      </c>
      <c r="AS35" s="135"/>
      <c r="AT35" s="135"/>
      <c r="AU35" s="135"/>
      <c r="AV35" s="135"/>
      <c r="AW35" s="135"/>
      <c r="AX35" s="135"/>
      <c r="AY35" s="135"/>
      <c r="AZ35" s="136"/>
      <c r="BA35" s="134">
        <v>15515</v>
      </c>
      <c r="BB35" s="135"/>
      <c r="BC35" s="135"/>
      <c r="BD35" s="135"/>
      <c r="BE35" s="135"/>
      <c r="BF35" s="135"/>
      <c r="BG35" s="135"/>
      <c r="BH35" s="135"/>
      <c r="BI35" s="136"/>
      <c r="BJ35" s="134">
        <v>17220</v>
      </c>
      <c r="BK35" s="135"/>
      <c r="BL35" s="135"/>
      <c r="BM35" s="135"/>
      <c r="BN35" s="135"/>
      <c r="BO35" s="135"/>
      <c r="BP35" s="135"/>
      <c r="BQ35" s="135"/>
      <c r="BR35" s="135"/>
    </row>
    <row r="36" spans="1:70" ht="21" customHeight="1" x14ac:dyDescent="0.15">
      <c r="A36" s="199" t="s">
        <v>196</v>
      </c>
      <c r="B36" s="274" t="s">
        <v>193</v>
      </c>
      <c r="C36" s="274" t="s">
        <v>193</v>
      </c>
      <c r="D36" s="274" t="s">
        <v>193</v>
      </c>
      <c r="E36" s="274" t="s">
        <v>193</v>
      </c>
      <c r="F36" s="274" t="s">
        <v>193</v>
      </c>
      <c r="G36" s="200" t="s">
        <v>193</v>
      </c>
      <c r="H36" s="201">
        <v>17724</v>
      </c>
      <c r="I36" s="202"/>
      <c r="J36" s="202"/>
      <c r="K36" s="202"/>
      <c r="L36" s="202"/>
      <c r="M36" s="202"/>
      <c r="N36" s="202"/>
      <c r="O36" s="202"/>
      <c r="P36" s="203"/>
      <c r="Q36" s="201">
        <v>870</v>
      </c>
      <c r="R36" s="202"/>
      <c r="S36" s="202"/>
      <c r="T36" s="202"/>
      <c r="U36" s="202"/>
      <c r="V36" s="202"/>
      <c r="W36" s="202"/>
      <c r="X36" s="202"/>
      <c r="Y36" s="203"/>
      <c r="Z36" s="201">
        <v>861</v>
      </c>
      <c r="AA36" s="202"/>
      <c r="AB36" s="202"/>
      <c r="AC36" s="202"/>
      <c r="AD36" s="202"/>
      <c r="AE36" s="202"/>
      <c r="AF36" s="202"/>
      <c r="AG36" s="202"/>
      <c r="AH36" s="203"/>
      <c r="AI36" s="201">
        <v>16064</v>
      </c>
      <c r="AJ36" s="202"/>
      <c r="AK36" s="202"/>
      <c r="AL36" s="202"/>
      <c r="AM36" s="202"/>
      <c r="AN36" s="202"/>
      <c r="AO36" s="202"/>
      <c r="AP36" s="202"/>
      <c r="AQ36" s="203"/>
      <c r="AR36" s="201">
        <v>18487</v>
      </c>
      <c r="AS36" s="202"/>
      <c r="AT36" s="202"/>
      <c r="AU36" s="202"/>
      <c r="AV36" s="202"/>
      <c r="AW36" s="202"/>
      <c r="AX36" s="202"/>
      <c r="AY36" s="202"/>
      <c r="AZ36" s="203"/>
      <c r="BA36" s="201">
        <v>16420</v>
      </c>
      <c r="BB36" s="202"/>
      <c r="BC36" s="202"/>
      <c r="BD36" s="202"/>
      <c r="BE36" s="202"/>
      <c r="BF36" s="202"/>
      <c r="BG36" s="202"/>
      <c r="BH36" s="202"/>
      <c r="BI36" s="203"/>
      <c r="BJ36" s="201">
        <v>18004</v>
      </c>
      <c r="BK36" s="202"/>
      <c r="BL36" s="202"/>
      <c r="BM36" s="202"/>
      <c r="BN36" s="202"/>
      <c r="BO36" s="202"/>
      <c r="BP36" s="202"/>
      <c r="BQ36" s="202"/>
      <c r="BR36" s="275"/>
    </row>
    <row r="37" spans="1:70" ht="21" customHeight="1" x14ac:dyDescent="0.15">
      <c r="A37" s="204" t="s">
        <v>197</v>
      </c>
      <c r="B37" s="235" t="s">
        <v>193</v>
      </c>
      <c r="C37" s="235" t="s">
        <v>193</v>
      </c>
      <c r="D37" s="235" t="s">
        <v>193</v>
      </c>
      <c r="E37" s="235" t="s">
        <v>193</v>
      </c>
      <c r="F37" s="235" t="s">
        <v>193</v>
      </c>
      <c r="G37" s="205" t="s">
        <v>193</v>
      </c>
      <c r="H37" s="206">
        <v>17384</v>
      </c>
      <c r="I37" s="207"/>
      <c r="J37" s="207"/>
      <c r="K37" s="207"/>
      <c r="L37" s="207"/>
      <c r="M37" s="207"/>
      <c r="N37" s="207"/>
      <c r="O37" s="207"/>
      <c r="P37" s="208"/>
      <c r="Q37" s="206">
        <v>809</v>
      </c>
      <c r="R37" s="207"/>
      <c r="S37" s="207"/>
      <c r="T37" s="207"/>
      <c r="U37" s="207"/>
      <c r="V37" s="207"/>
      <c r="W37" s="207"/>
      <c r="X37" s="207"/>
      <c r="Y37" s="208"/>
      <c r="Z37" s="206">
        <v>836</v>
      </c>
      <c r="AA37" s="207"/>
      <c r="AB37" s="207"/>
      <c r="AC37" s="207"/>
      <c r="AD37" s="207"/>
      <c r="AE37" s="207"/>
      <c r="AF37" s="207"/>
      <c r="AG37" s="207"/>
      <c r="AH37" s="208"/>
      <c r="AI37" s="206">
        <v>16000</v>
      </c>
      <c r="AJ37" s="207"/>
      <c r="AK37" s="207"/>
      <c r="AL37" s="207"/>
      <c r="AM37" s="207"/>
      <c r="AN37" s="207"/>
      <c r="AO37" s="207"/>
      <c r="AP37" s="207"/>
      <c r="AQ37" s="208"/>
      <c r="AR37" s="206">
        <v>18208</v>
      </c>
      <c r="AS37" s="207"/>
      <c r="AT37" s="207"/>
      <c r="AU37" s="207"/>
      <c r="AV37" s="207"/>
      <c r="AW37" s="207"/>
      <c r="AX37" s="207"/>
      <c r="AY37" s="207"/>
      <c r="AZ37" s="208"/>
      <c r="BA37" s="206">
        <v>17114</v>
      </c>
      <c r="BB37" s="207"/>
      <c r="BC37" s="207"/>
      <c r="BD37" s="207"/>
      <c r="BE37" s="207"/>
      <c r="BF37" s="207"/>
      <c r="BG37" s="207"/>
      <c r="BH37" s="207"/>
      <c r="BI37" s="208"/>
      <c r="BJ37" s="206">
        <v>18691</v>
      </c>
      <c r="BK37" s="207"/>
      <c r="BL37" s="207"/>
      <c r="BM37" s="207"/>
      <c r="BN37" s="207"/>
      <c r="BO37" s="207"/>
      <c r="BP37" s="207"/>
      <c r="BQ37" s="207"/>
      <c r="BR37" s="207"/>
    </row>
    <row r="38" spans="1:70" ht="15" customHeight="1" x14ac:dyDescent="0.15">
      <c r="A38" s="141" t="s">
        <v>198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</row>
    <row r="39" spans="1:70" x14ac:dyDescent="0.1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</row>
  </sheetData>
  <mergeCells count="167">
    <mergeCell ref="A13:F15"/>
    <mergeCell ref="N13:V13"/>
    <mergeCell ref="AD13:AL13"/>
    <mergeCell ref="A22:F24"/>
    <mergeCell ref="G22:M24"/>
    <mergeCell ref="N22:V22"/>
    <mergeCell ref="G13:M15"/>
    <mergeCell ref="BJ10:BR10"/>
    <mergeCell ref="N10:V10"/>
    <mergeCell ref="G10:M12"/>
    <mergeCell ref="N11:V11"/>
    <mergeCell ref="N15:V15"/>
    <mergeCell ref="A19:F21"/>
    <mergeCell ref="G19:M21"/>
    <mergeCell ref="N19:V19"/>
    <mergeCell ref="AD19:AL19"/>
    <mergeCell ref="AM19:AS21"/>
    <mergeCell ref="AT19:BB19"/>
    <mergeCell ref="BC19:BI21"/>
    <mergeCell ref="W22:AC24"/>
    <mergeCell ref="AD22:AL22"/>
    <mergeCell ref="AM22:AS24"/>
    <mergeCell ref="AT22:BB22"/>
    <mergeCell ref="AM10:AS12"/>
    <mergeCell ref="A39:BR39"/>
    <mergeCell ref="BA33:BI33"/>
    <mergeCell ref="BJ33:BR33"/>
    <mergeCell ref="A38:BR38"/>
    <mergeCell ref="A33:G33"/>
    <mergeCell ref="H33:P33"/>
    <mergeCell ref="Q33:Y33"/>
    <mergeCell ref="Z33:AH33"/>
    <mergeCell ref="AI33:AQ33"/>
    <mergeCell ref="AR33:AZ33"/>
    <mergeCell ref="A36:G36"/>
    <mergeCell ref="H36:P36"/>
    <mergeCell ref="Q36:Y36"/>
    <mergeCell ref="Z36:AH36"/>
    <mergeCell ref="AI36:AQ36"/>
    <mergeCell ref="AR36:AZ36"/>
    <mergeCell ref="BA36:BI36"/>
    <mergeCell ref="BJ36:BR36"/>
    <mergeCell ref="A34:G34"/>
    <mergeCell ref="H34:P34"/>
    <mergeCell ref="Q34:Y34"/>
    <mergeCell ref="Z34:AH34"/>
    <mergeCell ref="AI34:AQ34"/>
    <mergeCell ref="AR34:AZ34"/>
    <mergeCell ref="AM7:AS9"/>
    <mergeCell ref="AT7:BB7"/>
    <mergeCell ref="AI32:AQ32"/>
    <mergeCell ref="AR32:AZ32"/>
    <mergeCell ref="BA32:BI32"/>
    <mergeCell ref="BJ32:BR32"/>
    <mergeCell ref="A10:F12"/>
    <mergeCell ref="BC22:BI24"/>
    <mergeCell ref="BJ22:BR22"/>
    <mergeCell ref="N23:V23"/>
    <mergeCell ref="AD23:AL23"/>
    <mergeCell ref="AT23:BB23"/>
    <mergeCell ref="BJ23:BR23"/>
    <mergeCell ref="N24:V24"/>
    <mergeCell ref="AD24:AL24"/>
    <mergeCell ref="AT24:BB24"/>
    <mergeCell ref="BJ24:BR24"/>
    <mergeCell ref="AT13:BB13"/>
    <mergeCell ref="BJ13:BR13"/>
    <mergeCell ref="N14:V14"/>
    <mergeCell ref="N12:V12"/>
    <mergeCell ref="AD12:AL12"/>
    <mergeCell ref="AT12:BB12"/>
    <mergeCell ref="BJ12:BR12"/>
    <mergeCell ref="A1:BR1"/>
    <mergeCell ref="A3:BR3"/>
    <mergeCell ref="A4:BR4"/>
    <mergeCell ref="A5:F9"/>
    <mergeCell ref="G5:V6"/>
    <mergeCell ref="W5:BB5"/>
    <mergeCell ref="BC5:BR5"/>
    <mergeCell ref="W6:AL6"/>
    <mergeCell ref="AM6:BB6"/>
    <mergeCell ref="BC6:BR6"/>
    <mergeCell ref="BC7:BI9"/>
    <mergeCell ref="BJ7:BR7"/>
    <mergeCell ref="N8:V8"/>
    <mergeCell ref="AD8:AL8"/>
    <mergeCell ref="AT8:BB8"/>
    <mergeCell ref="BJ8:BR8"/>
    <mergeCell ref="N9:V9"/>
    <mergeCell ref="AD9:AL9"/>
    <mergeCell ref="AT9:BB9"/>
    <mergeCell ref="BJ9:BR9"/>
    <mergeCell ref="G7:M9"/>
    <mergeCell ref="N7:V7"/>
    <mergeCell ref="W7:AC9"/>
    <mergeCell ref="AD7:AL7"/>
    <mergeCell ref="BC10:BI12"/>
    <mergeCell ref="W13:AC15"/>
    <mergeCell ref="AM13:AS15"/>
    <mergeCell ref="BC13:BI15"/>
    <mergeCell ref="BJ18:BR18"/>
    <mergeCell ref="AD10:AL10"/>
    <mergeCell ref="AD11:AL11"/>
    <mergeCell ref="AT11:BB11"/>
    <mergeCell ref="BJ11:BR11"/>
    <mergeCell ref="AD14:AL14"/>
    <mergeCell ref="AT14:BB14"/>
    <mergeCell ref="BJ14:BR14"/>
    <mergeCell ref="AD15:AL15"/>
    <mergeCell ref="AT15:BB15"/>
    <mergeCell ref="BJ15:BR15"/>
    <mergeCell ref="W10:AC12"/>
    <mergeCell ref="AT10:BB10"/>
    <mergeCell ref="AI37:AQ37"/>
    <mergeCell ref="AR37:AZ37"/>
    <mergeCell ref="BA37:BI37"/>
    <mergeCell ref="BJ37:BR37"/>
    <mergeCell ref="BA34:BI34"/>
    <mergeCell ref="BJ34:BR34"/>
    <mergeCell ref="A27:BR27"/>
    <mergeCell ref="A29:BR29"/>
    <mergeCell ref="A30:BR30"/>
    <mergeCell ref="H31:P32"/>
    <mergeCell ref="Q31:Y32"/>
    <mergeCell ref="Z31:AH32"/>
    <mergeCell ref="AI31:AZ31"/>
    <mergeCell ref="BA31:BR31"/>
    <mergeCell ref="A37:G37"/>
    <mergeCell ref="H37:P37"/>
    <mergeCell ref="Q37:Y37"/>
    <mergeCell ref="Z37:AH37"/>
    <mergeCell ref="A31:G32"/>
    <mergeCell ref="A35:G35"/>
    <mergeCell ref="A16:F18"/>
    <mergeCell ref="G16:M18"/>
    <mergeCell ref="N16:V16"/>
    <mergeCell ref="W16:AC18"/>
    <mergeCell ref="AD16:AL16"/>
    <mergeCell ref="AM16:AS18"/>
    <mergeCell ref="AT16:BB16"/>
    <mergeCell ref="BC16:BI18"/>
    <mergeCell ref="BJ16:BR16"/>
    <mergeCell ref="N17:V17"/>
    <mergeCell ref="AD17:AL17"/>
    <mergeCell ref="AT17:BB17"/>
    <mergeCell ref="BJ17:BR17"/>
    <mergeCell ref="N18:V18"/>
    <mergeCell ref="AD18:AL18"/>
    <mergeCell ref="AT18:BB18"/>
    <mergeCell ref="N20:V20"/>
    <mergeCell ref="AD20:AL20"/>
    <mergeCell ref="AT20:BB20"/>
    <mergeCell ref="BJ20:BR20"/>
    <mergeCell ref="N21:V21"/>
    <mergeCell ref="AD21:AL21"/>
    <mergeCell ref="H35:P35"/>
    <mergeCell ref="Q35:Y35"/>
    <mergeCell ref="Z35:AH35"/>
    <mergeCell ref="AI35:AQ35"/>
    <mergeCell ref="AR35:AZ35"/>
    <mergeCell ref="BA35:BI35"/>
    <mergeCell ref="BJ35:BR35"/>
    <mergeCell ref="W19:AC21"/>
    <mergeCell ref="BJ19:BR19"/>
    <mergeCell ref="AT21:BB21"/>
    <mergeCell ref="BJ21:BR21"/>
    <mergeCell ref="A25:BR25"/>
  </mergeCells>
  <phoneticPr fontId="7"/>
  <pageMargins left="0.70866141732283472" right="0.70866141732283472" top="0.74803149606299213" bottom="0.74803149606299213" header="0.31496062992125984" footer="0.31496062992125984"/>
  <pageSetup paperSize="9" scale="83" firstPageNumber="47" orientation="portrait" useFirstPageNumber="1" r:id="rId1"/>
  <headerFooter scaleWithDoc="0" alignWithMargins="0">
    <oddFooter>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E33098ED33D84FB1C4C248FDF8C7C2" ma:contentTypeVersion="4" ma:contentTypeDescription="新しいドキュメントを作成します。" ma:contentTypeScope="" ma:versionID="80c516768af42c97981664ab1715196a">
  <xsd:schema xmlns:xsd="http://www.w3.org/2001/XMLSchema" xmlns:xs="http://www.w3.org/2001/XMLSchema" xmlns:p="http://schemas.microsoft.com/office/2006/metadata/properties" xmlns:ns2="51167c3d-d9dd-438f-9dcf-7a2151fb7a1b" targetNamespace="http://schemas.microsoft.com/office/2006/metadata/properties" ma:root="true" ma:fieldsID="d2ae1b6962068c0f613cf3aed5317a3b" ns2:_="">
    <xsd:import namespace="51167c3d-d9dd-438f-9dcf-7a2151fb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67c3d-d9dd-438f-9dcf-7a2151fb7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8B744B-470B-435B-A2F8-D6A3FB342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167c3d-d9dd-438f-9dcf-7a2151fb7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0A8DBE-03FD-4D60-9EC0-4C9C9AD325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D58D02-53BA-4D4B-AF0E-6024F5FDEAA0}">
  <ds:schemaRefs>
    <ds:schemaRef ds:uri="http://purl.org/dc/dcmitype/"/>
    <ds:schemaRef ds:uri="51167c3d-d9dd-438f-9dcf-7a2151fb7a1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トビラ５</vt:lpstr>
      <vt:lpstr>白紙１</vt:lpstr>
      <vt:lpstr>1</vt:lpstr>
      <vt:lpstr>2</vt:lpstr>
      <vt:lpstr>3.4</vt:lpstr>
      <vt:lpstr>5</vt:lpstr>
      <vt:lpstr>6</vt:lpstr>
      <vt:lpstr>7.8.9</vt:lpstr>
      <vt:lpstr>10.11</vt:lpstr>
      <vt:lpstr>12.13</vt:lpstr>
      <vt:lpstr>14.15</vt:lpstr>
      <vt:lpstr>16</vt:lpstr>
      <vt:lpstr>17・18・19（新規）</vt:lpstr>
      <vt:lpstr>18</vt:lpstr>
      <vt:lpstr>19</vt:lpstr>
      <vt:lpstr>'1'!Print_Area</vt:lpstr>
      <vt:lpstr>'10.11'!Print_Area</vt:lpstr>
      <vt:lpstr>'12.13'!Print_Area</vt:lpstr>
      <vt:lpstr>'14.15'!Print_Area</vt:lpstr>
      <vt:lpstr>'16'!Print_Area</vt:lpstr>
      <vt:lpstr>'17・18・19（新規）'!Print_Area</vt:lpstr>
      <vt:lpstr>'18'!Print_Area</vt:lpstr>
      <vt:lpstr>'19'!Print_Area</vt:lpstr>
      <vt:lpstr>'2'!Print_Area</vt:lpstr>
      <vt:lpstr>'3.4'!Print_Area</vt:lpstr>
      <vt:lpstr>'5'!Print_Area</vt:lpstr>
      <vt:lpstr>'6'!Print_Area</vt:lpstr>
      <vt:lpstr>'7.8.9'!Print_Area</vt:lpstr>
      <vt:lpstr>トビラ５!Print_Area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2018-01-30T06:32:21Z</dcterms:created>
  <dcterms:modified xsi:type="dcterms:W3CDTF">2024-12-10T02:19:29Z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0x0101006CE33098ED33D84FB1C4C248FDF8C7C2</vt:lpwstr>
  </property>
</Properties>
</file>