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4366999A-F450-4C56-B2D0-123D027B8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6" sheetId="8" r:id="rId1"/>
    <sheet name="白紙" sheetId="13" state="hidden" r:id="rId2"/>
    <sheet name="白紙１" sheetId="17" r:id="rId3"/>
    <sheet name="1" sheetId="9" r:id="rId4"/>
    <sheet name="2.3" sheetId="10" r:id="rId5"/>
    <sheet name="白紙２" sheetId="18" r:id="rId6"/>
    <sheet name="4" sheetId="11" r:id="rId7"/>
    <sheet name="5" sheetId="14" r:id="rId8"/>
    <sheet name="白紙３" sheetId="19" r:id="rId9"/>
    <sheet name="旧５" sheetId="12" state="hidden" r:id="rId10"/>
  </sheets>
  <definedNames>
    <definedName name="_xlnm.Print_Area" localSheetId="3">'1'!$A$1:$H$41</definedName>
    <definedName name="_xlnm.Print_Area" localSheetId="4">'2.3'!$A$1:$BE$51</definedName>
    <definedName name="_xlnm.Print_Area" localSheetId="6">'4'!$A$1:$IU$24</definedName>
    <definedName name="_xlnm.Print_Area" localSheetId="7">'5'!$A$1:$IW$24</definedName>
    <definedName name="_xlnm.Print_Area" localSheetId="0">トビラ6!$A$1:$I$15</definedName>
    <definedName name="_xlnm.Print_Area" localSheetId="9">旧５!$A$1:$CX$32</definedName>
    <definedName name="_xlnm.Print_Area" localSheetId="1">白紙!$A$1:$I$15</definedName>
    <definedName name="_xlnm.Print_Area" localSheetId="2">白紙１!$A$1:$I$15</definedName>
    <definedName name="_xlnm.Print_Area" localSheetId="5">白紙２!$A$1:$I$15</definedName>
    <definedName name="_xlnm.Print_Area" localSheetId="8">白紙３!$A$1:$I$15</definedName>
    <definedName name="定期" localSheetId="1">#REF!</definedName>
    <definedName name="定期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0" l="1"/>
  <c r="CY9" i="14"/>
  <c r="T9" i="12"/>
  <c r="AQ6" i="12"/>
  <c r="AH6" i="12"/>
  <c r="K6" i="12" s="1"/>
  <c r="DZ9" i="14"/>
  <c r="DR9" i="14"/>
  <c r="DG9" i="14"/>
  <c r="AQ7" i="12"/>
  <c r="CN19" i="12"/>
  <c r="CF19" i="12"/>
  <c r="AQ10" i="12"/>
  <c r="T10" i="12" s="1"/>
  <c r="AH10" i="12"/>
  <c r="K10" i="12" s="1"/>
  <c r="O37" i="10" l="1"/>
  <c r="J37" i="10"/>
  <c r="I22" i="10"/>
  <c r="AK13" i="10"/>
  <c r="AY23" i="10" l="1"/>
  <c r="AD23" i="10"/>
  <c r="AR13" i="10"/>
  <c r="P13" i="10"/>
  <c r="W13" i="10"/>
  <c r="AY13" i="10"/>
  <c r="AK23" i="10"/>
  <c r="AD13" i="10"/>
  <c r="P23" i="10"/>
  <c r="AR23" i="10"/>
  <c r="W23" i="10"/>
  <c r="CN17" i="12" l="1"/>
  <c r="CF17" i="12"/>
  <c r="CK9" i="12" l="1"/>
  <c r="BN9" i="12"/>
  <c r="AI17" i="12" l="1"/>
  <c r="AA17" i="12"/>
  <c r="P17" i="12"/>
  <c r="H17" i="12"/>
  <c r="CK8" i="12"/>
  <c r="CB8" i="12"/>
  <c r="BN8" i="12"/>
  <c r="AQ8" i="12" s="1"/>
  <c r="T8" i="12" s="1"/>
  <c r="AH8" i="12" l="1"/>
  <c r="K8" i="12" s="1"/>
  <c r="AQ9" i="12" l="1"/>
  <c r="CN16" i="12"/>
  <c r="CF16" i="12"/>
  <c r="CN15" i="12"/>
  <c r="CF15" i="12"/>
  <c r="T7" i="12"/>
  <c r="AH7" i="12"/>
  <c r="K7" i="12" l="1"/>
  <c r="T6" i="12"/>
  <c r="AH9" i="12" l="1"/>
  <c r="CF18" i="12"/>
  <c r="CN18" i="12"/>
  <c r="K9" i="12" l="1"/>
</calcChain>
</file>

<file path=xl/sharedStrings.xml><?xml version="1.0" encoding="utf-8"?>
<sst xmlns="http://schemas.openxmlformats.org/spreadsheetml/2006/main" count="574" uniqueCount="135">
  <si>
    <t>第</t>
    <rPh sb="0" eb="1">
      <t>ダイ</t>
    </rPh>
    <phoneticPr fontId="5"/>
  </si>
  <si>
    <t>章</t>
    <rPh sb="0" eb="1">
      <t>ショウ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</si>
  <si>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</si>
  <si>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第6章　国民健康保険</t>
    <phoneticPr fontId="1"/>
  </si>
  <si>
    <t>1　国民健康保険の適用状況</t>
  </si>
  <si>
    <t>第1表　国民健康保険の適用状況（区別）</t>
    <phoneticPr fontId="1"/>
  </si>
  <si>
    <t>　　　　　　　　　　　　　（単位：世帯　人　％）</t>
  </si>
  <si>
    <t>総　　　　　　　　　数</t>
  </si>
  <si>
    <t>退職者医療加入状況(再掲)</t>
  </si>
  <si>
    <t>世　帯　数</t>
  </si>
  <si>
    <t>被保険者数</t>
  </si>
  <si>
    <t>加　入　率</t>
  </si>
  <si>
    <t>世　帯</t>
  </si>
  <si>
    <t>令和元年度</t>
  </si>
  <si>
    <t>２年度</t>
    <rPh sb="1" eb="2">
      <t>ネン</t>
    </rPh>
    <rPh sb="2" eb="3">
      <t>ド</t>
    </rPh>
    <phoneticPr fontId="1"/>
  </si>
  <si>
    <t>３年度</t>
    <rPh sb="1" eb="2">
      <t>ネン</t>
    </rPh>
    <rPh sb="2" eb="3">
      <t>ド</t>
    </rPh>
    <phoneticPr fontId="1"/>
  </si>
  <si>
    <t>４年度</t>
    <rPh sb="1" eb="2">
      <t>ネン</t>
    </rPh>
    <rPh sb="2" eb="3">
      <t>ド</t>
    </rPh>
    <phoneticPr fontId="1"/>
  </si>
  <si>
    <t>５年度</t>
    <rPh sb="1" eb="2">
      <t>ネン</t>
    </rPh>
    <rPh sb="2" eb="3">
      <t>ド</t>
    </rPh>
    <phoneticPr fontId="1"/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</si>
  <si>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</si>
  <si>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</si>
  <si>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</si>
  <si>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</si>
  <si>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</si>
  <si>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</si>
  <si>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</si>
  <si>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</si>
  <si>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</si>
  <si>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</si>
  <si>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</si>
  <si>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</si>
  <si>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</si>
  <si>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</si>
  <si>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</si>
  <si>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</si>
  <si>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</si>
  <si>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</si>
  <si>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</si>
  <si>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</si>
  <si>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</si>
  <si>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</si>
  <si>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</si>
  <si>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</si>
  <si>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注　退職者医療制度は、平成26年度末で経過措置が終了しているが、平成27年３月31日までに退職者被保険者に該当する方は、</t>
    <rPh sb="0" eb="1">
      <t>チュウ</t>
    </rPh>
    <rPh sb="2" eb="5">
      <t>タイショクシャ</t>
    </rPh>
    <rPh sb="5" eb="7">
      <t>イリョウ</t>
    </rPh>
    <rPh sb="7" eb="9">
      <t>セイド</t>
    </rPh>
    <rPh sb="11" eb="13">
      <t>ヘイセイ</t>
    </rPh>
    <rPh sb="15" eb="18">
      <t>ネンドマツ</t>
    </rPh>
    <rPh sb="19" eb="21">
      <t>ケイカ</t>
    </rPh>
    <rPh sb="21" eb="23">
      <t>ソチ</t>
    </rPh>
    <rPh sb="24" eb="26">
      <t>シュウリョウ</t>
    </rPh>
    <rPh sb="32" eb="34">
      <t>ヘイセイ</t>
    </rPh>
    <rPh sb="36" eb="37">
      <t>ネン</t>
    </rPh>
    <rPh sb="38" eb="39">
      <t>ガツ</t>
    </rPh>
    <rPh sb="41" eb="42">
      <t>ニチ</t>
    </rPh>
    <rPh sb="45" eb="47">
      <t>タイショク</t>
    </rPh>
    <rPh sb="47" eb="48">
      <t>シャ</t>
    </rPh>
    <rPh sb="48" eb="52">
      <t>ヒホケンシャ</t>
    </rPh>
    <rPh sb="53" eb="55">
      <t>ガイトウ</t>
    </rPh>
    <rPh sb="57" eb="58">
      <t>カタ</t>
    </rPh>
    <phoneticPr fontId="1"/>
  </si>
  <si>
    <t>　　平成27年4月以降であっても65歳になるまで、もしくは国民健康保険の資格を喪失するまで、引き続き適用される。</t>
    <phoneticPr fontId="1"/>
  </si>
  <si>
    <t>2　国民健康保険被保険者異動の状況</t>
  </si>
  <si>
    <t>第2表　国民健康保険被保険者異動の状況</t>
    <phoneticPr fontId="1"/>
  </si>
  <si>
    <t>　　　　　　　　　　　　　（単位：人）</t>
  </si>
  <si>
    <t>資　　　格　　　取　　　得</t>
  </si>
  <si>
    <t>総　数</t>
  </si>
  <si>
    <t>転　　入</t>
    <rPh sb="0" eb="1">
      <t>テン</t>
    </rPh>
    <rPh sb="3" eb="4">
      <t>ニュウ</t>
    </rPh>
    <phoneticPr fontId="1"/>
  </si>
  <si>
    <t>社会保険等</t>
    <phoneticPr fontId="1"/>
  </si>
  <si>
    <t>生活保護</t>
    <phoneticPr fontId="1"/>
  </si>
  <si>
    <t>出　生</t>
  </si>
  <si>
    <t>後期高齢者</t>
  </si>
  <si>
    <t>その他</t>
  </si>
  <si>
    <t>離脱</t>
    <rPh sb="0" eb="1">
      <t>リ</t>
    </rPh>
    <phoneticPr fontId="1"/>
  </si>
  <si>
    <t>廃     止</t>
    <phoneticPr fontId="1"/>
  </si>
  <si>
    <t>医療離脱</t>
  </si>
  <si>
    <t>23年度</t>
  </si>
  <si>
    <t>２年度</t>
  </si>
  <si>
    <t>３年度</t>
  </si>
  <si>
    <t>４年度</t>
  </si>
  <si>
    <t>５年度</t>
    <phoneticPr fontId="1"/>
  </si>
  <si>
    <t>割   合</t>
    <phoneticPr fontId="1"/>
  </si>
  <si>
    <t>割合</t>
  </si>
  <si>
    <t>資　　　格　　　喪　　　失</t>
    <rPh sb="8" eb="9">
      <t>ソウ</t>
    </rPh>
    <rPh sb="12" eb="13">
      <t>シツ</t>
    </rPh>
    <phoneticPr fontId="1"/>
  </si>
  <si>
    <t>転　　出</t>
    <rPh sb="3" eb="4">
      <t>シュツ</t>
    </rPh>
    <phoneticPr fontId="1"/>
  </si>
  <si>
    <t>死　亡</t>
    <rPh sb="0" eb="1">
      <t>シ</t>
    </rPh>
    <rPh sb="2" eb="3">
      <t>ボウ</t>
    </rPh>
    <phoneticPr fontId="1"/>
  </si>
  <si>
    <t>加入</t>
    <rPh sb="0" eb="2">
      <t>カニュウ</t>
    </rPh>
    <phoneticPr fontId="1"/>
  </si>
  <si>
    <t>開     始</t>
    <rPh sb="0" eb="1">
      <t>ヒラ</t>
    </rPh>
    <rPh sb="6" eb="7">
      <t>ハジメ</t>
    </rPh>
    <phoneticPr fontId="1"/>
  </si>
  <si>
    <t>医療加入</t>
    <rPh sb="2" eb="4">
      <t>カニュウ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</si>
  <si>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</si>
  <si>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</si>
  <si>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４年度</t>
    <rPh sb="1" eb="3">
      <t>ネンド</t>
    </rPh>
    <phoneticPr fontId="1"/>
  </si>
  <si>
    <t>５年度</t>
    <rPh sb="1" eb="3">
      <t>ネンド</t>
    </rPh>
    <phoneticPr fontId="1"/>
  </si>
  <si>
    <t>注　国民健康保険統計集より記載</t>
    <rPh sb="8" eb="10">
      <t>トウケイ</t>
    </rPh>
    <rPh sb="10" eb="11">
      <t>シュウ</t>
    </rPh>
    <phoneticPr fontId="1"/>
  </si>
  <si>
    <t>3　国民健康保険給付の状況</t>
    <phoneticPr fontId="1"/>
  </si>
  <si>
    <t>第3表　国民健康保険給付の状況（その他の保険給付）</t>
  </si>
  <si>
    <t>　　　　　　　　　　　　　（単位：件　千円）</t>
  </si>
  <si>
    <t>総　　　　数</t>
    <phoneticPr fontId="1"/>
  </si>
  <si>
    <t>出 産 育 児 給 付</t>
    <phoneticPr fontId="1"/>
  </si>
  <si>
    <t>葬　祭　給　付</t>
  </si>
  <si>
    <t>傷 病 手 当 金</t>
    <rPh sb="0" eb="1">
      <t>キズ</t>
    </rPh>
    <rPh sb="2" eb="3">
      <t>ヤマイ</t>
    </rPh>
    <rPh sb="4" eb="5">
      <t>テ</t>
    </rPh>
    <rPh sb="6" eb="7">
      <t>トウ</t>
    </rPh>
    <rPh sb="8" eb="9">
      <t>キン</t>
    </rPh>
    <phoneticPr fontId="1"/>
  </si>
  <si>
    <t>件　数</t>
    <phoneticPr fontId="1"/>
  </si>
  <si>
    <t>金　　額</t>
  </si>
  <si>
    <t xml:space="preserve">－ </t>
  </si>
  <si>
    <r>
      <t>注1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国民健康保険事業状況報告書（事業年報）Ｃ表より記載</t>
    </r>
    <phoneticPr fontId="1"/>
  </si>
  <si>
    <r>
      <t>注2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各年度4月支給決定分から翌年3月支給決定分</t>
    </r>
    <phoneticPr fontId="1"/>
  </si>
  <si>
    <r>
      <t>注3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支払義務額ベース（支払義務額＝支払済額－保険給付費返還金）</t>
    </r>
    <phoneticPr fontId="1"/>
  </si>
  <si>
    <r>
      <t>注4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出産育児一時金、葬祭費支給単価の推移</t>
    </r>
    <phoneticPr fontId="1"/>
  </si>
  <si>
    <t>　　　H22. 4. 1～　出産育児一時金　390,000円</t>
    <phoneticPr fontId="1"/>
  </si>
  <si>
    <t>　　　  　　　　 　(第2子：400,000円、第3子以降：420,000円)　　　　　 葬祭費　50,000円</t>
    <phoneticPr fontId="1"/>
  </si>
  <si>
    <t>　　　H25. 4. 1～　出産育児一時金　390,000円　　　　　　　　 　　　　 葬祭費　50,000円</t>
    <phoneticPr fontId="1"/>
  </si>
  <si>
    <t>　　　　　　　　　 (第2子、第3子以降の増額を廃止)　</t>
    <rPh sb="21" eb="23">
      <t>ゾウガク</t>
    </rPh>
    <rPh sb="24" eb="26">
      <t>ハイシ</t>
    </rPh>
    <phoneticPr fontId="1"/>
  </si>
  <si>
    <t>　　　R 4. 1. 1～　出産育児一時金　408,000円　　　　　　　　 　　　　 葬祭費　50,000円</t>
    <phoneticPr fontId="1"/>
  </si>
  <si>
    <t>　　　             出産育児一時金について、産科医療補償制度に加入の医療機関等での妊娠22週以降の出産には、</t>
    <phoneticPr fontId="1"/>
  </si>
  <si>
    <t xml:space="preserve"> 　　　　　　 　   12,000円を加算</t>
    <phoneticPr fontId="1"/>
  </si>
  <si>
    <t>　　　R 5. 4. 1～　出産育児一時金　488,000円　　　　　　　　 　　　　 葬祭費　50,000円</t>
    <phoneticPr fontId="1"/>
  </si>
  <si>
    <t>第4表　国民健康保険給付の状況（一般医療）</t>
  </si>
  <si>
    <t>　　　　　　　　　　　　　</t>
    <phoneticPr fontId="1"/>
  </si>
  <si>
    <t>（単位：件　円）</t>
    <phoneticPr fontId="1"/>
  </si>
  <si>
    <t>総　　　　　数</t>
  </si>
  <si>
    <t>療　　　養　　　の　　　</t>
    <phoneticPr fontId="1"/>
  </si>
  <si>
    <t>給　　　付　　　等</t>
    <phoneticPr fontId="1"/>
  </si>
  <si>
    <t>計</t>
  </si>
  <si>
    <t>入　　　　　院</t>
  </si>
  <si>
    <t>入　　院　　外</t>
  </si>
  <si>
    <t>歯　　　　　科</t>
  </si>
  <si>
    <t>調　　　　　剤</t>
  </si>
  <si>
    <t>食　事　療　養</t>
  </si>
  <si>
    <t>訪　問　看　護</t>
  </si>
  <si>
    <t>件  数</t>
  </si>
  <si>
    <t>金  額</t>
  </si>
  <si>
    <t>療　　　　　養　　　　　費　　　　　等</t>
    <phoneticPr fontId="1"/>
  </si>
  <si>
    <t>高　額　療　養　費</t>
  </si>
  <si>
    <t>診　　療　　費</t>
  </si>
  <si>
    <t>そ　　の　　他</t>
  </si>
  <si>
    <t>移　　送　　費</t>
  </si>
  <si>
    <t>注1　国民健康保険事業状況報告書（事業年報）Ｃ表より記載</t>
    <phoneticPr fontId="1"/>
  </si>
  <si>
    <t>注2　各年度3月診療分から翌年2月診療分</t>
    <phoneticPr fontId="1"/>
  </si>
  <si>
    <t>注3　支払義務額ベース（支払義務額＝支払済額－保険給付費返還金）</t>
    <phoneticPr fontId="1"/>
  </si>
  <si>
    <t>注4　療養の給付等の件数の計には、食事療養の件数は含まれていない（カッコ( )で表記）。</t>
    <phoneticPr fontId="1"/>
  </si>
  <si>
    <t>第5表　国民健康保険給付の状況（退職者医療）</t>
    <phoneticPr fontId="1"/>
  </si>
  <si>
    <t>療　　　養　　　の　　　給　　　付　　　等</t>
  </si>
  <si>
    <t>注1　国民健康保険退職者医療事業状況報告書（退職者医療事業年報）Ｆ表より記載</t>
    <phoneticPr fontId="1"/>
  </si>
  <si>
    <t>注2　各年度　3月診療分から翌年2月診療分</t>
    <phoneticPr fontId="1"/>
  </si>
  <si>
    <t>30年度</t>
  </si>
  <si>
    <t>　　　　　　　　　　　　　（単位：件　円）</t>
  </si>
  <si>
    <t>２年度</t>
    <phoneticPr fontId="1"/>
  </si>
  <si>
    <t>３年度</t>
    <phoneticPr fontId="1"/>
  </si>
  <si>
    <t>４年度</t>
    <phoneticPr fontId="1"/>
  </si>
  <si>
    <t>療　養　費　等</t>
  </si>
  <si>
    <t>療　　　　養　　　　費　　　　等</t>
  </si>
  <si>
    <t xml:space="preserve">－ </t>
    <phoneticPr fontId="1"/>
  </si>
  <si>
    <t>注4　療養の給付等の件数の計には、食事療養の件数は含まれていない（カッコ( )で表記）。</t>
    <rPh sb="40" eb="42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</si>
</sst>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_ "/>
    <numFmt numFmtId="178" formatCode="\(#,##0\)\ "/>
    <numFmt numFmtId="179" formatCode="#,##0_);\(#,##0\)"/>
    <numFmt numFmtId="180" formatCode="0.0_ "/>
    <numFmt numFmtId="181" formatCode="#,##0.00_ "/>
    <numFmt numFmtId="182" formatCode="#,##0;&quot;△ &quot;#,##0"/>
    <numFmt numFmtId="183" formatCode="0.0_);[Red]\(0.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Times New Roman"/>
      <family val="1"/>
    </font>
    <font>
      <sz val="8"/>
      <name val="ＭＳ Ｐゴシック"/>
      <family val="2"/>
      <charset val="128"/>
      <scheme val="minor"/>
    </font>
    <font>
      <sz val="7.4"/>
      <name val="ＭＳ 明朝"/>
      <family val="1"/>
      <charset val="128"/>
    </font>
    <font>
      <strike/>
      <sz val="8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rgb="FFFFFFFF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rgb="FFFFFFFF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24" xfId="1" applyFont="1" applyBorder="1">
      <alignment vertical="center"/>
    </xf>
    <xf numFmtId="0" fontId="6" fillId="0" borderId="10" xfId="1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47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3" fontId="9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176" fontId="15" fillId="0" borderId="2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0" fillId="0" borderId="0" xfId="0" applyFont="1" applyFill="1" applyAlignment="1">
      <alignment horizontal="justify" vertical="center"/>
    </xf>
    <xf numFmtId="0" fontId="20" fillId="0" borderId="0" xfId="0" applyFont="1" applyFill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176" fontId="23" fillId="0" borderId="12" xfId="0" applyNumberFormat="1" applyFont="1" applyFill="1" applyBorder="1" applyAlignment="1">
      <alignment horizontal="right" vertical="center"/>
    </xf>
    <xf numFmtId="180" fontId="23" fillId="0" borderId="12" xfId="0" applyNumberFormat="1" applyFont="1" applyFill="1" applyBorder="1" applyAlignment="1">
      <alignment horizontal="right" vertical="center"/>
    </xf>
    <xf numFmtId="177" fontId="23" fillId="0" borderId="0" xfId="0" applyNumberFormat="1" applyFont="1" applyFill="1" applyAlignment="1">
      <alignment horizontal="right" vertical="center"/>
    </xf>
    <xf numFmtId="176" fontId="23" fillId="0" borderId="20" xfId="0" applyNumberFormat="1" applyFont="1" applyFill="1" applyBorder="1" applyAlignment="1">
      <alignment horizontal="right" vertical="center"/>
    </xf>
    <xf numFmtId="176" fontId="23" fillId="0" borderId="21" xfId="0" applyNumberFormat="1" applyFont="1" applyFill="1" applyBorder="1" applyAlignment="1">
      <alignment horizontal="right" vertical="center"/>
    </xf>
    <xf numFmtId="180" fontId="23" fillId="0" borderId="13" xfId="0" applyNumberFormat="1" applyFont="1" applyFill="1" applyBorder="1" applyAlignment="1">
      <alignment horizontal="right" vertical="center"/>
    </xf>
    <xf numFmtId="176" fontId="23" fillId="0" borderId="13" xfId="0" applyNumberFormat="1" applyFont="1" applyFill="1" applyBorder="1" applyAlignment="1">
      <alignment horizontal="right" vertical="center"/>
    </xf>
    <xf numFmtId="177" fontId="23" fillId="0" borderId="11" xfId="0" applyNumberFormat="1" applyFont="1" applyFill="1" applyBorder="1" applyAlignment="1">
      <alignment horizontal="right" vertical="center"/>
    </xf>
    <xf numFmtId="183" fontId="0" fillId="0" borderId="0" xfId="2" applyNumberFormat="1" applyFont="1" applyFill="1">
      <alignment vertical="center"/>
    </xf>
    <xf numFmtId="0" fontId="23" fillId="0" borderId="12" xfId="0" applyFont="1" applyFill="1" applyBorder="1" applyAlignment="1">
      <alignment horizontal="distributed" vertical="center" indent="1"/>
    </xf>
    <xf numFmtId="180" fontId="23" fillId="0" borderId="30" xfId="0" applyNumberFormat="1" applyFont="1" applyFill="1" applyBorder="1" applyAlignment="1">
      <alignment horizontal="right" vertical="center"/>
    </xf>
    <xf numFmtId="0" fontId="23" fillId="0" borderId="8" xfId="0" applyFont="1" applyFill="1" applyBorder="1" applyAlignment="1">
      <alignment horizontal="distributed" vertical="center" indent="1"/>
    </xf>
    <xf numFmtId="176" fontId="23" fillId="0" borderId="8" xfId="0" applyNumberFormat="1" applyFont="1" applyFill="1" applyBorder="1" applyAlignment="1">
      <alignment horizontal="right" vertical="center"/>
    </xf>
    <xf numFmtId="176" fontId="23" fillId="0" borderId="19" xfId="0" applyNumberFormat="1" applyFont="1" applyFill="1" applyBorder="1" applyAlignment="1">
      <alignment horizontal="right" vertical="center"/>
    </xf>
    <xf numFmtId="180" fontId="23" fillId="0" borderId="8" xfId="0" applyNumberFormat="1" applyFont="1" applyFill="1" applyBorder="1" applyAlignment="1">
      <alignment horizontal="right" vertical="center"/>
    </xf>
    <xf numFmtId="180" fontId="23" fillId="0" borderId="3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3" fontId="2" fillId="0" borderId="3" xfId="0" applyNumberFormat="1" applyFont="1" applyFill="1" applyBorder="1" applyAlignment="1">
      <alignment horizontal="center" vertical="center" justifyLastLine="1"/>
    </xf>
    <xf numFmtId="3" fontId="2" fillId="0" borderId="14" xfId="0" applyNumberFormat="1" applyFont="1" applyFill="1" applyBorder="1" applyAlignment="1">
      <alignment horizontal="center" vertical="center" justifyLastLine="1"/>
    </xf>
    <xf numFmtId="0" fontId="4" fillId="2" borderId="0" xfId="1" applyFont="1" applyFill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3" fillId="0" borderId="39" xfId="0" applyFont="1" applyFill="1" applyBorder="1" applyAlignment="1">
      <alignment horizontal="justify" vertical="top" wrapText="1"/>
    </xf>
    <xf numFmtId="0" fontId="23" fillId="0" borderId="40" xfId="0" applyFont="1" applyFill="1" applyBorder="1" applyAlignment="1">
      <alignment horizontal="justify" vertical="top" wrapText="1"/>
    </xf>
    <xf numFmtId="0" fontId="23" fillId="0" borderId="41" xfId="0" applyFont="1" applyFill="1" applyBorder="1" applyAlignment="1">
      <alignment horizontal="justify" vertical="top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76" fontId="12" fillId="0" borderId="3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181" fontId="12" fillId="0" borderId="31" xfId="0" applyNumberFormat="1" applyFont="1" applyFill="1" applyBorder="1" applyAlignment="1">
      <alignment horizontal="right" vertical="center"/>
    </xf>
    <xf numFmtId="181" fontId="12" fillId="0" borderId="32" xfId="0" applyNumberFormat="1" applyFont="1" applyFill="1" applyBorder="1" applyAlignment="1">
      <alignment horizontal="right" vertical="center"/>
    </xf>
    <xf numFmtId="181" fontId="12" fillId="0" borderId="33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center" vertical="center" justifyLastLine="1"/>
    </xf>
    <xf numFmtId="0" fontId="12" fillId="0" borderId="20" xfId="0" applyFont="1" applyFill="1" applyBorder="1" applyAlignment="1">
      <alignment horizontal="center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center" vertical="center" justifyLastLine="1"/>
    </xf>
    <xf numFmtId="0" fontId="7" fillId="0" borderId="3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distributed" vertical="center" justifyLastLine="1"/>
    </xf>
    <xf numFmtId="0" fontId="12" fillId="0" borderId="34" xfId="0" applyFont="1" applyFill="1" applyBorder="1" applyAlignment="1">
      <alignment horizontal="distributed" vertical="center" justifyLastLine="1"/>
    </xf>
    <xf numFmtId="0" fontId="12" fillId="0" borderId="17" xfId="0" applyFont="1" applyFill="1" applyBorder="1" applyAlignment="1">
      <alignment horizontal="distributed" vertical="center" justifyLastLine="1"/>
    </xf>
    <xf numFmtId="0" fontId="12" fillId="0" borderId="28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center"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center" vertical="center" justifyLastLine="1"/>
    </xf>
    <xf numFmtId="0" fontId="12" fillId="0" borderId="21" xfId="0" applyFont="1" applyFill="1" applyBorder="1" applyAlignment="1">
      <alignment horizontal="center" vertical="center" justifyLastLine="1"/>
    </xf>
    <xf numFmtId="0" fontId="12" fillId="0" borderId="23" xfId="0" applyFont="1" applyFill="1" applyBorder="1" applyAlignment="1">
      <alignment horizontal="center" vertical="center" justifyLastLine="1"/>
    </xf>
    <xf numFmtId="0" fontId="12" fillId="0" borderId="24" xfId="0" applyFont="1" applyFill="1" applyBorder="1" applyAlignment="1">
      <alignment horizontal="center" vertical="center" justifyLastLine="1"/>
    </xf>
    <xf numFmtId="0" fontId="12" fillId="0" borderId="29" xfId="0" applyFont="1" applyFill="1" applyBorder="1" applyAlignment="1">
      <alignment horizontal="center" vertical="center" justifyLastLine="1"/>
    </xf>
    <xf numFmtId="0" fontId="12" fillId="0" borderId="11" xfId="0" applyFont="1" applyFill="1" applyBorder="1" applyAlignment="1">
      <alignment horizontal="center" vertical="center" justifyLastLine="1"/>
    </xf>
    <xf numFmtId="0" fontId="12" fillId="0" borderId="33" xfId="0" applyFont="1" applyFill="1" applyBorder="1" applyAlignment="1">
      <alignment horizontal="distributed" vertical="center" justifyLastLine="1"/>
    </xf>
    <xf numFmtId="0" fontId="12" fillId="0" borderId="36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distributed" vertical="center" justifyLastLine="1"/>
    </xf>
    <xf numFmtId="176" fontId="12" fillId="0" borderId="30" xfId="0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16" fillId="0" borderId="0" xfId="0" applyFont="1" applyFill="1" applyAlignment="1"/>
    <xf numFmtId="0" fontId="2" fillId="0" borderId="1" xfId="0" applyFont="1" applyFill="1" applyBorder="1" applyAlignment="1"/>
    <xf numFmtId="176" fontId="12" fillId="0" borderId="34" xfId="0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right" vertical="center"/>
    </xf>
    <xf numFmtId="176" fontId="12" fillId="0" borderId="34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 justifyLastLine="1"/>
    </xf>
    <xf numFmtId="0" fontId="12" fillId="0" borderId="3" xfId="0" applyFont="1" applyFill="1" applyBorder="1" applyAlignment="1">
      <alignment horizontal="center" vertical="center" justifyLastLine="1"/>
    </xf>
    <xf numFmtId="0" fontId="12" fillId="0" borderId="37" xfId="0" applyFont="1" applyFill="1" applyBorder="1" applyAlignment="1">
      <alignment horizontal="center" vertical="center" justifyLastLine="1"/>
    </xf>
    <xf numFmtId="0" fontId="12" fillId="0" borderId="38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distributed" vertical="center" justifyLastLine="1"/>
    </xf>
    <xf numFmtId="179" fontId="2" fillId="0" borderId="34" xfId="0" applyNumberFormat="1" applyFont="1" applyFill="1" applyBorder="1" applyAlignment="1">
      <alignment horizontal="right" vertical="center" shrinkToFit="1"/>
    </xf>
    <xf numFmtId="179" fontId="2" fillId="0" borderId="10" xfId="0" applyNumberFormat="1" applyFont="1" applyFill="1" applyBorder="1" applyAlignment="1">
      <alignment horizontal="right" vertical="center" shrinkToFit="1"/>
    </xf>
    <xf numFmtId="179" fontId="2" fillId="0" borderId="8" xfId="0" applyNumberFormat="1" applyFont="1" applyFill="1" applyBorder="1" applyAlignment="1">
      <alignment horizontal="right" vertical="center" shrinkToFit="1"/>
    </xf>
    <xf numFmtId="3" fontId="2" fillId="0" borderId="21" xfId="0" applyNumberFormat="1" applyFont="1" applyFill="1" applyBorder="1" applyAlignment="1">
      <alignment horizontal="distributed" vertical="center" justifyLastLine="1"/>
    </xf>
    <xf numFmtId="176" fontId="2" fillId="0" borderId="21" xfId="0" applyNumberFormat="1" applyFont="1" applyFill="1" applyBorder="1" applyAlignment="1">
      <alignment horizontal="distributed" vertical="center" justifyLastLine="1"/>
    </xf>
    <xf numFmtId="179" fontId="2" fillId="0" borderId="30" xfId="0" applyNumberFormat="1" applyFont="1" applyFill="1" applyBorder="1" applyAlignment="1">
      <alignment horizontal="right" vertical="center" shrinkToFit="1"/>
    </xf>
    <xf numFmtId="179" fontId="2" fillId="0" borderId="0" xfId="0" applyNumberFormat="1" applyFont="1" applyFill="1" applyAlignment="1">
      <alignment horizontal="right" vertical="center" shrinkToFit="1"/>
    </xf>
    <xf numFmtId="179" fontId="2" fillId="0" borderId="12" xfId="0" applyNumberFormat="1" applyFont="1" applyFill="1" applyBorder="1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8" fontId="2" fillId="0" borderId="34" xfId="0" applyNumberFormat="1" applyFont="1" applyFill="1" applyBorder="1" applyAlignment="1">
      <alignment horizontal="right" vertical="center" shrinkToFit="1"/>
    </xf>
    <xf numFmtId="178" fontId="2" fillId="0" borderId="10" xfId="0" applyNumberFormat="1" applyFont="1" applyFill="1" applyBorder="1" applyAlignment="1">
      <alignment horizontal="right" vertical="center" shrinkToFit="1"/>
    </xf>
    <xf numFmtId="178" fontId="2" fillId="0" borderId="8" xfId="0" applyNumberFormat="1" applyFont="1" applyFill="1" applyBorder="1" applyAlignment="1">
      <alignment horizontal="right" vertical="center" shrinkToFit="1"/>
    </xf>
    <xf numFmtId="3" fontId="2" fillId="0" borderId="25" xfId="0" applyNumberFormat="1" applyFont="1" applyFill="1" applyBorder="1" applyAlignment="1">
      <alignment horizontal="distributed" vertical="center" justifyLastLine="1"/>
    </xf>
    <xf numFmtId="3" fontId="2" fillId="0" borderId="17" xfId="0" applyNumberFormat="1" applyFont="1" applyFill="1" applyBorder="1" applyAlignment="1">
      <alignment horizontal="distributed" vertical="center" justifyLastLine="1"/>
    </xf>
    <xf numFmtId="176" fontId="2" fillId="0" borderId="3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Alignment="1">
      <alignment horizontal="right" vertical="center" shrinkToFit="1"/>
    </xf>
    <xf numFmtId="176" fontId="2" fillId="0" borderId="12" xfId="0" applyNumberFormat="1" applyFont="1" applyFill="1" applyBorder="1" applyAlignment="1">
      <alignment horizontal="right" vertical="center" shrinkToFit="1"/>
    </xf>
    <xf numFmtId="178" fontId="2" fillId="0" borderId="30" xfId="0" applyNumberFormat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left" vertical="center" justifyLastLine="1"/>
    </xf>
    <xf numFmtId="176" fontId="2" fillId="0" borderId="14" xfId="0" applyNumberFormat="1" applyFont="1" applyFill="1" applyBorder="1" applyAlignment="1">
      <alignment horizontal="left" vertical="center" justifyLastLine="1"/>
    </xf>
    <xf numFmtId="3" fontId="2" fillId="0" borderId="50" xfId="0" applyNumberFormat="1" applyFont="1" applyFill="1" applyBorder="1" applyAlignment="1">
      <alignment horizontal="distributed" vertical="center" justifyLastLine="1"/>
    </xf>
    <xf numFmtId="178" fontId="8" fillId="0" borderId="23" xfId="0" applyNumberFormat="1" applyFont="1" applyFill="1" applyBorder="1" applyAlignment="1">
      <alignment horizontal="right" vertical="center" shrinkToFit="1"/>
    </xf>
    <xf numFmtId="178" fontId="8" fillId="0" borderId="24" xfId="0" applyNumberFormat="1" applyFont="1" applyFill="1" applyBorder="1" applyAlignment="1">
      <alignment horizontal="right" vertical="center" shrinkToFit="1"/>
    </xf>
    <xf numFmtId="178" fontId="8" fillId="0" borderId="48" xfId="0" applyNumberFormat="1" applyFont="1" applyFill="1" applyBorder="1" applyAlignment="1">
      <alignment horizontal="right" vertical="center" shrinkToFit="1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8" fillId="0" borderId="23" xfId="0" applyNumberFormat="1" applyFont="1" applyFill="1" applyBorder="1" applyAlignment="1">
      <alignment horizontal="right" vertical="center" shrinkToFit="1"/>
    </xf>
    <xf numFmtId="176" fontId="8" fillId="0" borderId="24" xfId="0" applyNumberFormat="1" applyFont="1" applyFill="1" applyBorder="1" applyAlignment="1">
      <alignment horizontal="right" vertical="center" shrinkToFit="1"/>
    </xf>
    <xf numFmtId="176" fontId="8" fillId="0" borderId="48" xfId="0" applyNumberFormat="1" applyFont="1" applyFill="1" applyBorder="1" applyAlignment="1">
      <alignment horizontal="right" vertical="center" shrinkToFit="1"/>
    </xf>
    <xf numFmtId="176" fontId="8" fillId="0" borderId="30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Alignment="1">
      <alignment horizontal="right" vertical="center" shrinkToFit="1"/>
    </xf>
    <xf numFmtId="176" fontId="8" fillId="0" borderId="12" xfId="0" applyNumberFormat="1" applyFont="1" applyFill="1" applyBorder="1" applyAlignment="1">
      <alignment horizontal="right" vertical="center" shrinkToFit="1"/>
    </xf>
    <xf numFmtId="178" fontId="8" fillId="0" borderId="30" xfId="0" applyNumberFormat="1" applyFont="1" applyFill="1" applyBorder="1" applyAlignment="1">
      <alignment horizontal="right" vertical="center" shrinkToFit="1"/>
    </xf>
    <xf numFmtId="178" fontId="8" fillId="0" borderId="0" xfId="0" applyNumberFormat="1" applyFont="1" applyFill="1" applyAlignment="1">
      <alignment horizontal="right" vertical="center" shrinkToFit="1"/>
    </xf>
    <xf numFmtId="178" fontId="8" fillId="0" borderId="12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distributed" vertical="center" justifyLastLine="1"/>
    </xf>
    <xf numFmtId="3" fontId="2" fillId="0" borderId="38" xfId="0" applyNumberFormat="1" applyFont="1" applyFill="1" applyBorder="1" applyAlignment="1">
      <alignment horizontal="distributed" vertical="center" justifyLastLine="1"/>
    </xf>
    <xf numFmtId="3" fontId="2" fillId="0" borderId="49" xfId="0" applyNumberFormat="1" applyFont="1" applyFill="1" applyBorder="1" applyAlignment="1">
      <alignment horizontal="distributed" vertical="center" justifyLastLine="1"/>
    </xf>
    <xf numFmtId="176" fontId="2" fillId="0" borderId="37" xfId="0" applyNumberFormat="1" applyFont="1" applyFill="1" applyBorder="1" applyAlignment="1">
      <alignment horizontal="distributed" vertical="center" justifyLastLine="1"/>
    </xf>
    <xf numFmtId="176" fontId="2" fillId="0" borderId="38" xfId="0" applyNumberFormat="1" applyFont="1" applyFill="1" applyBorder="1" applyAlignment="1">
      <alignment horizontal="distributed" vertical="center" justifyLastLine="1"/>
    </xf>
    <xf numFmtId="176" fontId="2" fillId="0" borderId="49" xfId="0" applyNumberFormat="1" applyFont="1" applyFill="1" applyBorder="1" applyAlignment="1">
      <alignment horizontal="distributed" vertical="center" justifyLastLine="1"/>
    </xf>
    <xf numFmtId="176" fontId="2" fillId="0" borderId="13" xfId="0" applyNumberFormat="1" applyFont="1" applyFill="1" applyBorder="1" applyAlignment="1">
      <alignment horizontal="distributed" vertical="center" justifyLastLine="1"/>
    </xf>
    <xf numFmtId="176" fontId="2" fillId="0" borderId="7" xfId="0" applyNumberFormat="1" applyFont="1" applyFill="1" applyBorder="1" applyAlignment="1">
      <alignment horizontal="distributed" vertical="center" justifyLastLine="1"/>
    </xf>
    <xf numFmtId="176" fontId="2" fillId="0" borderId="6" xfId="0" applyNumberFormat="1" applyFont="1" applyFill="1" applyBorder="1" applyAlignment="1">
      <alignment horizontal="distributed" vertical="center" justifyLastLine="1"/>
    </xf>
    <xf numFmtId="176" fontId="2" fillId="0" borderId="16" xfId="0" applyNumberFormat="1" applyFont="1" applyFill="1" applyBorder="1" applyAlignment="1">
      <alignment horizontal="distributed" vertical="center" justifyLastLine="1"/>
    </xf>
    <xf numFmtId="176" fontId="8" fillId="0" borderId="34" xfId="0" applyNumberFormat="1" applyFont="1" applyFill="1" applyBorder="1" applyAlignment="1">
      <alignment horizontal="right" vertical="center" shrinkToFit="1"/>
    </xf>
    <xf numFmtId="176" fontId="8" fillId="0" borderId="10" xfId="0" applyNumberFormat="1" applyFont="1" applyFill="1" applyBorder="1" applyAlignment="1">
      <alignment horizontal="right" vertical="center" shrinkToFit="1"/>
    </xf>
    <xf numFmtId="176" fontId="8" fillId="0" borderId="8" xfId="0" applyNumberFormat="1" applyFont="1" applyFill="1" applyBorder="1" applyAlignment="1">
      <alignment horizontal="right" vertical="center" shrinkToFit="1"/>
    </xf>
    <xf numFmtId="179" fontId="8" fillId="0" borderId="30" xfId="0" applyNumberFormat="1" applyFont="1" applyFill="1" applyBorder="1" applyAlignment="1">
      <alignment horizontal="right" vertical="center" shrinkToFit="1"/>
    </xf>
    <xf numFmtId="179" fontId="8" fillId="0" borderId="0" xfId="0" applyNumberFormat="1" applyFont="1" applyFill="1" applyAlignment="1">
      <alignment horizontal="right" vertical="center" shrinkToFit="1"/>
    </xf>
    <xf numFmtId="179" fontId="8" fillId="0" borderId="12" xfId="0" applyNumberFormat="1" applyFont="1" applyFill="1" applyBorder="1" applyAlignment="1">
      <alignment horizontal="right" vertical="center" shrinkToFit="1"/>
    </xf>
    <xf numFmtId="3" fontId="2" fillId="0" borderId="13" xfId="0" applyNumberFormat="1" applyFont="1" applyFill="1" applyBorder="1" applyAlignment="1">
      <alignment horizontal="distributed" vertical="center" justifyLastLine="1"/>
    </xf>
    <xf numFmtId="49" fontId="2" fillId="0" borderId="3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Alignment="1">
      <alignment horizontal="right" vertical="center" shrinkToFit="1"/>
    </xf>
    <xf numFmtId="49" fontId="2" fillId="0" borderId="12" xfId="0" applyNumberFormat="1" applyFont="1" applyFill="1" applyBorder="1" applyAlignment="1">
      <alignment horizontal="right" vertical="center" shrinkToFit="1"/>
    </xf>
    <xf numFmtId="179" fontId="8" fillId="0" borderId="23" xfId="0" applyNumberFormat="1" applyFont="1" applyFill="1" applyBorder="1" applyAlignment="1">
      <alignment horizontal="right" vertical="center" shrinkToFit="1"/>
    </xf>
    <xf numFmtId="179" fontId="8" fillId="0" borderId="24" xfId="0" applyNumberFormat="1" applyFont="1" applyFill="1" applyBorder="1" applyAlignment="1">
      <alignment horizontal="right" vertical="center" shrinkToFit="1"/>
    </xf>
    <xf numFmtId="179" fontId="8" fillId="0" borderId="48" xfId="0" applyNumberFormat="1" applyFont="1" applyFill="1" applyBorder="1" applyAlignment="1">
      <alignment horizontal="right" vertical="center" shrinkToFit="1"/>
    </xf>
    <xf numFmtId="3" fontId="2" fillId="0" borderId="54" xfId="0" applyNumberFormat="1" applyFont="1" applyFill="1" applyBorder="1" applyAlignment="1">
      <alignment horizontal="distributed" vertical="center" justifyLastLine="1"/>
    </xf>
    <xf numFmtId="3" fontId="2" fillId="0" borderId="1" xfId="0" applyNumberFormat="1" applyFont="1" applyFill="1" applyBorder="1" applyAlignment="1">
      <alignment horizontal="distributed" vertical="center" justifyLastLine="1"/>
    </xf>
    <xf numFmtId="3" fontId="2" fillId="0" borderId="55" xfId="0" applyNumberFormat="1" applyFont="1" applyFill="1" applyBorder="1" applyAlignment="1">
      <alignment horizontal="distributed" vertical="center" justifyLastLine="1"/>
    </xf>
    <xf numFmtId="3" fontId="2" fillId="0" borderId="29" xfId="0" applyNumberFormat="1" applyFont="1" applyFill="1" applyBorder="1" applyAlignment="1">
      <alignment horizontal="distributed" vertical="center" justifyLastLine="1"/>
    </xf>
    <xf numFmtId="3" fontId="2" fillId="0" borderId="11" xfId="0" applyNumberFormat="1" applyFont="1" applyFill="1" applyBorder="1" applyAlignment="1">
      <alignment horizontal="distributed" vertical="center" justifyLastLine="1"/>
    </xf>
    <xf numFmtId="0" fontId="9" fillId="0" borderId="3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distributed" vertical="center" justifyLastLine="1"/>
    </xf>
    <xf numFmtId="176" fontId="2" fillId="0" borderId="25" xfId="0" applyNumberFormat="1" applyFont="1" applyFill="1" applyBorder="1" applyAlignment="1">
      <alignment horizontal="distributed" vertical="center" justifyLastLine="1"/>
    </xf>
    <xf numFmtId="176" fontId="2" fillId="0" borderId="14" xfId="0" applyNumberFormat="1" applyFont="1" applyFill="1" applyBorder="1" applyAlignment="1">
      <alignment horizontal="distributed" vertical="center" justifyLastLine="1"/>
    </xf>
    <xf numFmtId="176" fontId="2" fillId="0" borderId="17" xfId="0" applyNumberFormat="1" applyFont="1" applyFill="1" applyBorder="1" applyAlignment="1">
      <alignment horizontal="distributed" vertical="center" justifyLastLine="1"/>
    </xf>
    <xf numFmtId="176" fontId="2" fillId="0" borderId="28" xfId="0" applyNumberFormat="1" applyFont="1" applyFill="1" applyBorder="1" applyAlignment="1">
      <alignment horizontal="right" vertical="center" justifyLastLine="1"/>
    </xf>
    <xf numFmtId="176" fontId="2" fillId="0" borderId="3" xfId="0" applyNumberFormat="1" applyFont="1" applyFill="1" applyBorder="1" applyAlignment="1">
      <alignment horizontal="right" vertical="center" justifyLastLine="1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right" vertical="center" shrinkToFit="1"/>
    </xf>
    <xf numFmtId="176" fontId="2" fillId="0" borderId="48" xfId="0" applyNumberFormat="1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 justifyLastLine="1"/>
    </xf>
    <xf numFmtId="3" fontId="12" fillId="0" borderId="3" xfId="0" applyNumberFormat="1" applyFont="1" applyFill="1" applyBorder="1" applyAlignment="1">
      <alignment horizontal="center" vertical="center" justifyLastLine="1"/>
    </xf>
    <xf numFmtId="3" fontId="12" fillId="0" borderId="14" xfId="0" applyNumberFormat="1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right" vertical="center" shrinkToFit="1"/>
    </xf>
    <xf numFmtId="49" fontId="2" fillId="0" borderId="10" xfId="0" applyNumberFormat="1" applyFont="1" applyFill="1" applyBorder="1" applyAlignment="1">
      <alignment horizontal="right" vertical="center" shrinkToFit="1"/>
    </xf>
    <xf numFmtId="49" fontId="2" fillId="0" borderId="8" xfId="0" applyNumberFormat="1" applyFont="1" applyFill="1" applyBorder="1" applyAlignment="1">
      <alignment horizontal="right" vertical="center" shrinkToFit="1"/>
    </xf>
    <xf numFmtId="0" fontId="17" fillId="0" borderId="0" xfId="0" applyFont="1" applyFill="1" applyAlignment="1">
      <alignment horizontal="left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right" vertical="center" shrinkToFit="1"/>
    </xf>
    <xf numFmtId="178" fontId="8" fillId="0" borderId="10" xfId="0" applyNumberFormat="1" applyFont="1" applyFill="1" applyBorder="1" applyAlignment="1">
      <alignment horizontal="right" vertical="center" shrinkToFit="1"/>
    </xf>
    <xf numFmtId="178" fontId="8" fillId="0" borderId="8" xfId="0" applyNumberFormat="1" applyFont="1" applyFill="1" applyBorder="1" applyAlignment="1">
      <alignment horizontal="right" vertical="center" shrinkToFit="1"/>
    </xf>
    <xf numFmtId="179" fontId="8" fillId="0" borderId="34" xfId="0" applyNumberFormat="1" applyFont="1" applyFill="1" applyBorder="1" applyAlignment="1">
      <alignment horizontal="right" vertical="center" shrinkToFit="1"/>
    </xf>
    <xf numFmtId="179" fontId="8" fillId="0" borderId="10" xfId="0" applyNumberFormat="1" applyFont="1" applyFill="1" applyBorder="1" applyAlignment="1">
      <alignment horizontal="right" vertical="center" shrinkToFit="1"/>
    </xf>
    <xf numFmtId="179" fontId="8" fillId="0" borderId="8" xfId="0" applyNumberFormat="1" applyFont="1" applyFill="1" applyBorder="1" applyAlignment="1">
      <alignment horizontal="right" vertical="center" shrinkToFit="1"/>
    </xf>
    <xf numFmtId="179" fontId="2" fillId="0" borderId="30" xfId="0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 vertical="center"/>
    </xf>
    <xf numFmtId="182" fontId="2" fillId="0" borderId="30" xfId="0" applyNumberFormat="1" applyFont="1" applyFill="1" applyBorder="1" applyAlignment="1">
      <alignment horizontal="right" vertical="center" shrinkToFit="1"/>
    </xf>
    <xf numFmtId="182" fontId="2" fillId="0" borderId="0" xfId="0" applyNumberFormat="1" applyFont="1" applyFill="1" applyAlignment="1">
      <alignment horizontal="right" vertical="center" shrinkToFit="1"/>
    </xf>
    <xf numFmtId="182" fontId="2" fillId="0" borderId="12" xfId="0" applyNumberFormat="1" applyFont="1" applyFill="1" applyBorder="1" applyAlignment="1">
      <alignment horizontal="right" vertical="center" shrinkToFit="1"/>
    </xf>
    <xf numFmtId="182" fontId="2" fillId="0" borderId="34" xfId="0" applyNumberFormat="1" applyFont="1" applyFill="1" applyBorder="1" applyAlignment="1">
      <alignment horizontal="right" vertical="center"/>
    </xf>
    <xf numFmtId="182" fontId="2" fillId="0" borderId="10" xfId="0" applyNumberFormat="1" applyFont="1" applyFill="1" applyBorder="1" applyAlignment="1">
      <alignment horizontal="right" vertical="center"/>
    </xf>
    <xf numFmtId="182" fontId="2" fillId="0" borderId="8" xfId="0" applyNumberFormat="1" applyFont="1" applyFill="1" applyBorder="1" applyAlignment="1">
      <alignment horizontal="right" vertical="center"/>
    </xf>
    <xf numFmtId="178" fontId="2" fillId="0" borderId="30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182" fontId="8" fillId="0" borderId="34" xfId="0" quotePrefix="1" applyNumberFormat="1" applyFont="1" applyFill="1" applyBorder="1" applyAlignment="1">
      <alignment horizontal="right" vertical="center"/>
    </xf>
    <xf numFmtId="182" fontId="8" fillId="0" borderId="10" xfId="0" applyNumberFormat="1" applyFont="1" applyFill="1" applyBorder="1" applyAlignment="1">
      <alignment horizontal="right" vertical="center"/>
    </xf>
    <xf numFmtId="182" fontId="8" fillId="0" borderId="8" xfId="0" applyNumberFormat="1" applyFont="1" applyFill="1" applyBorder="1" applyAlignment="1">
      <alignment horizontal="right" vertical="center"/>
    </xf>
    <xf numFmtId="182" fontId="2" fillId="0" borderId="34" xfId="0" quotePrefix="1" applyNumberFormat="1" applyFont="1" applyFill="1" applyBorder="1" applyAlignment="1">
      <alignment horizontal="right" vertical="center"/>
    </xf>
    <xf numFmtId="182" fontId="8" fillId="0" borderId="34" xfId="0" applyNumberFormat="1" applyFont="1" applyFill="1" applyBorder="1" applyAlignment="1">
      <alignment horizontal="right" vertical="center"/>
    </xf>
    <xf numFmtId="182" fontId="8" fillId="0" borderId="30" xfId="0" applyNumberFormat="1" applyFont="1" applyFill="1" applyBorder="1" applyAlignment="1">
      <alignment horizontal="right" vertical="center" shrinkToFit="1"/>
    </xf>
    <xf numFmtId="182" fontId="8" fillId="0" borderId="0" xfId="0" applyNumberFormat="1" applyFont="1" applyFill="1" applyAlignment="1">
      <alignment horizontal="right" vertical="center" shrinkToFit="1"/>
    </xf>
    <xf numFmtId="182" fontId="8" fillId="0" borderId="12" xfId="0" applyNumberFormat="1" applyFont="1" applyFill="1" applyBorder="1" applyAlignment="1">
      <alignment horizontal="right" vertical="center" shrinkToFit="1"/>
    </xf>
    <xf numFmtId="182" fontId="7" fillId="0" borderId="0" xfId="0" applyNumberFormat="1" applyFont="1" applyFill="1" applyAlignment="1">
      <alignment vertical="center" shrinkToFit="1"/>
    </xf>
    <xf numFmtId="182" fontId="7" fillId="0" borderId="12" xfId="0" applyNumberFormat="1" applyFont="1" applyFill="1" applyBorder="1" applyAlignment="1">
      <alignment vertical="center" shrinkToFit="1"/>
    </xf>
    <xf numFmtId="182" fontId="2" fillId="0" borderId="34" xfId="0" applyNumberFormat="1" applyFont="1" applyFill="1" applyBorder="1" applyAlignment="1">
      <alignment horizontal="right" vertical="center" shrinkToFit="1"/>
    </xf>
    <xf numFmtId="182" fontId="2" fillId="0" borderId="10" xfId="0" applyNumberFormat="1" applyFont="1" applyFill="1" applyBorder="1" applyAlignment="1">
      <alignment horizontal="right" vertical="center" shrinkToFit="1"/>
    </xf>
    <xf numFmtId="182" fontId="2" fillId="0" borderId="8" xfId="0" applyNumberFormat="1" applyFont="1" applyFill="1" applyBorder="1" applyAlignment="1">
      <alignment horizontal="right" vertical="center" shrinkToFit="1"/>
    </xf>
    <xf numFmtId="182" fontId="8" fillId="0" borderId="30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Alignment="1">
      <alignment horizontal="right" vertical="center"/>
    </xf>
    <xf numFmtId="182" fontId="8" fillId="0" borderId="12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Alignment="1">
      <alignment horizontal="right" vertical="center"/>
    </xf>
    <xf numFmtId="182" fontId="2" fillId="0" borderId="12" xfId="0" applyNumberFormat="1" applyFont="1" applyFill="1" applyBorder="1" applyAlignment="1">
      <alignment horizontal="right" vertical="center"/>
    </xf>
    <xf numFmtId="182" fontId="2" fillId="0" borderId="30" xfId="0" applyNumberFormat="1" applyFont="1" applyFill="1" applyBorder="1" applyAlignment="1">
      <alignment horizontal="right" vertical="center"/>
    </xf>
    <xf numFmtId="182" fontId="7" fillId="0" borderId="0" xfId="0" applyNumberFormat="1" applyFont="1" applyFill="1" applyAlignment="1">
      <alignment vertical="center"/>
    </xf>
    <xf numFmtId="182" fontId="7" fillId="0" borderId="12" xfId="0" applyNumberFormat="1" applyFont="1" applyFill="1" applyBorder="1" applyAlignment="1">
      <alignment vertical="center"/>
    </xf>
    <xf numFmtId="182" fontId="2" fillId="0" borderId="23" xfId="0" applyNumberFormat="1" applyFont="1" applyFill="1" applyBorder="1" applyAlignment="1">
      <alignment horizontal="right" vertical="center" shrinkToFit="1"/>
    </xf>
    <xf numFmtId="182" fontId="2" fillId="0" borderId="24" xfId="0" applyNumberFormat="1" applyFont="1" applyFill="1" applyBorder="1" applyAlignment="1">
      <alignment horizontal="right" vertical="center" shrinkToFit="1"/>
    </xf>
    <xf numFmtId="182" fontId="2" fillId="0" borderId="48" xfId="0" applyNumberFormat="1" applyFont="1" applyFill="1" applyBorder="1" applyAlignment="1">
      <alignment horizontal="right" vertical="center" shrinkToFit="1"/>
    </xf>
    <xf numFmtId="178" fontId="8" fillId="0" borderId="0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178" fontId="2" fillId="0" borderId="34" xfId="0" applyNumberFormat="1" applyFont="1" applyFill="1" applyBorder="1" applyAlignment="1">
      <alignment horizontal="right"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distributed" vertical="center" justifyLastLine="1"/>
    </xf>
    <xf numFmtId="176" fontId="2" fillId="0" borderId="52" xfId="0" applyNumberFormat="1" applyFont="1" applyFill="1" applyBorder="1" applyAlignment="1">
      <alignment horizontal="distributed" vertical="center" justifyLastLine="1"/>
    </xf>
    <xf numFmtId="176" fontId="2" fillId="0" borderId="53" xfId="0" applyNumberFormat="1" applyFont="1" applyFill="1" applyBorder="1" applyAlignment="1">
      <alignment horizontal="distributed" vertical="center" justifyLastLine="1"/>
    </xf>
    <xf numFmtId="182" fontId="8" fillId="0" borderId="30" xfId="0" applyNumberFormat="1" applyFont="1" applyBorder="1" applyAlignment="1">
      <alignment horizontal="right" vertical="center"/>
    </xf>
    <xf numFmtId="182" fontId="8" fillId="0" borderId="0" xfId="0" applyNumberFormat="1" applyFont="1" applyAlignment="1">
      <alignment horizontal="right" vertical="center"/>
    </xf>
    <xf numFmtId="182" fontId="8" fillId="0" borderId="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9" fontId="8" fillId="0" borderId="30" xfId="0" applyNumberFormat="1" applyFont="1" applyBorder="1" applyAlignment="1">
      <alignment horizontal="right" vertical="center" shrinkToFit="1"/>
    </xf>
    <xf numFmtId="179" fontId="8" fillId="0" borderId="0" xfId="0" applyNumberFormat="1" applyFont="1" applyAlignment="1">
      <alignment horizontal="right" vertical="center" shrinkToFit="1"/>
    </xf>
    <xf numFmtId="179" fontId="8" fillId="0" borderId="12" xfId="0" applyNumberFormat="1" applyFont="1" applyBorder="1" applyAlignment="1">
      <alignment horizontal="right" vertical="center" shrinkToFit="1"/>
    </xf>
    <xf numFmtId="49" fontId="8" fillId="0" borderId="30" xfId="0" applyNumberFormat="1" applyFont="1" applyBorder="1" applyAlignment="1">
      <alignment horizontal="right" vertical="center" shrinkToFit="1"/>
    </xf>
    <xf numFmtId="49" fontId="8" fillId="0" borderId="0" xfId="0" applyNumberFormat="1" applyFont="1" applyAlignment="1">
      <alignment horizontal="right" vertical="center" shrinkToFit="1"/>
    </xf>
    <xf numFmtId="49" fontId="8" fillId="0" borderId="12" xfId="0" applyNumberFormat="1" applyFont="1" applyBorder="1" applyAlignment="1">
      <alignment horizontal="right" vertical="center" shrinkToFit="1"/>
    </xf>
    <xf numFmtId="182" fontId="8" fillId="0" borderId="30" xfId="0" applyNumberFormat="1" applyFont="1" applyBorder="1" applyAlignment="1">
      <alignment horizontal="right" vertical="center" shrinkToFit="1"/>
    </xf>
    <xf numFmtId="182" fontId="8" fillId="0" borderId="0" xfId="0" applyNumberFormat="1" applyFont="1" applyAlignment="1">
      <alignment horizontal="right" vertical="center" shrinkToFit="1"/>
    </xf>
    <xf numFmtId="182" fontId="8" fillId="0" borderId="12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176" fontId="8" fillId="0" borderId="30" xfId="0" applyNumberFormat="1" applyFont="1" applyBorder="1" applyAlignment="1">
      <alignment horizontal="right" vertical="center" shrinkToFit="1"/>
    </xf>
    <xf numFmtId="176" fontId="8" fillId="0" borderId="0" xfId="0" applyNumberFormat="1" applyFont="1" applyAlignment="1">
      <alignment horizontal="right" vertical="center" shrinkToFit="1"/>
    </xf>
    <xf numFmtId="176" fontId="8" fillId="0" borderId="12" xfId="0" applyNumberFormat="1" applyFont="1" applyBorder="1" applyAlignment="1">
      <alignment horizontal="right" vertical="center" shrinkToFit="1"/>
    </xf>
    <xf numFmtId="178" fontId="8" fillId="0" borderId="30" xfId="0" applyNumberFormat="1" applyFont="1" applyBorder="1" applyAlignment="1">
      <alignment horizontal="right" vertical="center" shrinkToFit="1"/>
    </xf>
    <xf numFmtId="178" fontId="8" fillId="0" borderId="0" xfId="0" applyNumberFormat="1" applyFont="1" applyAlignment="1">
      <alignment horizontal="right" vertical="center" shrinkToFit="1"/>
    </xf>
    <xf numFmtId="178" fontId="8" fillId="0" borderId="12" xfId="0" applyNumberFormat="1" applyFont="1" applyBorder="1" applyAlignment="1">
      <alignment horizontal="right" vertical="center" shrinkToFit="1"/>
    </xf>
    <xf numFmtId="179" fontId="8" fillId="0" borderId="3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179" fontId="8" fillId="0" borderId="12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8" fillId="0" borderId="3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8" fillId="0" borderId="12" xfId="0" applyNumberFormat="1" applyFont="1" applyBorder="1" applyAlignment="1">
      <alignment horizontal="right" vertical="center"/>
    </xf>
    <xf numFmtId="182" fontId="8" fillId="0" borderId="12" xfId="0" applyNumberFormat="1" applyFont="1" applyBorder="1" applyAlignment="1">
      <alignment horizontal="right" vertical="center"/>
    </xf>
    <xf numFmtId="176" fontId="8" fillId="0" borderId="30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8" fontId="8" fillId="0" borderId="3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179" fontId="8" fillId="3" borderId="34" xfId="0" quotePrefix="1" applyNumberFormat="1" applyFont="1" applyFill="1" applyBorder="1" applyAlignment="1">
      <alignment horizontal="right" vertical="center"/>
    </xf>
    <xf numFmtId="179" fontId="8" fillId="3" borderId="10" xfId="0" applyNumberFormat="1" applyFont="1" applyFill="1" applyBorder="1" applyAlignment="1">
      <alignment horizontal="right" vertical="center"/>
    </xf>
    <xf numFmtId="179" fontId="8" fillId="3" borderId="35" xfId="0" applyNumberFormat="1" applyFont="1" applyFill="1" applyBorder="1" applyAlignment="1">
      <alignment horizontal="right" vertical="center"/>
    </xf>
    <xf numFmtId="3" fontId="2" fillId="0" borderId="21" xfId="0" applyNumberFormat="1" applyFont="1" applyBorder="1" applyAlignment="1">
      <alignment horizontal="distributed" vertical="center" justifyLastLine="1"/>
    </xf>
    <xf numFmtId="176" fontId="8" fillId="0" borderId="2" xfId="0" applyNumberFormat="1" applyFont="1" applyBorder="1" applyAlignment="1">
      <alignment horizontal="right" vertical="center"/>
    </xf>
    <xf numFmtId="0" fontId="14" fillId="0" borderId="3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76" fontId="8" fillId="3" borderId="34" xfId="0" applyNumberFormat="1" applyFont="1" applyFill="1" applyBorder="1" applyAlignment="1">
      <alignment horizontal="right" vertical="center"/>
    </xf>
    <xf numFmtId="176" fontId="8" fillId="3" borderId="10" xfId="0" applyNumberFormat="1" applyFont="1" applyFill="1" applyBorder="1" applyAlignment="1">
      <alignment horizontal="right" vertical="center"/>
    </xf>
    <xf numFmtId="176" fontId="8" fillId="3" borderId="8" xfId="0" applyNumberFormat="1" applyFont="1" applyFill="1" applyBorder="1" applyAlignment="1">
      <alignment horizontal="right" vertical="center"/>
    </xf>
    <xf numFmtId="182" fontId="8" fillId="3" borderId="34" xfId="0" applyNumberFormat="1" applyFont="1" applyFill="1" applyBorder="1" applyAlignment="1">
      <alignment horizontal="right" vertical="center"/>
    </xf>
    <xf numFmtId="182" fontId="8" fillId="3" borderId="10" xfId="0" applyNumberFormat="1" applyFont="1" applyFill="1" applyBorder="1" applyAlignment="1">
      <alignment horizontal="right" vertical="center"/>
    </xf>
    <xf numFmtId="182" fontId="8" fillId="3" borderId="35" xfId="0" applyNumberFormat="1" applyFont="1" applyFill="1" applyBorder="1" applyAlignment="1">
      <alignment horizontal="right" vertical="center"/>
    </xf>
    <xf numFmtId="176" fontId="8" fillId="3" borderId="30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176" fontId="2" fillId="0" borderId="21" xfId="0" applyNumberFormat="1" applyFont="1" applyBorder="1" applyAlignment="1">
      <alignment horizontal="distributed" vertical="center" justifyLastLine="1"/>
    </xf>
    <xf numFmtId="3" fontId="2" fillId="0" borderId="17" xfId="0" applyNumberFormat="1" applyFont="1" applyBorder="1" applyAlignment="1">
      <alignment horizontal="distributed" vertical="center" justifyLastLine="1"/>
    </xf>
    <xf numFmtId="182" fontId="8" fillId="3" borderId="8" xfId="0" applyNumberFormat="1" applyFont="1" applyFill="1" applyBorder="1" applyAlignment="1">
      <alignment horizontal="right" vertical="center"/>
    </xf>
    <xf numFmtId="182" fontId="8" fillId="3" borderId="30" xfId="0" applyNumberFormat="1" applyFont="1" applyFill="1" applyBorder="1" applyAlignment="1">
      <alignment horizontal="right" vertical="center"/>
    </xf>
    <xf numFmtId="182" fontId="8" fillId="3" borderId="0" xfId="0" applyNumberFormat="1" applyFont="1" applyFill="1" applyAlignment="1">
      <alignment horizontal="right" vertical="center"/>
    </xf>
    <xf numFmtId="182" fontId="8" fillId="3" borderId="12" xfId="0" applyNumberFormat="1" applyFont="1" applyFill="1" applyBorder="1" applyAlignment="1">
      <alignment horizontal="right" vertical="center"/>
    </xf>
    <xf numFmtId="176" fontId="8" fillId="3" borderId="34" xfId="0" quotePrefix="1" applyNumberFormat="1" applyFont="1" applyFill="1" applyBorder="1" applyAlignment="1">
      <alignment horizontal="right" vertical="center"/>
    </xf>
    <xf numFmtId="176" fontId="2" fillId="0" borderId="22" xfId="0" applyNumberFormat="1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distributed" vertical="center" justifyLastLine="1"/>
    </xf>
    <xf numFmtId="176" fontId="2" fillId="0" borderId="17" xfId="0" applyNumberFormat="1" applyFont="1" applyBorder="1" applyAlignment="1">
      <alignment horizontal="distributed" vertical="center" justifyLastLine="1"/>
    </xf>
    <xf numFmtId="176" fontId="2" fillId="0" borderId="28" xfId="0" applyNumberFormat="1" applyFont="1" applyBorder="1" applyAlignment="1">
      <alignment horizontal="distributed" vertical="center" justifyLastLine="1"/>
    </xf>
    <xf numFmtId="176" fontId="2" fillId="0" borderId="29" xfId="0" applyNumberFormat="1" applyFont="1" applyBorder="1" applyAlignment="1">
      <alignment horizontal="distributed" vertical="center" justifyLastLine="1"/>
    </xf>
    <xf numFmtId="0" fontId="9" fillId="0" borderId="0" xfId="0" applyFont="1" applyAlignment="1">
      <alignment horizontal="left" vertical="center"/>
    </xf>
    <xf numFmtId="3" fontId="2" fillId="0" borderId="18" xfId="0" applyNumberFormat="1" applyFont="1" applyBorder="1" applyAlignment="1">
      <alignment horizontal="distributed" vertical="center" justifyLastLine="1"/>
    </xf>
    <xf numFmtId="3" fontId="2" fillId="0" borderId="22" xfId="0" applyNumberFormat="1" applyFont="1" applyBorder="1" applyAlignment="1">
      <alignment horizontal="distributed" vertical="center" justifyLastLine="1"/>
    </xf>
    <xf numFmtId="3" fontId="2" fillId="0" borderId="25" xfId="0" applyNumberFormat="1" applyFont="1" applyBorder="1" applyAlignment="1">
      <alignment horizontal="distributed" vertical="center" justifyLastLine="1"/>
    </xf>
    <xf numFmtId="3" fontId="2" fillId="0" borderId="27" xfId="0" applyNumberFormat="1" applyFont="1" applyBorder="1" applyAlignment="1">
      <alignment horizontal="distributed" vertical="center" justifyLastLine="1"/>
    </xf>
    <xf numFmtId="178" fontId="8" fillId="3" borderId="34" xfId="0" applyNumberFormat="1" applyFont="1" applyFill="1" applyBorder="1" applyAlignment="1">
      <alignment horizontal="right" vertical="center"/>
    </xf>
    <xf numFmtId="178" fontId="8" fillId="3" borderId="10" xfId="0" applyNumberFormat="1" applyFont="1" applyFill="1" applyBorder="1" applyAlignment="1">
      <alignment horizontal="right" vertical="center"/>
    </xf>
    <xf numFmtId="178" fontId="8" fillId="3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176" fontId="2" fillId="0" borderId="29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Fill="1" applyBorder="1" applyAlignment="1">
      <alignment horizontal="right" vertical="center" shrinkToFit="1"/>
    </xf>
    <xf numFmtId="3" fontId="2" fillId="0" borderId="56" xfId="0" applyNumberFormat="1" applyFont="1" applyFill="1" applyBorder="1" applyAlignment="1">
      <alignment horizontal="distributed" vertical="center" justifyLastLine="1"/>
    </xf>
    <xf numFmtId="3" fontId="2" fillId="0" borderId="28" xfId="0" applyNumberFormat="1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 shrinkToFit="1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</cellXfs>
  <cellStyles count="3">
    <cellStyle name="パーセント" xfId="2" builtinId="5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F01C0"/>
      <color rgb="FFCB05B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showGridLines="0" tabSelected="1" view="pageBreakPreview" zoomScaleNormal="100" zoomScaleSheetLayoutView="100" workbookViewId="0"/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2" t="s">
        <v>0</v>
      </c>
      <c r="B1" s="3">
        <v>6</v>
      </c>
      <c r="C1" s="2" t="s">
        <v>1</v>
      </c>
      <c r="D1" s="2"/>
      <c r="E1" s="49" t="s">
        <v>2</v>
      </c>
      <c r="F1" s="49"/>
      <c r="G1" s="49"/>
      <c r="H1" s="49"/>
      <c r="I1" s="49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4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zoomScaleNormal="100" zoomScaleSheetLayoutView="100" workbookViewId="0">
      <selection activeCell="M3" sqref="M3"/>
    </sheetView>
  </sheetViews>
  <sheetFormatPr defaultColWidth="9" defaultRowHeight="42" x14ac:dyDescent="0.15"/>
  <cols>
    <col min="1" max="1" width="7.625" style="6" customWidth="1"/>
    <col min="2" max="2" width="8.625" style="6" customWidth="1"/>
    <col min="3" max="3" width="7.625" style="6" customWidth="1"/>
    <col min="4" max="4" width="6.625" style="6" customWidth="1"/>
    <col min="5" max="8" width="9" style="6"/>
    <col min="9" max="9" width="15.25" style="6" customWidth="1"/>
    <col min="10" max="16384" width="9" style="6"/>
  </cols>
  <sheetData>
    <row r="1" spans="1:9" ht="42" customHeight="1" x14ac:dyDescent="0.15">
      <c r="A1" s="4"/>
      <c r="B1" s="5"/>
      <c r="C1" s="4"/>
      <c r="D1" s="4"/>
      <c r="E1" s="50"/>
      <c r="F1" s="50"/>
      <c r="G1" s="50"/>
      <c r="H1" s="50"/>
      <c r="I1" s="50"/>
    </row>
    <row r="24" spans="62:62" x14ac:dyDescent="0.15">
      <c r="BJ24" s="7"/>
    </row>
    <row r="33" spans="34:55" x14ac:dyDescent="0.15"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</sheetData>
  <mergeCells count="1">
    <mergeCell ref="E1:I1"/>
  </mergeCells>
  <phoneticPr fontId="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D4D1-FAAF-4836-94A4-E8BA86469C04}">
  <dimension ref="A1:I1"/>
  <sheetViews>
    <sheetView showGridLines="0" view="pageBreakPreview" zoomScaleNormal="100" zoomScaleSheetLayoutView="100" workbookViewId="0"/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2"/>
      <c r="B1" s="3"/>
      <c r="C1" s="2"/>
      <c r="D1" s="2"/>
      <c r="E1" s="49"/>
      <c r="F1" s="49"/>
      <c r="G1" s="49"/>
      <c r="H1" s="49"/>
      <c r="I1" s="49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46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showGridLines="0" view="pageBreakPreview" zoomScaleNormal="100" zoomScaleSheetLayoutView="100" workbookViewId="0">
      <selection sqref="A1:H1"/>
    </sheetView>
  </sheetViews>
  <sheetFormatPr defaultColWidth="9" defaultRowHeight="13.5" x14ac:dyDescent="0.15"/>
  <cols>
    <col min="1" max="1" width="15.125" style="18" customWidth="1"/>
    <col min="2" max="8" width="10.75" style="18" customWidth="1"/>
    <col min="9" max="9" width="9" style="18"/>
    <col min="10" max="11" width="9.875" style="18" bestFit="1" customWidth="1"/>
    <col min="12" max="16384" width="9" style="18"/>
  </cols>
  <sheetData>
    <row r="1" spans="1:11" ht="19.5" customHeight="1" x14ac:dyDescent="0.15">
      <c r="A1" s="51" t="s">
        <v>3</v>
      </c>
      <c r="B1" s="51"/>
      <c r="C1" s="51"/>
      <c r="D1" s="51"/>
      <c r="E1" s="51"/>
      <c r="F1" s="51"/>
      <c r="G1" s="51"/>
      <c r="H1" s="51"/>
    </row>
    <row r="2" spans="1:11" ht="21" customHeight="1" x14ac:dyDescent="0.15">
      <c r="A2" s="19"/>
    </row>
    <row r="3" spans="1:11" ht="21" customHeight="1" x14ac:dyDescent="0.15">
      <c r="A3" s="20"/>
    </row>
    <row r="4" spans="1:11" ht="21.75" customHeight="1" x14ac:dyDescent="0.15">
      <c r="A4" s="52" t="s">
        <v>4</v>
      </c>
      <c r="B4" s="52"/>
      <c r="C4" s="52"/>
      <c r="D4" s="52"/>
      <c r="E4" s="52"/>
      <c r="F4" s="52"/>
      <c r="G4" s="52"/>
      <c r="H4" s="52"/>
    </row>
    <row r="5" spans="1:11" ht="21" customHeight="1" x14ac:dyDescent="0.15">
      <c r="A5" s="19"/>
    </row>
    <row r="6" spans="1:11" ht="17.25" customHeight="1" x14ac:dyDescent="0.15">
      <c r="A6" s="53" t="s">
        <v>5</v>
      </c>
      <c r="B6" s="53"/>
      <c r="C6" s="53"/>
      <c r="D6" s="53"/>
      <c r="E6" s="53"/>
      <c r="F6" s="53"/>
      <c r="G6" s="53"/>
      <c r="H6" s="53"/>
    </row>
    <row r="7" spans="1:11" ht="15" customHeight="1" x14ac:dyDescent="0.15">
      <c r="A7" s="54" t="s">
        <v>6</v>
      </c>
      <c r="B7" s="54"/>
      <c r="C7" s="54"/>
      <c r="D7" s="54"/>
      <c r="E7" s="54"/>
      <c r="F7" s="54"/>
      <c r="G7" s="54"/>
      <c r="H7" s="54"/>
    </row>
    <row r="8" spans="1:11" ht="18.75" customHeight="1" x14ac:dyDescent="0.15">
      <c r="A8" s="62"/>
      <c r="B8" s="65" t="s">
        <v>7</v>
      </c>
      <c r="C8" s="66"/>
      <c r="D8" s="66"/>
      <c r="E8" s="67"/>
      <c r="F8" s="65" t="s">
        <v>8</v>
      </c>
      <c r="G8" s="66"/>
      <c r="H8" s="68"/>
    </row>
    <row r="9" spans="1:11" ht="18.75" customHeight="1" x14ac:dyDescent="0.15">
      <c r="A9" s="63"/>
      <c r="B9" s="57" t="s">
        <v>9</v>
      </c>
      <c r="C9" s="57" t="s">
        <v>10</v>
      </c>
      <c r="D9" s="55" t="s">
        <v>11</v>
      </c>
      <c r="E9" s="56"/>
      <c r="F9" s="57" t="s">
        <v>9</v>
      </c>
      <c r="G9" s="57" t="s">
        <v>10</v>
      </c>
      <c r="H9" s="59" t="s">
        <v>11</v>
      </c>
    </row>
    <row r="10" spans="1:11" ht="18.75" customHeight="1" x14ac:dyDescent="0.15">
      <c r="A10" s="64"/>
      <c r="B10" s="58"/>
      <c r="C10" s="58"/>
      <c r="D10" s="21" t="s">
        <v>12</v>
      </c>
      <c r="E10" s="21" t="s">
        <v>10</v>
      </c>
      <c r="F10" s="58"/>
      <c r="G10" s="58"/>
      <c r="H10" s="60"/>
    </row>
    <row r="11" spans="1:11" ht="18.75" customHeight="1" x14ac:dyDescent="0.15">
      <c r="A11" s="22" t="s">
        <v>13</v>
      </c>
      <c r="B11" s="23">
        <v>418379</v>
      </c>
      <c r="C11" s="23">
        <v>613024</v>
      </c>
      <c r="D11" s="24">
        <v>27.7</v>
      </c>
      <c r="E11" s="24">
        <v>22.5</v>
      </c>
      <c r="F11" s="23">
        <v>0</v>
      </c>
      <c r="G11" s="23">
        <v>0</v>
      </c>
      <c r="H11" s="25">
        <v>0</v>
      </c>
    </row>
    <row r="12" spans="1:11" ht="18.75" customHeight="1" x14ac:dyDescent="0.15">
      <c r="A12" s="22" t="s">
        <v>14</v>
      </c>
      <c r="B12" s="23">
        <v>420764</v>
      </c>
      <c r="C12" s="23">
        <v>609102</v>
      </c>
      <c r="D12" s="24">
        <v>27.4</v>
      </c>
      <c r="E12" s="24">
        <v>22.2</v>
      </c>
      <c r="F12" s="23">
        <v>0</v>
      </c>
      <c r="G12" s="23">
        <v>0</v>
      </c>
      <c r="H12" s="25">
        <v>0</v>
      </c>
    </row>
    <row r="13" spans="1:11" ht="18.75" customHeight="1" x14ac:dyDescent="0.15">
      <c r="A13" s="22" t="s">
        <v>15</v>
      </c>
      <c r="B13" s="23">
        <v>411731</v>
      </c>
      <c r="C13" s="23">
        <v>590497</v>
      </c>
      <c r="D13" s="24">
        <v>26.7</v>
      </c>
      <c r="E13" s="24">
        <v>21.6</v>
      </c>
      <c r="F13" s="23">
        <v>0</v>
      </c>
      <c r="G13" s="23">
        <v>0</v>
      </c>
      <c r="H13" s="25">
        <v>0</v>
      </c>
    </row>
    <row r="14" spans="1:11" ht="18.75" customHeight="1" x14ac:dyDescent="0.15">
      <c r="A14" s="22" t="s">
        <v>16</v>
      </c>
      <c r="B14" s="26">
        <v>404604</v>
      </c>
      <c r="C14" s="23">
        <v>568405</v>
      </c>
      <c r="D14" s="24">
        <v>25.7</v>
      </c>
      <c r="E14" s="24">
        <v>20.7</v>
      </c>
      <c r="F14" s="23">
        <v>0</v>
      </c>
      <c r="G14" s="23">
        <v>0</v>
      </c>
      <c r="H14" s="25">
        <v>0</v>
      </c>
    </row>
    <row r="15" spans="1:11" ht="18.75" customHeight="1" x14ac:dyDescent="0.15">
      <c r="A15" s="21" t="s">
        <v>17</v>
      </c>
      <c r="B15" s="27">
        <v>403758</v>
      </c>
      <c r="C15" s="27">
        <v>555921</v>
      </c>
      <c r="D15" s="28">
        <v>25.2</v>
      </c>
      <c r="E15" s="28">
        <v>20.100000000000001</v>
      </c>
      <c r="F15" s="29">
        <v>0</v>
      </c>
      <c r="G15" s="29">
        <v>0</v>
      </c>
      <c r="H15" s="30">
        <v>0</v>
      </c>
      <c r="J15" s="31"/>
      <c r="K15" s="31"/>
    </row>
    <row r="16" spans="1:11" ht="18.75" customHeight="1" x14ac:dyDescent="0.15">
      <c r="A16" s="32" t="s">
        <v>18</v>
      </c>
      <c r="B16" s="23">
        <v>21158</v>
      </c>
      <c r="C16" s="23">
        <v>27591</v>
      </c>
      <c r="D16" s="24">
        <v>23.799999999999997</v>
      </c>
      <c r="E16" s="24">
        <v>19.7</v>
      </c>
      <c r="F16" s="23">
        <v>0</v>
      </c>
      <c r="G16" s="23">
        <v>0</v>
      </c>
      <c r="H16" s="33">
        <v>0</v>
      </c>
      <c r="J16" s="31"/>
      <c r="K16" s="31"/>
    </row>
    <row r="17" spans="1:11" ht="18.75" customHeight="1" x14ac:dyDescent="0.15">
      <c r="A17" s="32" t="s">
        <v>19</v>
      </c>
      <c r="B17" s="23">
        <v>14983</v>
      </c>
      <c r="C17" s="23">
        <v>20718</v>
      </c>
      <c r="D17" s="24">
        <v>24.7</v>
      </c>
      <c r="E17" s="24">
        <v>19.5</v>
      </c>
      <c r="F17" s="23">
        <v>0</v>
      </c>
      <c r="G17" s="23">
        <v>0</v>
      </c>
      <c r="H17" s="33">
        <v>0</v>
      </c>
      <c r="J17" s="31"/>
      <c r="K17" s="31"/>
    </row>
    <row r="18" spans="1:11" ht="18.75" customHeight="1" x14ac:dyDescent="0.15">
      <c r="A18" s="32" t="s">
        <v>20</v>
      </c>
      <c r="B18" s="23">
        <v>9505</v>
      </c>
      <c r="C18" s="23">
        <v>12978</v>
      </c>
      <c r="D18" s="24">
        <v>20.5</v>
      </c>
      <c r="E18" s="24">
        <v>16</v>
      </c>
      <c r="F18" s="23">
        <v>0</v>
      </c>
      <c r="G18" s="23">
        <v>0</v>
      </c>
      <c r="H18" s="33">
        <v>0</v>
      </c>
      <c r="J18" s="31"/>
      <c r="K18" s="31"/>
    </row>
    <row r="19" spans="1:11" ht="18.75" customHeight="1" x14ac:dyDescent="0.15">
      <c r="A19" s="32" t="s">
        <v>21</v>
      </c>
      <c r="B19" s="23">
        <v>9130</v>
      </c>
      <c r="C19" s="23">
        <v>12854</v>
      </c>
      <c r="D19" s="24">
        <v>25.900000000000002</v>
      </c>
      <c r="E19" s="24">
        <v>19.900000000000002</v>
      </c>
      <c r="F19" s="23">
        <v>0</v>
      </c>
      <c r="G19" s="23">
        <v>0</v>
      </c>
      <c r="H19" s="33">
        <v>0</v>
      </c>
      <c r="J19" s="31"/>
      <c r="K19" s="31"/>
    </row>
    <row r="20" spans="1:11" ht="18.75" customHeight="1" x14ac:dyDescent="0.15">
      <c r="A20" s="32" t="s">
        <v>22</v>
      </c>
      <c r="B20" s="23">
        <v>20381</v>
      </c>
      <c r="C20" s="23">
        <v>25966</v>
      </c>
      <c r="D20" s="24">
        <v>26.400000000000002</v>
      </c>
      <c r="E20" s="24">
        <v>22.3</v>
      </c>
      <c r="F20" s="23">
        <v>0</v>
      </c>
      <c r="G20" s="23">
        <v>0</v>
      </c>
      <c r="H20" s="33">
        <v>0</v>
      </c>
      <c r="J20" s="31"/>
      <c r="K20" s="31"/>
    </row>
    <row r="21" spans="1:11" ht="18.75" customHeight="1" x14ac:dyDescent="0.15">
      <c r="A21" s="32" t="s">
        <v>23</v>
      </c>
      <c r="B21" s="23">
        <v>16661</v>
      </c>
      <c r="C21" s="23">
        <v>22134</v>
      </c>
      <c r="D21" s="24">
        <v>24.4</v>
      </c>
      <c r="E21" s="24">
        <v>20.3</v>
      </c>
      <c r="F21" s="23">
        <v>0</v>
      </c>
      <c r="G21" s="23">
        <v>0</v>
      </c>
      <c r="H21" s="33">
        <v>0</v>
      </c>
      <c r="J21" s="31"/>
      <c r="K21" s="31"/>
    </row>
    <row r="22" spans="1:11" ht="18.75" customHeight="1" x14ac:dyDescent="0.15">
      <c r="A22" s="32" t="s">
        <v>24</v>
      </c>
      <c r="B22" s="23">
        <v>11371</v>
      </c>
      <c r="C22" s="23">
        <v>15805</v>
      </c>
      <c r="D22" s="24">
        <v>24.9</v>
      </c>
      <c r="E22" s="24">
        <v>19.900000000000002</v>
      </c>
      <c r="F22" s="23">
        <v>0</v>
      </c>
      <c r="G22" s="23">
        <v>0</v>
      </c>
      <c r="H22" s="33">
        <v>0</v>
      </c>
      <c r="J22" s="31"/>
      <c r="K22" s="31"/>
    </row>
    <row r="23" spans="1:11" ht="18.75" customHeight="1" x14ac:dyDescent="0.15">
      <c r="A23" s="32" t="s">
        <v>25</v>
      </c>
      <c r="B23" s="23">
        <v>9331</v>
      </c>
      <c r="C23" s="23">
        <v>13451</v>
      </c>
      <c r="D23" s="24">
        <v>27.500000000000004</v>
      </c>
      <c r="E23" s="24">
        <v>21.8</v>
      </c>
      <c r="F23" s="23">
        <v>0</v>
      </c>
      <c r="G23" s="23">
        <v>0</v>
      </c>
      <c r="H23" s="33">
        <v>0</v>
      </c>
      <c r="J23" s="31"/>
      <c r="K23" s="31"/>
    </row>
    <row r="24" spans="1:11" ht="18.75" customHeight="1" x14ac:dyDescent="0.15">
      <c r="A24" s="32" t="s">
        <v>26</v>
      </c>
      <c r="B24" s="23">
        <v>10854</v>
      </c>
      <c r="C24" s="23">
        <v>15533</v>
      </c>
      <c r="D24" s="24">
        <v>24.4</v>
      </c>
      <c r="E24" s="24">
        <v>18.600000000000001</v>
      </c>
      <c r="F24" s="23">
        <v>0</v>
      </c>
      <c r="G24" s="23">
        <v>0</v>
      </c>
      <c r="H24" s="33">
        <v>0</v>
      </c>
      <c r="J24" s="31"/>
      <c r="K24" s="31"/>
    </row>
    <row r="25" spans="1:11" ht="18.75" customHeight="1" x14ac:dyDescent="0.15">
      <c r="A25" s="32" t="s">
        <v>27</v>
      </c>
      <c r="B25" s="23">
        <v>18917</v>
      </c>
      <c r="C25" s="23">
        <v>22658</v>
      </c>
      <c r="D25" s="24">
        <v>32.4</v>
      </c>
      <c r="E25" s="24">
        <v>29.299999999999997</v>
      </c>
      <c r="F25" s="23">
        <v>0</v>
      </c>
      <c r="G25" s="23">
        <v>0</v>
      </c>
      <c r="H25" s="33">
        <v>0</v>
      </c>
      <c r="J25" s="31"/>
      <c r="K25" s="31"/>
    </row>
    <row r="26" spans="1:11" ht="18.75" customHeight="1" x14ac:dyDescent="0.15">
      <c r="A26" s="32" t="s">
        <v>28</v>
      </c>
      <c r="B26" s="23">
        <v>12772</v>
      </c>
      <c r="C26" s="23">
        <v>17945</v>
      </c>
      <c r="D26" s="24">
        <v>23.7</v>
      </c>
      <c r="E26" s="24">
        <v>18.3</v>
      </c>
      <c r="F26" s="23">
        <v>0</v>
      </c>
      <c r="G26" s="23">
        <v>0</v>
      </c>
      <c r="H26" s="33">
        <v>0</v>
      </c>
      <c r="J26" s="31"/>
      <c r="K26" s="31"/>
    </row>
    <row r="27" spans="1:11" ht="18.75" customHeight="1" x14ac:dyDescent="0.15">
      <c r="A27" s="32" t="s">
        <v>29</v>
      </c>
      <c r="B27" s="23">
        <v>26104</v>
      </c>
      <c r="C27" s="23">
        <v>34631</v>
      </c>
      <c r="D27" s="24">
        <v>23.400000000000002</v>
      </c>
      <c r="E27" s="24">
        <v>18.899999999999999</v>
      </c>
      <c r="F27" s="23">
        <v>0</v>
      </c>
      <c r="G27" s="23">
        <v>0</v>
      </c>
      <c r="H27" s="33">
        <v>0</v>
      </c>
      <c r="J27" s="31"/>
      <c r="K27" s="31"/>
    </row>
    <row r="28" spans="1:11" ht="18.75" customHeight="1" x14ac:dyDescent="0.15">
      <c r="A28" s="32" t="s">
        <v>30</v>
      </c>
      <c r="B28" s="23">
        <v>25252</v>
      </c>
      <c r="C28" s="23">
        <v>34123</v>
      </c>
      <c r="D28" s="24">
        <v>24.4</v>
      </c>
      <c r="E28" s="24">
        <v>19.900000000000002</v>
      </c>
      <c r="F28" s="23">
        <v>0</v>
      </c>
      <c r="G28" s="23">
        <v>0</v>
      </c>
      <c r="H28" s="33">
        <v>0</v>
      </c>
      <c r="J28" s="31"/>
      <c r="K28" s="31"/>
    </row>
    <row r="29" spans="1:11" ht="18.75" customHeight="1" x14ac:dyDescent="0.15">
      <c r="A29" s="32" t="s">
        <v>31</v>
      </c>
      <c r="B29" s="23">
        <v>12332</v>
      </c>
      <c r="C29" s="23">
        <v>16982</v>
      </c>
      <c r="D29" s="24">
        <v>24.4</v>
      </c>
      <c r="E29" s="24">
        <v>19.8</v>
      </c>
      <c r="F29" s="23">
        <v>0</v>
      </c>
      <c r="G29" s="23">
        <v>0</v>
      </c>
      <c r="H29" s="33">
        <v>0</v>
      </c>
      <c r="J29" s="31"/>
      <c r="K29" s="31"/>
    </row>
    <row r="30" spans="1:11" ht="18.75" customHeight="1" x14ac:dyDescent="0.15">
      <c r="A30" s="32" t="s">
        <v>32</v>
      </c>
      <c r="B30" s="23">
        <v>22599</v>
      </c>
      <c r="C30" s="23">
        <v>31579</v>
      </c>
      <c r="D30" s="24">
        <v>30.2</v>
      </c>
      <c r="E30" s="24">
        <v>25</v>
      </c>
      <c r="F30" s="23">
        <v>0</v>
      </c>
      <c r="G30" s="23">
        <v>0</v>
      </c>
      <c r="H30" s="33">
        <v>0</v>
      </c>
      <c r="J30" s="31"/>
      <c r="K30" s="31"/>
    </row>
    <row r="31" spans="1:11" ht="18.75" customHeight="1" x14ac:dyDescent="0.15">
      <c r="A31" s="32" t="s">
        <v>33</v>
      </c>
      <c r="B31" s="23">
        <v>12800</v>
      </c>
      <c r="C31" s="23">
        <v>17897</v>
      </c>
      <c r="D31" s="24">
        <v>25.4</v>
      </c>
      <c r="E31" s="24">
        <v>19.900000000000002</v>
      </c>
      <c r="F31" s="23">
        <v>0</v>
      </c>
      <c r="G31" s="23">
        <v>0</v>
      </c>
      <c r="H31" s="33">
        <v>0</v>
      </c>
      <c r="J31" s="31"/>
      <c r="K31" s="31"/>
    </row>
    <row r="32" spans="1:11" ht="18.75" customHeight="1" x14ac:dyDescent="0.15">
      <c r="A32" s="32" t="s">
        <v>34</v>
      </c>
      <c r="B32" s="23">
        <v>21901</v>
      </c>
      <c r="C32" s="23">
        <v>30692</v>
      </c>
      <c r="D32" s="24">
        <v>24.3</v>
      </c>
      <c r="E32" s="24">
        <v>18.099999999999998</v>
      </c>
      <c r="F32" s="23">
        <v>0</v>
      </c>
      <c r="G32" s="23">
        <v>0</v>
      </c>
      <c r="H32" s="33">
        <v>0</v>
      </c>
      <c r="J32" s="31"/>
      <c r="K32" s="31"/>
    </row>
    <row r="33" spans="1:11" ht="18.75" customHeight="1" x14ac:dyDescent="0.15">
      <c r="A33" s="32" t="s">
        <v>35</v>
      </c>
      <c r="B33" s="23">
        <v>12429</v>
      </c>
      <c r="C33" s="23">
        <v>18792</v>
      </c>
      <c r="D33" s="24">
        <v>23.400000000000002</v>
      </c>
      <c r="E33" s="24">
        <v>16.8</v>
      </c>
      <c r="F33" s="23">
        <v>0</v>
      </c>
      <c r="G33" s="23">
        <v>0</v>
      </c>
      <c r="H33" s="33">
        <v>0</v>
      </c>
      <c r="J33" s="31"/>
      <c r="K33" s="31"/>
    </row>
    <row r="34" spans="1:11" ht="18.75" customHeight="1" x14ac:dyDescent="0.15">
      <c r="A34" s="32" t="s">
        <v>36</v>
      </c>
      <c r="B34" s="23">
        <v>14260</v>
      </c>
      <c r="C34" s="23">
        <v>20051</v>
      </c>
      <c r="D34" s="24">
        <v>24.7</v>
      </c>
      <c r="E34" s="24">
        <v>18</v>
      </c>
      <c r="F34" s="23">
        <v>0</v>
      </c>
      <c r="G34" s="23">
        <v>0</v>
      </c>
      <c r="H34" s="33">
        <v>0</v>
      </c>
      <c r="J34" s="31"/>
      <c r="K34" s="31"/>
    </row>
    <row r="35" spans="1:11" ht="18.75" customHeight="1" x14ac:dyDescent="0.15">
      <c r="A35" s="32" t="s">
        <v>37</v>
      </c>
      <c r="B35" s="23">
        <v>16997</v>
      </c>
      <c r="C35" s="23">
        <v>24147</v>
      </c>
      <c r="D35" s="24">
        <v>26.200000000000003</v>
      </c>
      <c r="E35" s="24">
        <v>20.599999999999998</v>
      </c>
      <c r="F35" s="23">
        <v>0</v>
      </c>
      <c r="G35" s="23">
        <v>0</v>
      </c>
      <c r="H35" s="33">
        <v>0</v>
      </c>
      <c r="J35" s="31"/>
      <c r="K35" s="31"/>
    </row>
    <row r="36" spans="1:11" ht="18.75" customHeight="1" x14ac:dyDescent="0.15">
      <c r="A36" s="32" t="s">
        <v>38</v>
      </c>
      <c r="B36" s="23">
        <v>20908</v>
      </c>
      <c r="C36" s="23">
        <v>29842</v>
      </c>
      <c r="D36" s="24">
        <v>25.1</v>
      </c>
      <c r="E36" s="24">
        <v>19.7</v>
      </c>
      <c r="F36" s="23">
        <v>0</v>
      </c>
      <c r="G36" s="23">
        <v>0</v>
      </c>
      <c r="H36" s="33">
        <v>0</v>
      </c>
      <c r="J36" s="31"/>
      <c r="K36" s="31"/>
    </row>
    <row r="37" spans="1:11" ht="18.75" customHeight="1" x14ac:dyDescent="0.15">
      <c r="A37" s="32" t="s">
        <v>39</v>
      </c>
      <c r="B37" s="23">
        <v>18088</v>
      </c>
      <c r="C37" s="23">
        <v>25902</v>
      </c>
      <c r="D37" s="24">
        <v>24.9</v>
      </c>
      <c r="E37" s="24">
        <v>19.600000000000001</v>
      </c>
      <c r="F37" s="23">
        <v>0</v>
      </c>
      <c r="G37" s="23">
        <v>0</v>
      </c>
      <c r="H37" s="33">
        <v>0</v>
      </c>
      <c r="J37" s="31"/>
      <c r="K37" s="31"/>
    </row>
    <row r="38" spans="1:11" ht="18.75" customHeight="1" x14ac:dyDescent="0.15">
      <c r="A38" s="32" t="s">
        <v>40</v>
      </c>
      <c r="B38" s="23">
        <v>26118</v>
      </c>
      <c r="C38" s="23">
        <v>39138</v>
      </c>
      <c r="D38" s="24">
        <v>26</v>
      </c>
      <c r="E38" s="24">
        <v>20.8</v>
      </c>
      <c r="F38" s="23">
        <v>0</v>
      </c>
      <c r="G38" s="23">
        <v>0</v>
      </c>
      <c r="H38" s="33">
        <v>0</v>
      </c>
      <c r="J38" s="31"/>
      <c r="K38" s="31"/>
    </row>
    <row r="39" spans="1:11" ht="18.75" customHeight="1" x14ac:dyDescent="0.15">
      <c r="A39" s="34" t="s">
        <v>41</v>
      </c>
      <c r="B39" s="35">
        <v>18907</v>
      </c>
      <c r="C39" s="36">
        <v>24512</v>
      </c>
      <c r="D39" s="37">
        <v>25.6</v>
      </c>
      <c r="E39" s="37">
        <v>23.3</v>
      </c>
      <c r="F39" s="36">
        <v>0</v>
      </c>
      <c r="G39" s="36">
        <v>0</v>
      </c>
      <c r="H39" s="38">
        <v>0</v>
      </c>
      <c r="J39" s="31"/>
      <c r="K39" s="31"/>
    </row>
    <row r="40" spans="1:11" ht="14.25" customHeight="1" x14ac:dyDescent="0.15">
      <c r="A40" s="61" t="s">
        <v>42</v>
      </c>
      <c r="B40" s="61"/>
      <c r="C40" s="61"/>
      <c r="D40" s="61"/>
      <c r="E40" s="61"/>
      <c r="F40" s="61"/>
      <c r="G40" s="61"/>
      <c r="H40" s="61"/>
    </row>
    <row r="41" spans="1:11" x14ac:dyDescent="0.15">
      <c r="A41" s="61" t="s">
        <v>43</v>
      </c>
      <c r="B41" s="61"/>
      <c r="C41" s="61"/>
      <c r="D41" s="61"/>
      <c r="E41" s="61"/>
      <c r="F41" s="61"/>
      <c r="G41" s="61"/>
      <c r="H41" s="61"/>
    </row>
  </sheetData>
  <mergeCells count="15">
    <mergeCell ref="A41:H41"/>
    <mergeCell ref="A8:A10"/>
    <mergeCell ref="B8:E8"/>
    <mergeCell ref="F8:H8"/>
    <mergeCell ref="A40:H40"/>
    <mergeCell ref="A1:H1"/>
    <mergeCell ref="A4:H4"/>
    <mergeCell ref="A6:H6"/>
    <mergeCell ref="A7:H7"/>
    <mergeCell ref="D9:E9"/>
    <mergeCell ref="F9:F10"/>
    <mergeCell ref="G9:G10"/>
    <mergeCell ref="H9:H10"/>
    <mergeCell ref="B9:B10"/>
    <mergeCell ref="C9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51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E51"/>
  <sheetViews>
    <sheetView showGridLines="0" view="pageBreakPreview" zoomScale="110" zoomScaleNormal="100" zoomScaleSheetLayoutView="110" workbookViewId="0"/>
  </sheetViews>
  <sheetFormatPr defaultColWidth="9" defaultRowHeight="13.5" x14ac:dyDescent="0.15"/>
  <cols>
    <col min="1" max="57" width="1.5" style="17" customWidth="1"/>
    <col min="58" max="58" width="1.25" style="17" customWidth="1"/>
    <col min="59" max="16384" width="9" style="17"/>
  </cols>
  <sheetData>
    <row r="1" spans="2:57" ht="21.75" customHeight="1" x14ac:dyDescent="0.15">
      <c r="B1" s="105" t="s">
        <v>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</row>
    <row r="2" spans="2:57" ht="11.25" customHeight="1" x14ac:dyDescent="0.1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2:57" ht="17.25" customHeight="1" x14ac:dyDescent="0.15">
      <c r="B3" s="106" t="s">
        <v>45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</row>
    <row r="4" spans="2:57" ht="15" customHeight="1" x14ac:dyDescent="0.15">
      <c r="B4" s="107" t="s">
        <v>46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</row>
    <row r="5" spans="2:57" ht="16.5" customHeight="1" x14ac:dyDescent="0.15">
      <c r="B5" s="108"/>
      <c r="C5" s="109"/>
      <c r="D5" s="109"/>
      <c r="E5" s="109"/>
      <c r="F5" s="109"/>
      <c r="G5" s="109"/>
      <c r="H5" s="109"/>
      <c r="I5" s="85" t="s">
        <v>47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2:57" ht="16.5" customHeight="1" x14ac:dyDescent="0.15">
      <c r="B6" s="110"/>
      <c r="C6" s="111"/>
      <c r="D6" s="111"/>
      <c r="E6" s="111"/>
      <c r="F6" s="111"/>
      <c r="G6" s="111"/>
      <c r="H6" s="111"/>
      <c r="I6" s="87" t="s">
        <v>48</v>
      </c>
      <c r="J6" s="87"/>
      <c r="K6" s="87"/>
      <c r="L6" s="87"/>
      <c r="M6" s="87"/>
      <c r="N6" s="87"/>
      <c r="O6" s="87"/>
      <c r="P6" s="99" t="s">
        <v>49</v>
      </c>
      <c r="Q6" s="100"/>
      <c r="R6" s="100"/>
      <c r="S6" s="100"/>
      <c r="T6" s="100"/>
      <c r="U6" s="100"/>
      <c r="V6" s="100"/>
      <c r="W6" s="91" t="s">
        <v>50</v>
      </c>
      <c r="X6" s="91"/>
      <c r="Y6" s="91"/>
      <c r="Z6" s="91"/>
      <c r="AA6" s="91"/>
      <c r="AB6" s="91"/>
      <c r="AC6" s="91"/>
      <c r="AD6" s="91" t="s">
        <v>51</v>
      </c>
      <c r="AE6" s="91"/>
      <c r="AF6" s="91"/>
      <c r="AG6" s="91"/>
      <c r="AH6" s="91"/>
      <c r="AI6" s="91"/>
      <c r="AJ6" s="91"/>
      <c r="AK6" s="91" t="s">
        <v>52</v>
      </c>
      <c r="AL6" s="91"/>
      <c r="AM6" s="91"/>
      <c r="AN6" s="91"/>
      <c r="AO6" s="91"/>
      <c r="AP6" s="91"/>
      <c r="AQ6" s="91"/>
      <c r="AR6" s="92" t="s">
        <v>53</v>
      </c>
      <c r="AS6" s="92"/>
      <c r="AT6" s="92"/>
      <c r="AU6" s="92"/>
      <c r="AV6" s="92"/>
      <c r="AW6" s="92"/>
      <c r="AX6" s="92"/>
      <c r="AY6" s="104" t="s">
        <v>54</v>
      </c>
      <c r="AZ6" s="104"/>
      <c r="BA6" s="104"/>
      <c r="BB6" s="104"/>
      <c r="BC6" s="104"/>
      <c r="BD6" s="104"/>
      <c r="BE6" s="114"/>
    </row>
    <row r="7" spans="2:57" ht="16.5" customHeight="1" x14ac:dyDescent="0.15">
      <c r="B7" s="112"/>
      <c r="C7" s="113"/>
      <c r="D7" s="113"/>
      <c r="E7" s="113"/>
      <c r="F7" s="113"/>
      <c r="G7" s="113"/>
      <c r="H7" s="113"/>
      <c r="I7" s="89"/>
      <c r="J7" s="89"/>
      <c r="K7" s="89"/>
      <c r="L7" s="89"/>
      <c r="M7" s="89"/>
      <c r="N7" s="89"/>
      <c r="O7" s="89"/>
      <c r="P7" s="101"/>
      <c r="Q7" s="102"/>
      <c r="R7" s="102"/>
      <c r="S7" s="102"/>
      <c r="T7" s="102"/>
      <c r="U7" s="102"/>
      <c r="V7" s="102"/>
      <c r="W7" s="96" t="s">
        <v>55</v>
      </c>
      <c r="X7" s="96"/>
      <c r="Y7" s="96"/>
      <c r="Z7" s="96"/>
      <c r="AA7" s="96"/>
      <c r="AB7" s="96"/>
      <c r="AC7" s="96"/>
      <c r="AD7" s="77" t="s">
        <v>56</v>
      </c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 t="s">
        <v>57</v>
      </c>
      <c r="AS7" s="77"/>
      <c r="AT7" s="77"/>
      <c r="AU7" s="77"/>
      <c r="AV7" s="77"/>
      <c r="AW7" s="77"/>
      <c r="AX7" s="77"/>
      <c r="AY7" s="89"/>
      <c r="AZ7" s="89"/>
      <c r="BA7" s="89"/>
      <c r="BB7" s="89"/>
      <c r="BC7" s="89"/>
      <c r="BD7" s="89"/>
      <c r="BE7" s="90"/>
    </row>
    <row r="8" spans="2:57" ht="16.5" customHeight="1" x14ac:dyDescent="0.15">
      <c r="B8" s="78" t="s">
        <v>13</v>
      </c>
      <c r="C8" s="78" t="s">
        <v>58</v>
      </c>
      <c r="D8" s="78" t="s">
        <v>58</v>
      </c>
      <c r="E8" s="78" t="s">
        <v>58</v>
      </c>
      <c r="F8" s="78" t="s">
        <v>58</v>
      </c>
      <c r="G8" s="78" t="s">
        <v>58</v>
      </c>
      <c r="H8" s="75" t="s">
        <v>58</v>
      </c>
      <c r="I8" s="69">
        <v>138123</v>
      </c>
      <c r="J8" s="70"/>
      <c r="K8" s="70"/>
      <c r="L8" s="70"/>
      <c r="M8" s="70"/>
      <c r="N8" s="70"/>
      <c r="O8" s="71"/>
      <c r="P8" s="69">
        <v>37656</v>
      </c>
      <c r="Q8" s="70"/>
      <c r="R8" s="70"/>
      <c r="S8" s="70"/>
      <c r="T8" s="70"/>
      <c r="U8" s="70"/>
      <c r="V8" s="71"/>
      <c r="W8" s="69">
        <v>80728</v>
      </c>
      <c r="X8" s="70"/>
      <c r="Y8" s="70"/>
      <c r="Z8" s="70"/>
      <c r="AA8" s="70"/>
      <c r="AB8" s="70"/>
      <c r="AC8" s="71"/>
      <c r="AD8" s="69">
        <v>3370</v>
      </c>
      <c r="AE8" s="70"/>
      <c r="AF8" s="70"/>
      <c r="AG8" s="70"/>
      <c r="AH8" s="70"/>
      <c r="AI8" s="70"/>
      <c r="AJ8" s="71"/>
      <c r="AK8" s="69">
        <v>3121</v>
      </c>
      <c r="AL8" s="70"/>
      <c r="AM8" s="70"/>
      <c r="AN8" s="70"/>
      <c r="AO8" s="70"/>
      <c r="AP8" s="70"/>
      <c r="AQ8" s="71"/>
      <c r="AR8" s="69">
        <v>32</v>
      </c>
      <c r="AS8" s="70"/>
      <c r="AT8" s="70"/>
      <c r="AU8" s="70"/>
      <c r="AV8" s="70"/>
      <c r="AW8" s="70"/>
      <c r="AX8" s="71"/>
      <c r="AY8" s="69">
        <v>13216</v>
      </c>
      <c r="AZ8" s="70"/>
      <c r="BA8" s="70"/>
      <c r="BB8" s="70"/>
      <c r="BC8" s="70"/>
      <c r="BD8" s="70"/>
      <c r="BE8" s="70"/>
    </row>
    <row r="9" spans="2:57" ht="16.5" customHeight="1" x14ac:dyDescent="0.15">
      <c r="B9" s="78" t="s">
        <v>59</v>
      </c>
      <c r="C9" s="78" t="s">
        <v>58</v>
      </c>
      <c r="D9" s="78" t="s">
        <v>58</v>
      </c>
      <c r="E9" s="78" t="s">
        <v>58</v>
      </c>
      <c r="F9" s="78" t="s">
        <v>58</v>
      </c>
      <c r="G9" s="78" t="s">
        <v>58</v>
      </c>
      <c r="H9" s="75" t="s">
        <v>58</v>
      </c>
      <c r="I9" s="69">
        <v>136109</v>
      </c>
      <c r="J9" s="70"/>
      <c r="K9" s="70"/>
      <c r="L9" s="70"/>
      <c r="M9" s="70"/>
      <c r="N9" s="70"/>
      <c r="O9" s="71"/>
      <c r="P9" s="69">
        <v>30329</v>
      </c>
      <c r="Q9" s="70"/>
      <c r="R9" s="70"/>
      <c r="S9" s="70"/>
      <c r="T9" s="70"/>
      <c r="U9" s="70"/>
      <c r="V9" s="71"/>
      <c r="W9" s="69">
        <v>86385</v>
      </c>
      <c r="X9" s="70"/>
      <c r="Y9" s="70"/>
      <c r="Z9" s="70"/>
      <c r="AA9" s="70"/>
      <c r="AB9" s="70"/>
      <c r="AC9" s="71"/>
      <c r="AD9" s="69">
        <v>3048</v>
      </c>
      <c r="AE9" s="70"/>
      <c r="AF9" s="70"/>
      <c r="AG9" s="70"/>
      <c r="AH9" s="70"/>
      <c r="AI9" s="70"/>
      <c r="AJ9" s="71"/>
      <c r="AK9" s="69">
        <v>2912</v>
      </c>
      <c r="AL9" s="70"/>
      <c r="AM9" s="70"/>
      <c r="AN9" s="70"/>
      <c r="AO9" s="70"/>
      <c r="AP9" s="70"/>
      <c r="AQ9" s="71"/>
      <c r="AR9" s="69">
        <v>17</v>
      </c>
      <c r="AS9" s="70"/>
      <c r="AT9" s="70"/>
      <c r="AU9" s="70"/>
      <c r="AV9" s="70"/>
      <c r="AW9" s="70"/>
      <c r="AX9" s="71"/>
      <c r="AY9" s="69">
        <v>13418</v>
      </c>
      <c r="AZ9" s="70"/>
      <c r="BA9" s="70"/>
      <c r="BB9" s="70"/>
      <c r="BC9" s="70"/>
      <c r="BD9" s="70"/>
      <c r="BE9" s="70"/>
    </row>
    <row r="10" spans="2:57" ht="16.5" customHeight="1" x14ac:dyDescent="0.15">
      <c r="B10" s="78" t="s">
        <v>60</v>
      </c>
      <c r="C10" s="78" t="s">
        <v>58</v>
      </c>
      <c r="D10" s="78" t="s">
        <v>58</v>
      </c>
      <c r="E10" s="78" t="s">
        <v>58</v>
      </c>
      <c r="F10" s="78" t="s">
        <v>58</v>
      </c>
      <c r="G10" s="78" t="s">
        <v>58</v>
      </c>
      <c r="H10" s="75" t="s">
        <v>58</v>
      </c>
      <c r="I10" s="69">
        <v>123396</v>
      </c>
      <c r="J10" s="70"/>
      <c r="K10" s="70"/>
      <c r="L10" s="70"/>
      <c r="M10" s="70"/>
      <c r="N10" s="70"/>
      <c r="O10" s="71"/>
      <c r="P10" s="69">
        <v>22586</v>
      </c>
      <c r="Q10" s="70"/>
      <c r="R10" s="70"/>
      <c r="S10" s="70"/>
      <c r="T10" s="70"/>
      <c r="U10" s="70"/>
      <c r="V10" s="71"/>
      <c r="W10" s="69">
        <v>82832</v>
      </c>
      <c r="X10" s="70"/>
      <c r="Y10" s="70"/>
      <c r="Z10" s="70"/>
      <c r="AA10" s="70"/>
      <c r="AB10" s="70"/>
      <c r="AC10" s="71"/>
      <c r="AD10" s="69">
        <v>2857</v>
      </c>
      <c r="AE10" s="70"/>
      <c r="AF10" s="70"/>
      <c r="AG10" s="70"/>
      <c r="AH10" s="70"/>
      <c r="AI10" s="70"/>
      <c r="AJ10" s="71"/>
      <c r="AK10" s="69">
        <v>2733</v>
      </c>
      <c r="AL10" s="70"/>
      <c r="AM10" s="70"/>
      <c r="AN10" s="70"/>
      <c r="AO10" s="70"/>
      <c r="AP10" s="70"/>
      <c r="AQ10" s="71"/>
      <c r="AR10" s="69">
        <v>27</v>
      </c>
      <c r="AS10" s="70"/>
      <c r="AT10" s="70"/>
      <c r="AU10" s="70"/>
      <c r="AV10" s="70"/>
      <c r="AW10" s="70"/>
      <c r="AX10" s="71"/>
      <c r="AY10" s="69">
        <v>12361</v>
      </c>
      <c r="AZ10" s="70"/>
      <c r="BA10" s="70"/>
      <c r="BB10" s="70"/>
      <c r="BC10" s="70"/>
      <c r="BD10" s="70"/>
      <c r="BE10" s="70"/>
    </row>
    <row r="11" spans="2:57" ht="16.5" customHeight="1" x14ac:dyDescent="0.15">
      <c r="B11" s="75" t="s">
        <v>61</v>
      </c>
      <c r="C11" s="76" t="s">
        <v>58</v>
      </c>
      <c r="D11" s="76" t="s">
        <v>58</v>
      </c>
      <c r="E11" s="76" t="s">
        <v>58</v>
      </c>
      <c r="F11" s="76" t="s">
        <v>58</v>
      </c>
      <c r="G11" s="76" t="s">
        <v>58</v>
      </c>
      <c r="H11" s="76" t="s">
        <v>58</v>
      </c>
      <c r="I11" s="69">
        <v>142056</v>
      </c>
      <c r="J11" s="70"/>
      <c r="K11" s="70"/>
      <c r="L11" s="70"/>
      <c r="M11" s="70"/>
      <c r="N11" s="70"/>
      <c r="O11" s="71"/>
      <c r="P11" s="69">
        <v>40800</v>
      </c>
      <c r="Q11" s="70"/>
      <c r="R11" s="70"/>
      <c r="S11" s="70"/>
      <c r="T11" s="70"/>
      <c r="U11" s="70"/>
      <c r="V11" s="71"/>
      <c r="W11" s="69">
        <v>83916</v>
      </c>
      <c r="X11" s="70"/>
      <c r="Y11" s="70"/>
      <c r="Z11" s="70"/>
      <c r="AA11" s="70"/>
      <c r="AB11" s="70"/>
      <c r="AC11" s="71"/>
      <c r="AD11" s="69">
        <v>2747</v>
      </c>
      <c r="AE11" s="70"/>
      <c r="AF11" s="70"/>
      <c r="AG11" s="70"/>
      <c r="AH11" s="70"/>
      <c r="AI11" s="70"/>
      <c r="AJ11" s="71"/>
      <c r="AK11" s="69">
        <v>2356</v>
      </c>
      <c r="AL11" s="70"/>
      <c r="AM11" s="70"/>
      <c r="AN11" s="70"/>
      <c r="AO11" s="70"/>
      <c r="AP11" s="70"/>
      <c r="AQ11" s="71"/>
      <c r="AR11" s="69">
        <v>16</v>
      </c>
      <c r="AS11" s="70"/>
      <c r="AT11" s="70"/>
      <c r="AU11" s="70"/>
      <c r="AV11" s="70"/>
      <c r="AW11" s="70"/>
      <c r="AX11" s="71"/>
      <c r="AY11" s="69">
        <v>12221</v>
      </c>
      <c r="AZ11" s="70"/>
      <c r="BA11" s="70"/>
      <c r="BB11" s="70"/>
      <c r="BC11" s="70"/>
      <c r="BD11" s="70"/>
      <c r="BE11" s="70"/>
    </row>
    <row r="12" spans="2:57" ht="16.5" customHeight="1" x14ac:dyDescent="0.15">
      <c r="B12" s="75" t="s">
        <v>62</v>
      </c>
      <c r="C12" s="76" t="s">
        <v>58</v>
      </c>
      <c r="D12" s="76" t="s">
        <v>58</v>
      </c>
      <c r="E12" s="76" t="s">
        <v>58</v>
      </c>
      <c r="F12" s="76" t="s">
        <v>58</v>
      </c>
      <c r="G12" s="76" t="s">
        <v>58</v>
      </c>
      <c r="H12" s="76" t="s">
        <v>58</v>
      </c>
      <c r="I12" s="69">
        <f>SUM(P12:BE12)</f>
        <v>149040</v>
      </c>
      <c r="J12" s="70"/>
      <c r="K12" s="70"/>
      <c r="L12" s="70"/>
      <c r="M12" s="70"/>
      <c r="N12" s="70"/>
      <c r="O12" s="71"/>
      <c r="P12" s="93">
        <v>44967</v>
      </c>
      <c r="Q12" s="94"/>
      <c r="R12" s="94"/>
      <c r="S12" s="94"/>
      <c r="T12" s="94"/>
      <c r="U12" s="94"/>
      <c r="V12" s="95"/>
      <c r="W12" s="93">
        <v>87391</v>
      </c>
      <c r="X12" s="94"/>
      <c r="Y12" s="94"/>
      <c r="Z12" s="94"/>
      <c r="AA12" s="94"/>
      <c r="AB12" s="94"/>
      <c r="AC12" s="95"/>
      <c r="AD12" s="93">
        <v>2866</v>
      </c>
      <c r="AE12" s="94"/>
      <c r="AF12" s="94"/>
      <c r="AG12" s="94"/>
      <c r="AH12" s="94"/>
      <c r="AI12" s="94"/>
      <c r="AJ12" s="95"/>
      <c r="AK12" s="93">
        <v>2242</v>
      </c>
      <c r="AL12" s="94"/>
      <c r="AM12" s="94"/>
      <c r="AN12" s="94"/>
      <c r="AO12" s="94"/>
      <c r="AP12" s="94"/>
      <c r="AQ12" s="95"/>
      <c r="AR12" s="93">
        <v>19</v>
      </c>
      <c r="AS12" s="94"/>
      <c r="AT12" s="94"/>
      <c r="AU12" s="94"/>
      <c r="AV12" s="94"/>
      <c r="AW12" s="94"/>
      <c r="AX12" s="95"/>
      <c r="AY12" s="93">
        <v>11555</v>
      </c>
      <c r="AZ12" s="94"/>
      <c r="BA12" s="94"/>
      <c r="BB12" s="94"/>
      <c r="BC12" s="94"/>
      <c r="BD12" s="94"/>
      <c r="BE12" s="94"/>
    </row>
    <row r="13" spans="2:57" ht="16.5" customHeight="1" x14ac:dyDescent="0.15">
      <c r="B13" s="103" t="s">
        <v>63</v>
      </c>
      <c r="C13" s="104" t="s">
        <v>64</v>
      </c>
      <c r="D13" s="104" t="s">
        <v>64</v>
      </c>
      <c r="E13" s="104" t="s">
        <v>64</v>
      </c>
      <c r="F13" s="104" t="s">
        <v>64</v>
      </c>
      <c r="G13" s="104" t="s">
        <v>64</v>
      </c>
      <c r="H13" s="104" t="s">
        <v>64</v>
      </c>
      <c r="I13" s="72">
        <v>100</v>
      </c>
      <c r="J13" s="73"/>
      <c r="K13" s="73"/>
      <c r="L13" s="73"/>
      <c r="M13" s="73"/>
      <c r="N13" s="73"/>
      <c r="O13" s="74"/>
      <c r="P13" s="72">
        <f>P12/$I$12*100</f>
        <v>30.17109500805153</v>
      </c>
      <c r="Q13" s="73"/>
      <c r="R13" s="73"/>
      <c r="S13" s="73"/>
      <c r="T13" s="73"/>
      <c r="U13" s="73"/>
      <c r="V13" s="74"/>
      <c r="W13" s="72">
        <f>W12/$I$12*100</f>
        <v>58.635936661298985</v>
      </c>
      <c r="X13" s="73"/>
      <c r="Y13" s="73"/>
      <c r="Z13" s="73"/>
      <c r="AA13" s="73"/>
      <c r="AB13" s="73"/>
      <c r="AC13" s="74"/>
      <c r="AD13" s="72">
        <f>AD12/$I$12*100</f>
        <v>1.9229736983360173</v>
      </c>
      <c r="AE13" s="73"/>
      <c r="AF13" s="73"/>
      <c r="AG13" s="73"/>
      <c r="AH13" s="73"/>
      <c r="AI13" s="73"/>
      <c r="AJ13" s="74"/>
      <c r="AK13" s="72">
        <f>AK12/$I$12*100</f>
        <v>1.5042941492216855</v>
      </c>
      <c r="AL13" s="73"/>
      <c r="AM13" s="73"/>
      <c r="AN13" s="73"/>
      <c r="AO13" s="73"/>
      <c r="AP13" s="73"/>
      <c r="AQ13" s="74"/>
      <c r="AR13" s="72">
        <f>AR12/$I$12*100</f>
        <v>1.274825550187869E-2</v>
      </c>
      <c r="AS13" s="73"/>
      <c r="AT13" s="73"/>
      <c r="AU13" s="73"/>
      <c r="AV13" s="73"/>
      <c r="AW13" s="73"/>
      <c r="AX13" s="74"/>
      <c r="AY13" s="72">
        <f>AY12/$I$12*100</f>
        <v>7.7529522275899083</v>
      </c>
      <c r="AZ13" s="73"/>
      <c r="BA13" s="73"/>
      <c r="BB13" s="73"/>
      <c r="BC13" s="73"/>
      <c r="BD13" s="73"/>
      <c r="BE13" s="73"/>
    </row>
    <row r="14" spans="2:57" ht="7.5" customHeight="1" x14ac:dyDescent="0.1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</row>
    <row r="15" spans="2:57" ht="16.5" customHeight="1" x14ac:dyDescent="0.15">
      <c r="B15" s="79"/>
      <c r="C15" s="80"/>
      <c r="D15" s="80"/>
      <c r="E15" s="80"/>
      <c r="F15" s="80"/>
      <c r="G15" s="80"/>
      <c r="H15" s="80"/>
      <c r="I15" s="85" t="s">
        <v>65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</row>
    <row r="16" spans="2:57" ht="16.5" customHeight="1" x14ac:dyDescent="0.15">
      <c r="B16" s="81"/>
      <c r="C16" s="82"/>
      <c r="D16" s="82"/>
      <c r="E16" s="82"/>
      <c r="F16" s="82"/>
      <c r="G16" s="82"/>
      <c r="H16" s="82"/>
      <c r="I16" s="87" t="s">
        <v>48</v>
      </c>
      <c r="J16" s="87"/>
      <c r="K16" s="87"/>
      <c r="L16" s="87"/>
      <c r="M16" s="87"/>
      <c r="N16" s="87"/>
      <c r="O16" s="87"/>
      <c r="P16" s="99" t="s">
        <v>66</v>
      </c>
      <c r="Q16" s="100"/>
      <c r="R16" s="100"/>
      <c r="S16" s="100"/>
      <c r="T16" s="100"/>
      <c r="U16" s="100"/>
      <c r="V16" s="100"/>
      <c r="W16" s="91" t="s">
        <v>50</v>
      </c>
      <c r="X16" s="91"/>
      <c r="Y16" s="91"/>
      <c r="Z16" s="91"/>
      <c r="AA16" s="91"/>
      <c r="AB16" s="91"/>
      <c r="AC16" s="91"/>
      <c r="AD16" s="91" t="s">
        <v>51</v>
      </c>
      <c r="AE16" s="91"/>
      <c r="AF16" s="91"/>
      <c r="AG16" s="91"/>
      <c r="AH16" s="91"/>
      <c r="AI16" s="91"/>
      <c r="AJ16" s="91"/>
      <c r="AK16" s="91" t="s">
        <v>67</v>
      </c>
      <c r="AL16" s="91"/>
      <c r="AM16" s="91"/>
      <c r="AN16" s="91"/>
      <c r="AO16" s="91"/>
      <c r="AP16" s="91"/>
      <c r="AQ16" s="91"/>
      <c r="AR16" s="92" t="s">
        <v>53</v>
      </c>
      <c r="AS16" s="92"/>
      <c r="AT16" s="92"/>
      <c r="AU16" s="92"/>
      <c r="AV16" s="92"/>
      <c r="AW16" s="92"/>
      <c r="AX16" s="92"/>
      <c r="AY16" s="87" t="s">
        <v>54</v>
      </c>
      <c r="AZ16" s="87"/>
      <c r="BA16" s="87"/>
      <c r="BB16" s="87"/>
      <c r="BC16" s="87"/>
      <c r="BD16" s="87"/>
      <c r="BE16" s="88"/>
    </row>
    <row r="17" spans="2:57" ht="16.5" customHeight="1" x14ac:dyDescent="0.15">
      <c r="B17" s="83"/>
      <c r="C17" s="84"/>
      <c r="D17" s="84"/>
      <c r="E17" s="84"/>
      <c r="F17" s="84"/>
      <c r="G17" s="84"/>
      <c r="H17" s="84"/>
      <c r="I17" s="89"/>
      <c r="J17" s="89"/>
      <c r="K17" s="89"/>
      <c r="L17" s="89"/>
      <c r="M17" s="89"/>
      <c r="N17" s="89"/>
      <c r="O17" s="89"/>
      <c r="P17" s="101"/>
      <c r="Q17" s="102"/>
      <c r="R17" s="102"/>
      <c r="S17" s="102"/>
      <c r="T17" s="102"/>
      <c r="U17" s="102"/>
      <c r="V17" s="102"/>
      <c r="W17" s="96" t="s">
        <v>68</v>
      </c>
      <c r="X17" s="96"/>
      <c r="Y17" s="96"/>
      <c r="Z17" s="96"/>
      <c r="AA17" s="96"/>
      <c r="AB17" s="96"/>
      <c r="AC17" s="96"/>
      <c r="AD17" s="77" t="s">
        <v>69</v>
      </c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 t="s">
        <v>70</v>
      </c>
      <c r="AS17" s="77"/>
      <c r="AT17" s="77"/>
      <c r="AU17" s="77"/>
      <c r="AV17" s="77"/>
      <c r="AW17" s="77"/>
      <c r="AX17" s="77"/>
      <c r="AY17" s="89"/>
      <c r="AZ17" s="89"/>
      <c r="BA17" s="89"/>
      <c r="BB17" s="89"/>
      <c r="BC17" s="89"/>
      <c r="BD17" s="89"/>
      <c r="BE17" s="90"/>
    </row>
    <row r="18" spans="2:57" ht="16.5" customHeight="1" x14ac:dyDescent="0.15">
      <c r="B18" s="78" t="s">
        <v>13</v>
      </c>
      <c r="C18" s="78" t="s">
        <v>58</v>
      </c>
      <c r="D18" s="78" t="s">
        <v>58</v>
      </c>
      <c r="E18" s="78" t="s">
        <v>58</v>
      </c>
      <c r="F18" s="78" t="s">
        <v>58</v>
      </c>
      <c r="G18" s="78" t="s">
        <v>58</v>
      </c>
      <c r="H18" s="75" t="s">
        <v>58</v>
      </c>
      <c r="I18" s="69">
        <v>154048</v>
      </c>
      <c r="J18" s="70"/>
      <c r="K18" s="70"/>
      <c r="L18" s="70"/>
      <c r="M18" s="70"/>
      <c r="N18" s="70"/>
      <c r="O18" s="71"/>
      <c r="P18" s="69">
        <v>27512</v>
      </c>
      <c r="Q18" s="70"/>
      <c r="R18" s="70"/>
      <c r="S18" s="70"/>
      <c r="T18" s="70"/>
      <c r="U18" s="70"/>
      <c r="V18" s="71"/>
      <c r="W18" s="69">
        <v>80716</v>
      </c>
      <c r="X18" s="70"/>
      <c r="Y18" s="70"/>
      <c r="Z18" s="70"/>
      <c r="AA18" s="70"/>
      <c r="AB18" s="70"/>
      <c r="AC18" s="71"/>
      <c r="AD18" s="69">
        <v>5175</v>
      </c>
      <c r="AE18" s="70"/>
      <c r="AF18" s="70"/>
      <c r="AG18" s="70"/>
      <c r="AH18" s="70"/>
      <c r="AI18" s="70"/>
      <c r="AJ18" s="71"/>
      <c r="AK18" s="69">
        <v>3774</v>
      </c>
      <c r="AL18" s="70"/>
      <c r="AM18" s="70"/>
      <c r="AN18" s="70"/>
      <c r="AO18" s="70"/>
      <c r="AP18" s="70"/>
      <c r="AQ18" s="71"/>
      <c r="AR18" s="69">
        <v>19779</v>
      </c>
      <c r="AS18" s="70"/>
      <c r="AT18" s="70"/>
      <c r="AU18" s="70"/>
      <c r="AV18" s="70"/>
      <c r="AW18" s="70"/>
      <c r="AX18" s="71"/>
      <c r="AY18" s="69">
        <v>17092</v>
      </c>
      <c r="AZ18" s="70"/>
      <c r="BA18" s="70"/>
      <c r="BB18" s="70"/>
      <c r="BC18" s="70"/>
      <c r="BD18" s="70"/>
      <c r="BE18" s="70"/>
    </row>
    <row r="19" spans="2:57" ht="16.5" customHeight="1" x14ac:dyDescent="0.15">
      <c r="B19" s="78" t="s">
        <v>71</v>
      </c>
      <c r="C19" s="78" t="s">
        <v>58</v>
      </c>
      <c r="D19" s="78" t="s">
        <v>58</v>
      </c>
      <c r="E19" s="78" t="s">
        <v>58</v>
      </c>
      <c r="F19" s="78" t="s">
        <v>58</v>
      </c>
      <c r="G19" s="78" t="s">
        <v>58</v>
      </c>
      <c r="H19" s="75" t="s">
        <v>58</v>
      </c>
      <c r="I19" s="69">
        <v>140031</v>
      </c>
      <c r="J19" s="70"/>
      <c r="K19" s="70"/>
      <c r="L19" s="70"/>
      <c r="M19" s="70"/>
      <c r="N19" s="70"/>
      <c r="O19" s="71"/>
      <c r="P19" s="69">
        <v>24843</v>
      </c>
      <c r="Q19" s="70"/>
      <c r="R19" s="70"/>
      <c r="S19" s="70"/>
      <c r="T19" s="70"/>
      <c r="U19" s="70"/>
      <c r="V19" s="71"/>
      <c r="W19" s="69">
        <v>72967</v>
      </c>
      <c r="X19" s="70"/>
      <c r="Y19" s="70"/>
      <c r="Z19" s="70"/>
      <c r="AA19" s="70"/>
      <c r="AB19" s="70"/>
      <c r="AC19" s="71"/>
      <c r="AD19" s="69">
        <v>5631</v>
      </c>
      <c r="AE19" s="70"/>
      <c r="AF19" s="70"/>
      <c r="AG19" s="70"/>
      <c r="AH19" s="70"/>
      <c r="AI19" s="70"/>
      <c r="AJ19" s="71"/>
      <c r="AK19" s="69">
        <v>3746</v>
      </c>
      <c r="AL19" s="70"/>
      <c r="AM19" s="70"/>
      <c r="AN19" s="70"/>
      <c r="AO19" s="70"/>
      <c r="AP19" s="70"/>
      <c r="AQ19" s="71"/>
      <c r="AR19" s="69">
        <v>15591</v>
      </c>
      <c r="AS19" s="70"/>
      <c r="AT19" s="70"/>
      <c r="AU19" s="70"/>
      <c r="AV19" s="70"/>
      <c r="AW19" s="70"/>
      <c r="AX19" s="71"/>
      <c r="AY19" s="69">
        <v>17253</v>
      </c>
      <c r="AZ19" s="70"/>
      <c r="BA19" s="70"/>
      <c r="BB19" s="70"/>
      <c r="BC19" s="70"/>
      <c r="BD19" s="70"/>
      <c r="BE19" s="70"/>
    </row>
    <row r="20" spans="2:57" ht="16.5" customHeight="1" x14ac:dyDescent="0.15">
      <c r="B20" s="78" t="s">
        <v>72</v>
      </c>
      <c r="C20" s="78" t="s">
        <v>58</v>
      </c>
      <c r="D20" s="78" t="s">
        <v>58</v>
      </c>
      <c r="E20" s="78" t="s">
        <v>58</v>
      </c>
      <c r="F20" s="78" t="s">
        <v>58</v>
      </c>
      <c r="G20" s="78" t="s">
        <v>58</v>
      </c>
      <c r="H20" s="75" t="s">
        <v>58</v>
      </c>
      <c r="I20" s="69">
        <v>142001</v>
      </c>
      <c r="J20" s="70"/>
      <c r="K20" s="70"/>
      <c r="L20" s="70"/>
      <c r="M20" s="70"/>
      <c r="N20" s="70"/>
      <c r="O20" s="71"/>
      <c r="P20" s="69">
        <v>22938</v>
      </c>
      <c r="Q20" s="70"/>
      <c r="R20" s="70"/>
      <c r="S20" s="70"/>
      <c r="T20" s="70"/>
      <c r="U20" s="70"/>
      <c r="V20" s="71"/>
      <c r="W20" s="69">
        <v>72779</v>
      </c>
      <c r="X20" s="70"/>
      <c r="Y20" s="70"/>
      <c r="Z20" s="70"/>
      <c r="AA20" s="70"/>
      <c r="AB20" s="70"/>
      <c r="AC20" s="71"/>
      <c r="AD20" s="69">
        <v>5308</v>
      </c>
      <c r="AE20" s="70"/>
      <c r="AF20" s="70"/>
      <c r="AG20" s="70"/>
      <c r="AH20" s="70"/>
      <c r="AI20" s="70"/>
      <c r="AJ20" s="71"/>
      <c r="AK20" s="69">
        <v>4036</v>
      </c>
      <c r="AL20" s="70"/>
      <c r="AM20" s="70"/>
      <c r="AN20" s="70"/>
      <c r="AO20" s="70"/>
      <c r="AP20" s="70"/>
      <c r="AQ20" s="71"/>
      <c r="AR20" s="69">
        <v>21222</v>
      </c>
      <c r="AS20" s="70"/>
      <c r="AT20" s="70"/>
      <c r="AU20" s="70"/>
      <c r="AV20" s="70"/>
      <c r="AW20" s="70"/>
      <c r="AX20" s="71"/>
      <c r="AY20" s="69">
        <v>15718</v>
      </c>
      <c r="AZ20" s="70"/>
      <c r="BA20" s="70"/>
      <c r="BB20" s="70"/>
      <c r="BC20" s="70"/>
      <c r="BD20" s="70"/>
      <c r="BE20" s="70"/>
    </row>
    <row r="21" spans="2:57" ht="16.5" customHeight="1" x14ac:dyDescent="0.15">
      <c r="B21" s="75" t="s">
        <v>73</v>
      </c>
      <c r="C21" s="76" t="s">
        <v>58</v>
      </c>
      <c r="D21" s="76" t="s">
        <v>58</v>
      </c>
      <c r="E21" s="76" t="s">
        <v>58</v>
      </c>
      <c r="F21" s="76" t="s">
        <v>58</v>
      </c>
      <c r="G21" s="76" t="s">
        <v>58</v>
      </c>
      <c r="H21" s="76" t="s">
        <v>58</v>
      </c>
      <c r="I21" s="69">
        <v>164148</v>
      </c>
      <c r="J21" s="70"/>
      <c r="K21" s="70"/>
      <c r="L21" s="70"/>
      <c r="M21" s="70"/>
      <c r="N21" s="70"/>
      <c r="O21" s="71"/>
      <c r="P21" s="69">
        <v>27236</v>
      </c>
      <c r="Q21" s="70"/>
      <c r="R21" s="70"/>
      <c r="S21" s="70"/>
      <c r="T21" s="70"/>
      <c r="U21" s="70"/>
      <c r="V21" s="71"/>
      <c r="W21" s="69">
        <v>83321</v>
      </c>
      <c r="X21" s="70"/>
      <c r="Y21" s="70"/>
      <c r="Z21" s="70"/>
      <c r="AA21" s="70"/>
      <c r="AB21" s="70"/>
      <c r="AC21" s="71"/>
      <c r="AD21" s="69">
        <v>5700</v>
      </c>
      <c r="AE21" s="70"/>
      <c r="AF21" s="70"/>
      <c r="AG21" s="70"/>
      <c r="AH21" s="70"/>
      <c r="AI21" s="70"/>
      <c r="AJ21" s="71"/>
      <c r="AK21" s="69">
        <v>3936</v>
      </c>
      <c r="AL21" s="70"/>
      <c r="AM21" s="70"/>
      <c r="AN21" s="70"/>
      <c r="AO21" s="70"/>
      <c r="AP21" s="70"/>
      <c r="AQ21" s="71"/>
      <c r="AR21" s="69">
        <v>27931</v>
      </c>
      <c r="AS21" s="70"/>
      <c r="AT21" s="70"/>
      <c r="AU21" s="70"/>
      <c r="AV21" s="70"/>
      <c r="AW21" s="70"/>
      <c r="AX21" s="71"/>
      <c r="AY21" s="69">
        <v>16024</v>
      </c>
      <c r="AZ21" s="70"/>
      <c r="BA21" s="70"/>
      <c r="BB21" s="70"/>
      <c r="BC21" s="70"/>
      <c r="BD21" s="70"/>
      <c r="BE21" s="70"/>
    </row>
    <row r="22" spans="2:57" ht="16.5" customHeight="1" x14ac:dyDescent="0.15">
      <c r="B22" s="97" t="s">
        <v>74</v>
      </c>
      <c r="C22" s="98" t="s">
        <v>58</v>
      </c>
      <c r="D22" s="98" t="s">
        <v>58</v>
      </c>
      <c r="E22" s="98" t="s">
        <v>58</v>
      </c>
      <c r="F22" s="98" t="s">
        <v>58</v>
      </c>
      <c r="G22" s="98" t="s">
        <v>58</v>
      </c>
      <c r="H22" s="98" t="s">
        <v>58</v>
      </c>
      <c r="I22" s="69">
        <f t="shared" ref="I22" si="0">SUM(P22:BE22)</f>
        <v>161524</v>
      </c>
      <c r="J22" s="70"/>
      <c r="K22" s="70"/>
      <c r="L22" s="70"/>
      <c r="M22" s="70"/>
      <c r="N22" s="70"/>
      <c r="O22" s="71"/>
      <c r="P22" s="93">
        <v>28595</v>
      </c>
      <c r="Q22" s="94"/>
      <c r="R22" s="94"/>
      <c r="S22" s="94"/>
      <c r="T22" s="94"/>
      <c r="U22" s="94"/>
      <c r="V22" s="95"/>
      <c r="W22" s="93">
        <v>82501</v>
      </c>
      <c r="X22" s="94"/>
      <c r="Y22" s="94"/>
      <c r="Z22" s="94"/>
      <c r="AA22" s="94"/>
      <c r="AB22" s="94"/>
      <c r="AC22" s="95"/>
      <c r="AD22" s="93">
        <v>5618</v>
      </c>
      <c r="AE22" s="94"/>
      <c r="AF22" s="94"/>
      <c r="AG22" s="94"/>
      <c r="AH22" s="94"/>
      <c r="AI22" s="94"/>
      <c r="AJ22" s="95"/>
      <c r="AK22" s="93">
        <v>3791</v>
      </c>
      <c r="AL22" s="94"/>
      <c r="AM22" s="94"/>
      <c r="AN22" s="94"/>
      <c r="AO22" s="94"/>
      <c r="AP22" s="94"/>
      <c r="AQ22" s="95"/>
      <c r="AR22" s="93">
        <v>27137</v>
      </c>
      <c r="AS22" s="94"/>
      <c r="AT22" s="94"/>
      <c r="AU22" s="94"/>
      <c r="AV22" s="94"/>
      <c r="AW22" s="94"/>
      <c r="AX22" s="95"/>
      <c r="AY22" s="93">
        <v>13882</v>
      </c>
      <c r="AZ22" s="94"/>
      <c r="BA22" s="94"/>
      <c r="BB22" s="94"/>
      <c r="BC22" s="94"/>
      <c r="BD22" s="94"/>
      <c r="BE22" s="94"/>
    </row>
    <row r="23" spans="2:57" ht="16.5" customHeight="1" x14ac:dyDescent="0.15">
      <c r="B23" s="132" t="s">
        <v>63</v>
      </c>
      <c r="C23" s="87" t="s">
        <v>64</v>
      </c>
      <c r="D23" s="87" t="s">
        <v>64</v>
      </c>
      <c r="E23" s="87" t="s">
        <v>64</v>
      </c>
      <c r="F23" s="87" t="s">
        <v>64</v>
      </c>
      <c r="G23" s="87" t="s">
        <v>64</v>
      </c>
      <c r="H23" s="87" t="s">
        <v>64</v>
      </c>
      <c r="I23" s="72">
        <v>100</v>
      </c>
      <c r="J23" s="73"/>
      <c r="K23" s="73"/>
      <c r="L23" s="73"/>
      <c r="M23" s="73"/>
      <c r="N23" s="73"/>
      <c r="O23" s="74"/>
      <c r="P23" s="72">
        <f>P22/$I$22*100</f>
        <v>17.70325152918452</v>
      </c>
      <c r="Q23" s="73"/>
      <c r="R23" s="73"/>
      <c r="S23" s="73"/>
      <c r="T23" s="73"/>
      <c r="U23" s="73"/>
      <c r="V23" s="74"/>
      <c r="W23" s="72">
        <f>W22/$I$22*100</f>
        <v>51.076620192664869</v>
      </c>
      <c r="X23" s="73"/>
      <c r="Y23" s="73"/>
      <c r="Z23" s="73"/>
      <c r="AA23" s="73"/>
      <c r="AB23" s="73"/>
      <c r="AC23" s="74"/>
      <c r="AD23" s="72">
        <f>AD22/$I$22*100</f>
        <v>3.4781208984423371</v>
      </c>
      <c r="AE23" s="73"/>
      <c r="AF23" s="73"/>
      <c r="AG23" s="73"/>
      <c r="AH23" s="73"/>
      <c r="AI23" s="73"/>
      <c r="AJ23" s="74"/>
      <c r="AK23" s="72">
        <f>AK22/$I$22*100</f>
        <v>2.3470196379485402</v>
      </c>
      <c r="AL23" s="73"/>
      <c r="AM23" s="73"/>
      <c r="AN23" s="73"/>
      <c r="AO23" s="73"/>
      <c r="AP23" s="73"/>
      <c r="AQ23" s="74"/>
      <c r="AR23" s="72">
        <f>AR22/$I$22*100</f>
        <v>16.800599291746117</v>
      </c>
      <c r="AS23" s="73"/>
      <c r="AT23" s="73"/>
      <c r="AU23" s="73"/>
      <c r="AV23" s="73"/>
      <c r="AW23" s="73"/>
      <c r="AX23" s="74"/>
      <c r="AY23" s="72">
        <f>AY22/$I$22*100</f>
        <v>8.5943884500136214</v>
      </c>
      <c r="AZ23" s="73"/>
      <c r="BA23" s="73"/>
      <c r="BB23" s="73"/>
      <c r="BC23" s="73"/>
      <c r="BD23" s="73"/>
      <c r="BE23" s="73"/>
    </row>
    <row r="24" spans="2:57" ht="15" customHeight="1" x14ac:dyDescent="0.15">
      <c r="B24" s="129" t="s">
        <v>75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</row>
    <row r="25" spans="2:57" ht="15" customHeight="1" x14ac:dyDescent="0.1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</row>
    <row r="26" spans="2:57" ht="15" customHeight="1" x14ac:dyDescent="0.1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</row>
    <row r="27" spans="2:57" ht="17.25" customHeight="1" x14ac:dyDescent="0.15">
      <c r="B27" s="39" t="s">
        <v>76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</row>
    <row r="28" spans="2:57" ht="11.25" customHeight="1" x14ac:dyDescent="0.15"/>
    <row r="29" spans="2:57" ht="17.25" customHeight="1" x14ac:dyDescent="0.15">
      <c r="B29" s="106" t="s">
        <v>77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</row>
    <row r="30" spans="2:57" ht="15" customHeight="1" x14ac:dyDescent="0.15">
      <c r="B30" s="107" t="s">
        <v>78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</row>
    <row r="31" spans="2:57" ht="16.5" customHeight="1" x14ac:dyDescent="0.15">
      <c r="B31" s="130"/>
      <c r="C31" s="130"/>
      <c r="D31" s="130"/>
      <c r="E31" s="130"/>
      <c r="F31" s="130"/>
      <c r="G31" s="130"/>
      <c r="H31" s="130"/>
      <c r="I31" s="108"/>
      <c r="J31" s="125" t="s">
        <v>79</v>
      </c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5" t="s">
        <v>80</v>
      </c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5" t="s">
        <v>81</v>
      </c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5" t="s">
        <v>82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</row>
    <row r="32" spans="2:57" ht="16.5" customHeight="1" x14ac:dyDescent="0.15">
      <c r="B32" s="131"/>
      <c r="C32" s="131"/>
      <c r="D32" s="131"/>
      <c r="E32" s="131"/>
      <c r="F32" s="131"/>
      <c r="G32" s="131"/>
      <c r="H32" s="131"/>
      <c r="I32" s="112"/>
      <c r="J32" s="127" t="s">
        <v>83</v>
      </c>
      <c r="K32" s="128"/>
      <c r="L32" s="128"/>
      <c r="M32" s="128"/>
      <c r="N32" s="128"/>
      <c r="O32" s="127" t="s">
        <v>84</v>
      </c>
      <c r="P32" s="128"/>
      <c r="Q32" s="128"/>
      <c r="R32" s="128"/>
      <c r="S32" s="128"/>
      <c r="T32" s="128"/>
      <c r="U32" s="128"/>
      <c r="V32" s="127" t="s">
        <v>83</v>
      </c>
      <c r="W32" s="128"/>
      <c r="X32" s="128"/>
      <c r="Y32" s="128"/>
      <c r="Z32" s="128"/>
      <c r="AA32" s="127" t="s">
        <v>84</v>
      </c>
      <c r="AB32" s="128"/>
      <c r="AC32" s="128"/>
      <c r="AD32" s="128"/>
      <c r="AE32" s="128"/>
      <c r="AF32" s="128"/>
      <c r="AG32" s="128"/>
      <c r="AH32" s="127" t="s">
        <v>83</v>
      </c>
      <c r="AI32" s="128"/>
      <c r="AJ32" s="128"/>
      <c r="AK32" s="128"/>
      <c r="AL32" s="128"/>
      <c r="AM32" s="127" t="s">
        <v>84</v>
      </c>
      <c r="AN32" s="128"/>
      <c r="AO32" s="128"/>
      <c r="AP32" s="128"/>
      <c r="AQ32" s="128"/>
      <c r="AR32" s="128"/>
      <c r="AS32" s="128"/>
      <c r="AT32" s="127" t="s">
        <v>83</v>
      </c>
      <c r="AU32" s="128"/>
      <c r="AV32" s="128"/>
      <c r="AW32" s="128"/>
      <c r="AX32" s="128"/>
      <c r="AY32" s="127" t="s">
        <v>84</v>
      </c>
      <c r="AZ32" s="128"/>
      <c r="BA32" s="128"/>
      <c r="BB32" s="128"/>
      <c r="BC32" s="128"/>
      <c r="BD32" s="128"/>
      <c r="BE32" s="128"/>
    </row>
    <row r="33" spans="2:57" ht="16.5" customHeight="1" x14ac:dyDescent="0.15">
      <c r="B33" s="78" t="s">
        <v>13</v>
      </c>
      <c r="C33" s="78"/>
      <c r="D33" s="78"/>
      <c r="E33" s="78"/>
      <c r="F33" s="78"/>
      <c r="G33" s="78"/>
      <c r="H33" s="78"/>
      <c r="I33" s="75"/>
      <c r="J33" s="115">
        <v>6182</v>
      </c>
      <c r="K33" s="116"/>
      <c r="L33" s="116"/>
      <c r="M33" s="116"/>
      <c r="N33" s="116"/>
      <c r="O33" s="115">
        <v>1419528</v>
      </c>
      <c r="P33" s="116"/>
      <c r="Q33" s="116"/>
      <c r="R33" s="116"/>
      <c r="S33" s="116"/>
      <c r="T33" s="116"/>
      <c r="U33" s="116"/>
      <c r="V33" s="115">
        <v>3007</v>
      </c>
      <c r="W33" s="116"/>
      <c r="X33" s="116"/>
      <c r="Y33" s="116"/>
      <c r="Z33" s="116"/>
      <c r="AA33" s="115">
        <v>1260778</v>
      </c>
      <c r="AB33" s="116"/>
      <c r="AC33" s="116"/>
      <c r="AD33" s="116"/>
      <c r="AE33" s="116"/>
      <c r="AF33" s="116"/>
      <c r="AG33" s="116"/>
      <c r="AH33" s="115">
        <v>3175</v>
      </c>
      <c r="AI33" s="116"/>
      <c r="AJ33" s="116"/>
      <c r="AK33" s="116"/>
      <c r="AL33" s="116"/>
      <c r="AM33" s="115">
        <v>158750</v>
      </c>
      <c r="AN33" s="116"/>
      <c r="AO33" s="116"/>
      <c r="AP33" s="116"/>
      <c r="AQ33" s="116"/>
      <c r="AR33" s="116"/>
      <c r="AS33" s="116"/>
      <c r="AT33" s="69" t="s">
        <v>85</v>
      </c>
      <c r="AU33" s="70"/>
      <c r="AV33" s="70"/>
      <c r="AW33" s="70"/>
      <c r="AX33" s="70"/>
      <c r="AY33" s="69" t="s">
        <v>85</v>
      </c>
      <c r="AZ33" s="70"/>
      <c r="BA33" s="70"/>
      <c r="BB33" s="70"/>
      <c r="BC33" s="70"/>
      <c r="BD33" s="70"/>
      <c r="BE33" s="70"/>
    </row>
    <row r="34" spans="2:57" ht="16.5" customHeight="1" x14ac:dyDescent="0.15">
      <c r="B34" s="78" t="s">
        <v>59</v>
      </c>
      <c r="C34" s="78"/>
      <c r="D34" s="78"/>
      <c r="E34" s="78"/>
      <c r="F34" s="78"/>
      <c r="G34" s="78"/>
      <c r="H34" s="78"/>
      <c r="I34" s="75"/>
      <c r="J34" s="115">
        <v>6220</v>
      </c>
      <c r="K34" s="116"/>
      <c r="L34" s="116"/>
      <c r="M34" s="116"/>
      <c r="N34" s="116"/>
      <c r="O34" s="115">
        <v>1364815</v>
      </c>
      <c r="P34" s="116"/>
      <c r="Q34" s="116"/>
      <c r="R34" s="116"/>
      <c r="S34" s="116"/>
      <c r="T34" s="116"/>
      <c r="U34" s="116"/>
      <c r="V34" s="115">
        <v>2844</v>
      </c>
      <c r="W34" s="116"/>
      <c r="X34" s="116"/>
      <c r="Y34" s="116"/>
      <c r="Z34" s="116"/>
      <c r="AA34" s="115">
        <v>1193556</v>
      </c>
      <c r="AB34" s="116"/>
      <c r="AC34" s="116"/>
      <c r="AD34" s="116"/>
      <c r="AE34" s="116"/>
      <c r="AF34" s="116"/>
      <c r="AG34" s="116"/>
      <c r="AH34" s="115">
        <v>3273</v>
      </c>
      <c r="AI34" s="116"/>
      <c r="AJ34" s="116"/>
      <c r="AK34" s="116"/>
      <c r="AL34" s="116"/>
      <c r="AM34" s="115">
        <v>163650</v>
      </c>
      <c r="AN34" s="116"/>
      <c r="AO34" s="116"/>
      <c r="AP34" s="116"/>
      <c r="AQ34" s="116"/>
      <c r="AR34" s="116"/>
      <c r="AS34" s="116"/>
      <c r="AT34" s="69">
        <v>103</v>
      </c>
      <c r="AU34" s="70"/>
      <c r="AV34" s="70"/>
      <c r="AW34" s="70"/>
      <c r="AX34" s="70"/>
      <c r="AY34" s="69">
        <v>7609</v>
      </c>
      <c r="AZ34" s="70"/>
      <c r="BA34" s="70"/>
      <c r="BB34" s="70"/>
      <c r="BC34" s="70"/>
      <c r="BD34" s="70"/>
      <c r="BE34" s="70"/>
    </row>
    <row r="35" spans="2:57" ht="16.5" customHeight="1" x14ac:dyDescent="0.15">
      <c r="B35" s="78" t="s">
        <v>60</v>
      </c>
      <c r="C35" s="78"/>
      <c r="D35" s="78"/>
      <c r="E35" s="78"/>
      <c r="F35" s="78"/>
      <c r="G35" s="78"/>
      <c r="H35" s="78"/>
      <c r="I35" s="75"/>
      <c r="J35" s="115">
        <v>6255</v>
      </c>
      <c r="K35" s="116"/>
      <c r="L35" s="116"/>
      <c r="M35" s="116"/>
      <c r="N35" s="117"/>
      <c r="O35" s="115">
        <v>1266734</v>
      </c>
      <c r="P35" s="116"/>
      <c r="Q35" s="116"/>
      <c r="R35" s="116"/>
      <c r="S35" s="116"/>
      <c r="T35" s="116"/>
      <c r="U35" s="117"/>
      <c r="V35" s="115">
        <v>2596</v>
      </c>
      <c r="W35" s="116"/>
      <c r="X35" s="116"/>
      <c r="Y35" s="116"/>
      <c r="Z35" s="117"/>
      <c r="AA35" s="115">
        <v>1089068</v>
      </c>
      <c r="AB35" s="116"/>
      <c r="AC35" s="116"/>
      <c r="AD35" s="116"/>
      <c r="AE35" s="116"/>
      <c r="AF35" s="116"/>
      <c r="AG35" s="117"/>
      <c r="AH35" s="115">
        <v>3287</v>
      </c>
      <c r="AI35" s="116"/>
      <c r="AJ35" s="116"/>
      <c r="AK35" s="116"/>
      <c r="AL35" s="117"/>
      <c r="AM35" s="115">
        <v>164350</v>
      </c>
      <c r="AN35" s="116"/>
      <c r="AO35" s="116"/>
      <c r="AP35" s="116"/>
      <c r="AQ35" s="116"/>
      <c r="AR35" s="116"/>
      <c r="AS35" s="117"/>
      <c r="AT35" s="115">
        <v>372</v>
      </c>
      <c r="AU35" s="116"/>
      <c r="AV35" s="116"/>
      <c r="AW35" s="116"/>
      <c r="AX35" s="117"/>
      <c r="AY35" s="115">
        <v>13316</v>
      </c>
      <c r="AZ35" s="116"/>
      <c r="BA35" s="116"/>
      <c r="BB35" s="116"/>
      <c r="BC35" s="116"/>
      <c r="BD35" s="116"/>
      <c r="BE35" s="116"/>
    </row>
    <row r="36" spans="2:57" ht="16.5" customHeight="1" x14ac:dyDescent="0.15">
      <c r="B36" s="78" t="s">
        <v>61</v>
      </c>
      <c r="C36" s="78"/>
      <c r="D36" s="78"/>
      <c r="E36" s="78"/>
      <c r="F36" s="78"/>
      <c r="G36" s="78"/>
      <c r="H36" s="78"/>
      <c r="I36" s="75"/>
      <c r="J36" s="115">
        <v>7086</v>
      </c>
      <c r="K36" s="116"/>
      <c r="L36" s="116"/>
      <c r="M36" s="116"/>
      <c r="N36" s="117"/>
      <c r="O36" s="115">
        <v>1176889</v>
      </c>
      <c r="P36" s="116"/>
      <c r="Q36" s="116"/>
      <c r="R36" s="116"/>
      <c r="S36" s="116"/>
      <c r="T36" s="116"/>
      <c r="U36" s="117"/>
      <c r="V36" s="115">
        <v>2302</v>
      </c>
      <c r="W36" s="116"/>
      <c r="X36" s="116"/>
      <c r="Y36" s="116"/>
      <c r="Z36" s="117"/>
      <c r="AA36" s="115">
        <v>968356</v>
      </c>
      <c r="AB36" s="116"/>
      <c r="AC36" s="116"/>
      <c r="AD36" s="116"/>
      <c r="AE36" s="116"/>
      <c r="AF36" s="116"/>
      <c r="AG36" s="117"/>
      <c r="AH36" s="115">
        <v>3329</v>
      </c>
      <c r="AI36" s="116"/>
      <c r="AJ36" s="116"/>
      <c r="AK36" s="116"/>
      <c r="AL36" s="117"/>
      <c r="AM36" s="115">
        <v>166450</v>
      </c>
      <c r="AN36" s="116"/>
      <c r="AO36" s="116"/>
      <c r="AP36" s="116"/>
      <c r="AQ36" s="116"/>
      <c r="AR36" s="116"/>
      <c r="AS36" s="117"/>
      <c r="AT36" s="115">
        <v>1455</v>
      </c>
      <c r="AU36" s="116"/>
      <c r="AV36" s="116"/>
      <c r="AW36" s="116"/>
      <c r="AX36" s="117"/>
      <c r="AY36" s="115">
        <v>42083</v>
      </c>
      <c r="AZ36" s="116"/>
      <c r="BA36" s="116"/>
      <c r="BB36" s="116"/>
      <c r="BC36" s="116"/>
      <c r="BD36" s="116"/>
      <c r="BE36" s="116"/>
    </row>
    <row r="37" spans="2:57" ht="16.5" customHeight="1" x14ac:dyDescent="0.15">
      <c r="B37" s="78" t="s">
        <v>62</v>
      </c>
      <c r="C37" s="78"/>
      <c r="D37" s="78"/>
      <c r="E37" s="78"/>
      <c r="F37" s="78"/>
      <c r="G37" s="78"/>
      <c r="H37" s="78"/>
      <c r="I37" s="75"/>
      <c r="J37" s="115">
        <f>SUM(V37,AH37,AT37)</f>
        <v>5684</v>
      </c>
      <c r="K37" s="116"/>
      <c r="L37" s="116"/>
      <c r="M37" s="116"/>
      <c r="N37" s="117"/>
      <c r="O37" s="115">
        <f>SUM(AA37,AM37,AY37)</f>
        <v>1279128</v>
      </c>
      <c r="P37" s="116"/>
      <c r="Q37" s="116"/>
      <c r="R37" s="116"/>
      <c r="S37" s="116"/>
      <c r="T37" s="116"/>
      <c r="U37" s="117"/>
      <c r="V37" s="123">
        <v>2291</v>
      </c>
      <c r="W37" s="124"/>
      <c r="X37" s="124"/>
      <c r="Y37" s="124"/>
      <c r="Z37" s="124"/>
      <c r="AA37" s="123">
        <v>1114802</v>
      </c>
      <c r="AB37" s="124"/>
      <c r="AC37" s="124"/>
      <c r="AD37" s="124"/>
      <c r="AE37" s="124"/>
      <c r="AF37" s="124"/>
      <c r="AG37" s="124"/>
      <c r="AH37" s="123">
        <v>3189</v>
      </c>
      <c r="AI37" s="124"/>
      <c r="AJ37" s="124"/>
      <c r="AK37" s="124"/>
      <c r="AL37" s="124"/>
      <c r="AM37" s="123">
        <v>159450</v>
      </c>
      <c r="AN37" s="124"/>
      <c r="AO37" s="124"/>
      <c r="AP37" s="124"/>
      <c r="AQ37" s="124"/>
      <c r="AR37" s="124"/>
      <c r="AS37" s="124"/>
      <c r="AT37" s="121">
        <v>204</v>
      </c>
      <c r="AU37" s="122"/>
      <c r="AV37" s="122"/>
      <c r="AW37" s="122"/>
      <c r="AX37" s="122"/>
      <c r="AY37" s="121">
        <v>4876</v>
      </c>
      <c r="AZ37" s="122"/>
      <c r="BA37" s="122"/>
      <c r="BB37" s="122"/>
      <c r="BC37" s="122"/>
      <c r="BD37" s="122"/>
      <c r="BE37" s="122"/>
    </row>
    <row r="38" spans="2:57" s="42" customFormat="1" ht="15" customHeight="1" x14ac:dyDescent="0.2">
      <c r="B38" s="120" t="s">
        <v>86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</row>
    <row r="39" spans="2:57" s="42" customFormat="1" ht="15" customHeight="1" x14ac:dyDescent="0.2">
      <c r="B39" s="118" t="s">
        <v>87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</row>
    <row r="40" spans="2:57" s="42" customFormat="1" ht="15" customHeight="1" x14ac:dyDescent="0.2">
      <c r="B40" s="118" t="s">
        <v>88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</row>
    <row r="41" spans="2:57" s="42" customFormat="1" ht="15" customHeight="1" x14ac:dyDescent="0.2">
      <c r="B41" s="118" t="s">
        <v>89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</row>
    <row r="42" spans="2:57" s="42" customFormat="1" ht="15" hidden="1" customHeight="1" x14ac:dyDescent="0.15">
      <c r="B42" s="119" t="s">
        <v>90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</row>
    <row r="43" spans="2:57" s="42" customFormat="1" ht="15" hidden="1" customHeight="1" x14ac:dyDescent="0.15">
      <c r="B43" s="119" t="s">
        <v>91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</row>
    <row r="44" spans="2:57" s="42" customFormat="1" ht="15" hidden="1" customHeight="1" x14ac:dyDescent="0.15">
      <c r="B44" s="119" t="s">
        <v>92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</row>
    <row r="45" spans="2:57" s="42" customFormat="1" ht="15" hidden="1" customHeight="1" x14ac:dyDescent="0.15">
      <c r="B45" s="119" t="s">
        <v>93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</row>
    <row r="46" spans="2:57" ht="15" customHeight="1" x14ac:dyDescent="0.15">
      <c r="B46" s="118" t="s">
        <v>94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</row>
    <row r="47" spans="2:57" ht="15" customHeight="1" x14ac:dyDescent="0.15">
      <c r="B47" s="118" t="s">
        <v>95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</row>
    <row r="48" spans="2:57" ht="15" customHeight="1" x14ac:dyDescent="0.15">
      <c r="B48" s="118" t="s">
        <v>96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</row>
    <row r="49" spans="2:57" x14ac:dyDescent="0.15">
      <c r="B49" s="118" t="s">
        <v>97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</row>
    <row r="50" spans="2:57" x14ac:dyDescent="0.15">
      <c r="B50" s="118" t="s">
        <v>95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</row>
    <row r="51" spans="2:57" x14ac:dyDescent="0.15">
      <c r="B51" s="118" t="s">
        <v>96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</row>
  </sheetData>
  <mergeCells count="198">
    <mergeCell ref="W18:AC18"/>
    <mergeCell ref="AY22:BE22"/>
    <mergeCell ref="W21:AC21"/>
    <mergeCell ref="AD23:AJ23"/>
    <mergeCell ref="AK23:AQ23"/>
    <mergeCell ref="AR19:AX19"/>
    <mergeCell ref="AR21:AX21"/>
    <mergeCell ref="B33:I33"/>
    <mergeCell ref="AY23:BE23"/>
    <mergeCell ref="B24:BE24"/>
    <mergeCell ref="B29:BE29"/>
    <mergeCell ref="B30:BE30"/>
    <mergeCell ref="B31:I32"/>
    <mergeCell ref="V32:Z32"/>
    <mergeCell ref="AA32:AG32"/>
    <mergeCell ref="AH32:AL32"/>
    <mergeCell ref="AM32:AS32"/>
    <mergeCell ref="AT32:AX32"/>
    <mergeCell ref="AY32:BE32"/>
    <mergeCell ref="J32:N32"/>
    <mergeCell ref="B23:H23"/>
    <mergeCell ref="I23:O23"/>
    <mergeCell ref="P23:V23"/>
    <mergeCell ref="AK19:AQ19"/>
    <mergeCell ref="AA37:AG37"/>
    <mergeCell ref="AH37:AL37"/>
    <mergeCell ref="AM37:AS37"/>
    <mergeCell ref="AR23:AX23"/>
    <mergeCell ref="J34:N34"/>
    <mergeCell ref="O34:U34"/>
    <mergeCell ref="V34:Z34"/>
    <mergeCell ref="AA34:AG34"/>
    <mergeCell ref="AT37:AX37"/>
    <mergeCell ref="J37:N37"/>
    <mergeCell ref="O37:U37"/>
    <mergeCell ref="V37:Z37"/>
    <mergeCell ref="J33:N33"/>
    <mergeCell ref="V36:Z36"/>
    <mergeCell ref="AA36:AG36"/>
    <mergeCell ref="AH36:AL36"/>
    <mergeCell ref="AM36:AS36"/>
    <mergeCell ref="AT36:AX36"/>
    <mergeCell ref="J31:U31"/>
    <mergeCell ref="V31:AG31"/>
    <mergeCell ref="AH31:AS31"/>
    <mergeCell ref="AT31:BE31"/>
    <mergeCell ref="W23:AC23"/>
    <mergeCell ref="O32:U32"/>
    <mergeCell ref="B34:I34"/>
    <mergeCell ref="B35:I35"/>
    <mergeCell ref="B49:BE49"/>
    <mergeCell ref="B50:BE50"/>
    <mergeCell ref="B51:BE51"/>
    <mergeCell ref="AA35:AG35"/>
    <mergeCell ref="AH35:AL35"/>
    <mergeCell ref="AM35:AS35"/>
    <mergeCell ref="AT35:AX35"/>
    <mergeCell ref="AY35:BE35"/>
    <mergeCell ref="B45:BE45"/>
    <mergeCell ref="B38:BE38"/>
    <mergeCell ref="B39:BE39"/>
    <mergeCell ref="B40:BE40"/>
    <mergeCell ref="B41:BE41"/>
    <mergeCell ref="B42:BE42"/>
    <mergeCell ref="B43:BE43"/>
    <mergeCell ref="B36:I36"/>
    <mergeCell ref="B44:BE44"/>
    <mergeCell ref="B46:BE46"/>
    <mergeCell ref="AY37:BE37"/>
    <mergeCell ref="B37:I37"/>
    <mergeCell ref="B47:BE47"/>
    <mergeCell ref="B48:BE48"/>
    <mergeCell ref="AY36:BE36"/>
    <mergeCell ref="J35:N35"/>
    <mergeCell ref="O35:U35"/>
    <mergeCell ref="V35:Z35"/>
    <mergeCell ref="AY34:BE34"/>
    <mergeCell ref="AA33:AG33"/>
    <mergeCell ref="AH33:AL33"/>
    <mergeCell ref="AM33:AS33"/>
    <mergeCell ref="AT33:AX33"/>
    <mergeCell ref="AM34:AS34"/>
    <mergeCell ref="AT34:AX34"/>
    <mergeCell ref="O33:U33"/>
    <mergeCell ref="V33:Z33"/>
    <mergeCell ref="AH34:AL34"/>
    <mergeCell ref="AY33:BE33"/>
    <mergeCell ref="J36:N36"/>
    <mergeCell ref="O36:U36"/>
    <mergeCell ref="I9:O9"/>
    <mergeCell ref="W9:AC9"/>
    <mergeCell ref="P10:V10"/>
    <mergeCell ref="AK8:AQ8"/>
    <mergeCell ref="AR8:AX8"/>
    <mergeCell ref="AY9:BE9"/>
    <mergeCell ref="B8:H8"/>
    <mergeCell ref="I8:O8"/>
    <mergeCell ref="P8:V8"/>
    <mergeCell ref="W8:AC8"/>
    <mergeCell ref="AD8:AJ8"/>
    <mergeCell ref="B10:H10"/>
    <mergeCell ref="B9:H9"/>
    <mergeCell ref="AD11:AJ11"/>
    <mergeCell ref="B1:BE1"/>
    <mergeCell ref="B3:BE3"/>
    <mergeCell ref="B4:BE4"/>
    <mergeCell ref="B5:H7"/>
    <mergeCell ref="I5:BE5"/>
    <mergeCell ref="I6:O7"/>
    <mergeCell ref="P6:V7"/>
    <mergeCell ref="W6:AC6"/>
    <mergeCell ref="AD6:AJ6"/>
    <mergeCell ref="AK6:AQ7"/>
    <mergeCell ref="AR6:AX6"/>
    <mergeCell ref="AY6:BE7"/>
    <mergeCell ref="W7:AC7"/>
    <mergeCell ref="AD7:AJ7"/>
    <mergeCell ref="AR7:AX7"/>
    <mergeCell ref="AY10:BE10"/>
    <mergeCell ref="AY8:BE8"/>
    <mergeCell ref="AK9:AQ9"/>
    <mergeCell ref="AR9:AX9"/>
    <mergeCell ref="AK10:AQ10"/>
    <mergeCell ref="W10:AC10"/>
    <mergeCell ref="AD10:AJ10"/>
    <mergeCell ref="AR10:AX10"/>
    <mergeCell ref="AK22:AQ22"/>
    <mergeCell ref="AR22:AX22"/>
    <mergeCell ref="B21:H21"/>
    <mergeCell ref="AK21:AQ21"/>
    <mergeCell ref="B18:H18"/>
    <mergeCell ref="I18:O18"/>
    <mergeCell ref="AY12:BE12"/>
    <mergeCell ref="P9:V9"/>
    <mergeCell ref="AD9:AJ9"/>
    <mergeCell ref="B12:H12"/>
    <mergeCell ref="AD12:AJ12"/>
    <mergeCell ref="AK12:AQ12"/>
    <mergeCell ref="AR12:AX12"/>
    <mergeCell ref="W16:AC16"/>
    <mergeCell ref="AD16:AJ16"/>
    <mergeCell ref="I10:O10"/>
    <mergeCell ref="P16:V17"/>
    <mergeCell ref="I12:O12"/>
    <mergeCell ref="P12:V12"/>
    <mergeCell ref="W12:AC12"/>
    <mergeCell ref="B13:H13"/>
    <mergeCell ref="I13:O13"/>
    <mergeCell ref="P13:V13"/>
    <mergeCell ref="W13:AC13"/>
    <mergeCell ref="I22:O22"/>
    <mergeCell ref="AD19:AJ19"/>
    <mergeCell ref="AK13:AQ13"/>
    <mergeCell ref="B15:H17"/>
    <mergeCell ref="I15:BE15"/>
    <mergeCell ref="AY16:BE17"/>
    <mergeCell ref="I16:O17"/>
    <mergeCell ref="AK16:AQ17"/>
    <mergeCell ref="AR16:AX16"/>
    <mergeCell ref="P22:V22"/>
    <mergeCell ref="W22:AC22"/>
    <mergeCell ref="AD22:AJ22"/>
    <mergeCell ref="W17:AC17"/>
    <mergeCell ref="AD21:AJ21"/>
    <mergeCell ref="AD18:AJ18"/>
    <mergeCell ref="AR18:AX18"/>
    <mergeCell ref="B22:H22"/>
    <mergeCell ref="B19:H19"/>
    <mergeCell ref="I19:O19"/>
    <mergeCell ref="P19:V19"/>
    <mergeCell ref="W19:AC19"/>
    <mergeCell ref="AY21:BE21"/>
    <mergeCell ref="AY19:BE19"/>
    <mergeCell ref="AD17:AJ17"/>
    <mergeCell ref="AK18:AQ18"/>
    <mergeCell ref="P18:V18"/>
    <mergeCell ref="AY13:BE13"/>
    <mergeCell ref="AR13:AX13"/>
    <mergeCell ref="I21:O21"/>
    <mergeCell ref="P21:V21"/>
    <mergeCell ref="AY11:BE11"/>
    <mergeCell ref="B11:H11"/>
    <mergeCell ref="AY20:BE20"/>
    <mergeCell ref="AK11:AQ11"/>
    <mergeCell ref="AR17:AX17"/>
    <mergeCell ref="AY18:BE18"/>
    <mergeCell ref="B20:H20"/>
    <mergeCell ref="I20:O20"/>
    <mergeCell ref="P20:V20"/>
    <mergeCell ref="W20:AC20"/>
    <mergeCell ref="AD20:AJ20"/>
    <mergeCell ref="AK20:AQ20"/>
    <mergeCell ref="AR20:AX20"/>
    <mergeCell ref="AD13:AJ13"/>
    <mergeCell ref="AR11:AX11"/>
    <mergeCell ref="I11:O11"/>
    <mergeCell ref="P11:V11"/>
    <mergeCell ref="W11:A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52" orientation="portrait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9E8B-0CA7-46A2-B0B7-EAF0ECCA1994}">
  <dimension ref="A1:I1"/>
  <sheetViews>
    <sheetView showGridLines="0" view="pageBreakPreview" zoomScaleNormal="100" zoomScaleSheetLayoutView="100" workbookViewId="0"/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2"/>
      <c r="B1" s="3"/>
      <c r="C1" s="2"/>
      <c r="D1" s="2"/>
      <c r="E1" s="49"/>
      <c r="F1" s="49"/>
      <c r="G1" s="49"/>
      <c r="H1" s="49"/>
      <c r="I1" s="49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53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L31"/>
  <sheetViews>
    <sheetView showGridLines="0" view="pageBreakPreview" zoomScale="115" zoomScaleNormal="120" zoomScaleSheetLayoutView="115" workbookViewId="0">
      <selection activeCell="B1" sqref="B1"/>
    </sheetView>
  </sheetViews>
  <sheetFormatPr defaultColWidth="1.125" defaultRowHeight="13.5" x14ac:dyDescent="0.15"/>
  <cols>
    <col min="1" max="7" width="1.125" style="17" customWidth="1"/>
    <col min="8" max="10" width="0.875" style="17" customWidth="1"/>
    <col min="11" max="56" width="1.125" style="17" customWidth="1"/>
    <col min="57" max="79" width="0.875" style="17" customWidth="1"/>
    <col min="80" max="88" width="1" style="17" customWidth="1"/>
    <col min="89" max="102" width="0.875" style="17" customWidth="1"/>
    <col min="103" max="109" width="1.125" style="17" hidden="1" customWidth="1"/>
    <col min="110" max="179" width="0" style="17" hidden="1" customWidth="1"/>
    <col min="180" max="272" width="1.125" style="46"/>
    <col min="273" max="301" width="1.125" style="17" customWidth="1"/>
    <col min="302" max="16384" width="1.125" style="17"/>
  </cols>
  <sheetData>
    <row r="1" spans="1:272" ht="27" customHeight="1" x14ac:dyDescent="0.15"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</row>
    <row r="2" spans="1:272" ht="27" customHeight="1" x14ac:dyDescent="0.15">
      <c r="A2" s="43" t="s">
        <v>98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</row>
    <row r="3" spans="1:272" ht="27" customHeight="1" x14ac:dyDescent="0.15">
      <c r="A3" s="154" t="s">
        <v>99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 t="s">
        <v>100</v>
      </c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X3" s="154" t="s">
        <v>100</v>
      </c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</row>
    <row r="4" spans="1:272" ht="27" customHeight="1" x14ac:dyDescent="0.15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9" t="s">
        <v>101</v>
      </c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3" t="s">
        <v>102</v>
      </c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155" t="s">
        <v>103</v>
      </c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6"/>
      <c r="FX4" s="155" t="s">
        <v>103</v>
      </c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</row>
    <row r="5" spans="1:272" ht="27" customHeight="1" x14ac:dyDescent="0.15">
      <c r="A5" s="205"/>
      <c r="B5" s="206"/>
      <c r="C5" s="206"/>
      <c r="D5" s="206"/>
      <c r="E5" s="206"/>
      <c r="F5" s="206"/>
      <c r="G5" s="206"/>
      <c r="H5" s="206"/>
      <c r="I5" s="206"/>
      <c r="J5" s="206"/>
      <c r="K5" s="211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137" t="s">
        <v>104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81" t="s">
        <v>105</v>
      </c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82" t="s">
        <v>106</v>
      </c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4"/>
      <c r="CY5" s="175" t="s">
        <v>107</v>
      </c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7"/>
      <c r="DR5" s="175" t="s">
        <v>108</v>
      </c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7"/>
      <c r="EK5" s="175" t="s">
        <v>109</v>
      </c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7"/>
      <c r="FD5" s="175" t="s">
        <v>110</v>
      </c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7"/>
      <c r="FX5" s="157" t="s">
        <v>107</v>
      </c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36" t="s">
        <v>108</v>
      </c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 t="s">
        <v>109</v>
      </c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 t="s">
        <v>110</v>
      </c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201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</row>
    <row r="6" spans="1:272" ht="27" customHeight="1" x14ac:dyDescent="0.15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181" t="s">
        <v>111</v>
      </c>
      <c r="L6" s="137"/>
      <c r="M6" s="137"/>
      <c r="N6" s="137"/>
      <c r="O6" s="137"/>
      <c r="P6" s="137"/>
      <c r="Q6" s="137"/>
      <c r="R6" s="137"/>
      <c r="S6" s="137"/>
      <c r="T6" s="137" t="s">
        <v>112</v>
      </c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 t="s">
        <v>111</v>
      </c>
      <c r="AI6" s="137"/>
      <c r="AJ6" s="137"/>
      <c r="AK6" s="137"/>
      <c r="AL6" s="137"/>
      <c r="AM6" s="137"/>
      <c r="AN6" s="137"/>
      <c r="AO6" s="137"/>
      <c r="AP6" s="137"/>
      <c r="AQ6" s="137" t="s">
        <v>112</v>
      </c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81" t="s">
        <v>111</v>
      </c>
      <c r="BF6" s="137"/>
      <c r="BG6" s="137"/>
      <c r="BH6" s="137"/>
      <c r="BI6" s="137"/>
      <c r="BJ6" s="137"/>
      <c r="BK6" s="137"/>
      <c r="BL6" s="137"/>
      <c r="BM6" s="137"/>
      <c r="BN6" s="137" t="s">
        <v>112</v>
      </c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81" t="s">
        <v>111</v>
      </c>
      <c r="CC6" s="137"/>
      <c r="CD6" s="137"/>
      <c r="CE6" s="137"/>
      <c r="CF6" s="137"/>
      <c r="CG6" s="137"/>
      <c r="CH6" s="137"/>
      <c r="CI6" s="137"/>
      <c r="CJ6" s="137"/>
      <c r="CK6" s="182" t="s">
        <v>112</v>
      </c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4"/>
      <c r="CY6" s="175" t="s">
        <v>111</v>
      </c>
      <c r="CZ6" s="176"/>
      <c r="DA6" s="176"/>
      <c r="DB6" s="176"/>
      <c r="DC6" s="176"/>
      <c r="DD6" s="176"/>
      <c r="DE6" s="176"/>
      <c r="DF6" s="177"/>
      <c r="DG6" s="178" t="s">
        <v>112</v>
      </c>
      <c r="DH6" s="179"/>
      <c r="DI6" s="179"/>
      <c r="DJ6" s="179"/>
      <c r="DK6" s="179"/>
      <c r="DL6" s="179"/>
      <c r="DM6" s="179"/>
      <c r="DN6" s="179"/>
      <c r="DO6" s="179"/>
      <c r="DP6" s="179"/>
      <c r="DQ6" s="180"/>
      <c r="DR6" s="175" t="s">
        <v>111</v>
      </c>
      <c r="DS6" s="176"/>
      <c r="DT6" s="176"/>
      <c r="DU6" s="176"/>
      <c r="DV6" s="176"/>
      <c r="DW6" s="176"/>
      <c r="DX6" s="176"/>
      <c r="DY6" s="177"/>
      <c r="DZ6" s="178" t="s">
        <v>112</v>
      </c>
      <c r="EA6" s="179"/>
      <c r="EB6" s="179"/>
      <c r="EC6" s="179"/>
      <c r="ED6" s="179"/>
      <c r="EE6" s="179"/>
      <c r="EF6" s="179"/>
      <c r="EG6" s="179"/>
      <c r="EH6" s="179"/>
      <c r="EI6" s="179"/>
      <c r="EJ6" s="180"/>
      <c r="EK6" s="175" t="s">
        <v>111</v>
      </c>
      <c r="EL6" s="176"/>
      <c r="EM6" s="176"/>
      <c r="EN6" s="176"/>
      <c r="EO6" s="176"/>
      <c r="EP6" s="176"/>
      <c r="EQ6" s="176"/>
      <c r="ER6" s="177"/>
      <c r="ES6" s="178" t="s">
        <v>112</v>
      </c>
      <c r="ET6" s="179"/>
      <c r="EU6" s="179"/>
      <c r="EV6" s="179"/>
      <c r="EW6" s="179"/>
      <c r="EX6" s="179"/>
      <c r="EY6" s="179"/>
      <c r="EZ6" s="179"/>
      <c r="FA6" s="179"/>
      <c r="FB6" s="179"/>
      <c r="FC6" s="180"/>
      <c r="FD6" s="175" t="s">
        <v>111</v>
      </c>
      <c r="FE6" s="176"/>
      <c r="FF6" s="176"/>
      <c r="FG6" s="176"/>
      <c r="FH6" s="176"/>
      <c r="FI6" s="176"/>
      <c r="FJ6" s="176"/>
      <c r="FK6" s="177"/>
      <c r="FL6" s="178" t="s">
        <v>112</v>
      </c>
      <c r="FM6" s="179"/>
      <c r="FN6" s="179"/>
      <c r="FO6" s="179"/>
      <c r="FP6" s="179"/>
      <c r="FQ6" s="179"/>
      <c r="FR6" s="179"/>
      <c r="FS6" s="179"/>
      <c r="FT6" s="179"/>
      <c r="FU6" s="179"/>
      <c r="FV6" s="180"/>
      <c r="FX6" s="136" t="s">
        <v>111</v>
      </c>
      <c r="FY6" s="136"/>
      <c r="FZ6" s="136"/>
      <c r="GA6" s="136"/>
      <c r="GB6" s="136"/>
      <c r="GC6" s="136"/>
      <c r="GD6" s="136"/>
      <c r="GE6" s="136"/>
      <c r="GF6" s="137" t="s">
        <v>112</v>
      </c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6" t="s">
        <v>111</v>
      </c>
      <c r="GR6" s="136"/>
      <c r="GS6" s="136"/>
      <c r="GT6" s="136"/>
      <c r="GU6" s="136"/>
      <c r="GV6" s="136"/>
      <c r="GW6" s="136"/>
      <c r="GX6" s="136"/>
      <c r="GY6" s="137" t="s">
        <v>112</v>
      </c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6" t="s">
        <v>111</v>
      </c>
      <c r="HK6" s="136"/>
      <c r="HL6" s="136"/>
      <c r="HM6" s="136"/>
      <c r="HN6" s="136"/>
      <c r="HO6" s="136"/>
      <c r="HP6" s="136"/>
      <c r="HQ6" s="136"/>
      <c r="HR6" s="137" t="s">
        <v>112</v>
      </c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6" t="s">
        <v>111</v>
      </c>
      <c r="ID6" s="136"/>
      <c r="IE6" s="136"/>
      <c r="IF6" s="136"/>
      <c r="IG6" s="136"/>
      <c r="IH6" s="136"/>
      <c r="II6" s="136"/>
      <c r="IJ6" s="136"/>
      <c r="IK6" s="137" t="s">
        <v>112</v>
      </c>
      <c r="IL6" s="137"/>
      <c r="IM6" s="137"/>
      <c r="IN6" s="137"/>
      <c r="IO6" s="137"/>
      <c r="IP6" s="137"/>
      <c r="IQ6" s="137"/>
      <c r="IR6" s="137"/>
      <c r="IS6" s="137"/>
      <c r="IT6" s="137"/>
      <c r="IU6" s="376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</row>
    <row r="7" spans="1:272" ht="27" customHeight="1" x14ac:dyDescent="0.15">
      <c r="A7" s="173" t="s">
        <v>13</v>
      </c>
      <c r="B7" s="173" t="s">
        <v>58</v>
      </c>
      <c r="C7" s="173" t="s">
        <v>58</v>
      </c>
      <c r="D7" s="173" t="s">
        <v>58</v>
      </c>
      <c r="E7" s="173" t="s">
        <v>58</v>
      </c>
      <c r="F7" s="173" t="s">
        <v>58</v>
      </c>
      <c r="G7" s="173" t="s">
        <v>58</v>
      </c>
      <c r="H7" s="173" t="s">
        <v>58</v>
      </c>
      <c r="I7" s="173" t="s">
        <v>58</v>
      </c>
      <c r="J7" s="174" t="s">
        <v>58</v>
      </c>
      <c r="K7" s="161">
        <v>10267710</v>
      </c>
      <c r="L7" s="162"/>
      <c r="M7" s="162"/>
      <c r="N7" s="162"/>
      <c r="O7" s="162"/>
      <c r="P7" s="162"/>
      <c r="Q7" s="162"/>
      <c r="R7" s="162"/>
      <c r="S7" s="163"/>
      <c r="T7" s="161">
        <v>229861880340</v>
      </c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3"/>
      <c r="AH7" s="161">
        <v>9662439</v>
      </c>
      <c r="AI7" s="162"/>
      <c r="AJ7" s="162"/>
      <c r="AK7" s="162"/>
      <c r="AL7" s="162"/>
      <c r="AM7" s="162"/>
      <c r="AN7" s="162"/>
      <c r="AO7" s="162"/>
      <c r="AP7" s="163"/>
      <c r="AQ7" s="161">
        <v>223335164386</v>
      </c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3"/>
      <c r="BE7" s="161">
        <v>131555</v>
      </c>
      <c r="BF7" s="162"/>
      <c r="BG7" s="162"/>
      <c r="BH7" s="162"/>
      <c r="BI7" s="162"/>
      <c r="BJ7" s="162"/>
      <c r="BK7" s="162"/>
      <c r="BL7" s="162"/>
      <c r="BM7" s="163"/>
      <c r="BN7" s="161">
        <v>79519508648</v>
      </c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3"/>
      <c r="CB7" s="161">
        <v>5149287</v>
      </c>
      <c r="CC7" s="162"/>
      <c r="CD7" s="162"/>
      <c r="CE7" s="162"/>
      <c r="CF7" s="162"/>
      <c r="CG7" s="162"/>
      <c r="CH7" s="162"/>
      <c r="CI7" s="162"/>
      <c r="CJ7" s="163"/>
      <c r="CK7" s="161">
        <v>82697664974</v>
      </c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3"/>
      <c r="CY7" s="218">
        <v>1311571</v>
      </c>
      <c r="CZ7" s="219"/>
      <c r="DA7" s="219"/>
      <c r="DB7" s="219"/>
      <c r="DC7" s="219"/>
      <c r="DD7" s="219"/>
      <c r="DE7" s="219"/>
      <c r="DF7" s="220"/>
      <c r="DG7" s="164">
        <v>19215946533</v>
      </c>
      <c r="DH7" s="165"/>
      <c r="DI7" s="165"/>
      <c r="DJ7" s="165"/>
      <c r="DK7" s="165"/>
      <c r="DL7" s="165"/>
      <c r="DM7" s="165"/>
      <c r="DN7" s="165"/>
      <c r="DO7" s="165"/>
      <c r="DP7" s="165"/>
      <c r="DQ7" s="166"/>
      <c r="DR7" s="164">
        <v>3054445</v>
      </c>
      <c r="DS7" s="165"/>
      <c r="DT7" s="165"/>
      <c r="DU7" s="165"/>
      <c r="DV7" s="165"/>
      <c r="DW7" s="165"/>
      <c r="DX7" s="165"/>
      <c r="DY7" s="166"/>
      <c r="DZ7" s="164">
        <v>35701144145</v>
      </c>
      <c r="EA7" s="165"/>
      <c r="EB7" s="165"/>
      <c r="EC7" s="165"/>
      <c r="ED7" s="165"/>
      <c r="EE7" s="165"/>
      <c r="EF7" s="165"/>
      <c r="EG7" s="165"/>
      <c r="EH7" s="165"/>
      <c r="EI7" s="165"/>
      <c r="EJ7" s="166"/>
      <c r="EK7" s="158">
        <v>127589</v>
      </c>
      <c r="EL7" s="159"/>
      <c r="EM7" s="159"/>
      <c r="EN7" s="159"/>
      <c r="EO7" s="159"/>
      <c r="EP7" s="159"/>
      <c r="EQ7" s="159"/>
      <c r="ER7" s="160"/>
      <c r="ES7" s="164">
        <v>3310512504</v>
      </c>
      <c r="ET7" s="165"/>
      <c r="EU7" s="165"/>
      <c r="EV7" s="165"/>
      <c r="EW7" s="165"/>
      <c r="EX7" s="165"/>
      <c r="EY7" s="165"/>
      <c r="EZ7" s="165"/>
      <c r="FA7" s="165"/>
      <c r="FB7" s="165"/>
      <c r="FC7" s="166"/>
      <c r="FD7" s="164">
        <v>28489</v>
      </c>
      <c r="FE7" s="165"/>
      <c r="FF7" s="165"/>
      <c r="FG7" s="165"/>
      <c r="FH7" s="165"/>
      <c r="FI7" s="165"/>
      <c r="FJ7" s="165"/>
      <c r="FK7" s="166"/>
      <c r="FL7" s="164">
        <v>2382850220</v>
      </c>
      <c r="FM7" s="165"/>
      <c r="FN7" s="165"/>
      <c r="FO7" s="165"/>
      <c r="FP7" s="165"/>
      <c r="FQ7" s="165"/>
      <c r="FR7" s="165"/>
      <c r="FS7" s="165"/>
      <c r="FT7" s="165"/>
      <c r="FU7" s="165"/>
      <c r="FV7" s="166"/>
      <c r="FX7" s="149">
        <v>1316013</v>
      </c>
      <c r="FY7" s="377"/>
      <c r="FZ7" s="377"/>
      <c r="GA7" s="377"/>
      <c r="GB7" s="377"/>
      <c r="GC7" s="377"/>
      <c r="GD7" s="377"/>
      <c r="GE7" s="151"/>
      <c r="GF7" s="149">
        <v>19009530414</v>
      </c>
      <c r="GG7" s="377"/>
      <c r="GH7" s="377"/>
      <c r="GI7" s="377"/>
      <c r="GJ7" s="377"/>
      <c r="GK7" s="377"/>
      <c r="GL7" s="377"/>
      <c r="GM7" s="377"/>
      <c r="GN7" s="377"/>
      <c r="GO7" s="377"/>
      <c r="GP7" s="151"/>
      <c r="GQ7" s="149">
        <v>3032694</v>
      </c>
      <c r="GR7" s="377"/>
      <c r="GS7" s="377"/>
      <c r="GT7" s="377"/>
      <c r="GU7" s="377"/>
      <c r="GV7" s="377"/>
      <c r="GW7" s="377"/>
      <c r="GX7" s="151"/>
      <c r="GY7" s="149">
        <v>36155733486</v>
      </c>
      <c r="GZ7" s="377"/>
      <c r="HA7" s="377"/>
      <c r="HB7" s="377"/>
      <c r="HC7" s="377"/>
      <c r="HD7" s="377"/>
      <c r="HE7" s="377"/>
      <c r="HF7" s="377"/>
      <c r="HG7" s="377"/>
      <c r="HH7" s="377"/>
      <c r="HI7" s="151"/>
      <c r="HJ7" s="152">
        <v>124136</v>
      </c>
      <c r="HK7" s="378"/>
      <c r="HL7" s="378"/>
      <c r="HM7" s="378"/>
      <c r="HN7" s="378"/>
      <c r="HO7" s="378"/>
      <c r="HP7" s="378"/>
      <c r="HQ7" s="153"/>
      <c r="HR7" s="149">
        <v>3212168054</v>
      </c>
      <c r="HS7" s="377"/>
      <c r="HT7" s="377"/>
      <c r="HU7" s="377"/>
      <c r="HV7" s="377"/>
      <c r="HW7" s="377"/>
      <c r="HX7" s="377"/>
      <c r="HY7" s="377"/>
      <c r="HZ7" s="377"/>
      <c r="IA7" s="377"/>
      <c r="IB7" s="151"/>
      <c r="IC7" s="149">
        <v>32890</v>
      </c>
      <c r="ID7" s="377"/>
      <c r="IE7" s="377"/>
      <c r="IF7" s="377"/>
      <c r="IG7" s="377"/>
      <c r="IH7" s="377"/>
      <c r="II7" s="377"/>
      <c r="IJ7" s="151"/>
      <c r="IK7" s="149">
        <v>2740558810</v>
      </c>
      <c r="IL7" s="377"/>
      <c r="IM7" s="377"/>
      <c r="IN7" s="377"/>
      <c r="IO7" s="377"/>
      <c r="IP7" s="377"/>
      <c r="IQ7" s="377"/>
      <c r="IR7" s="377"/>
      <c r="IS7" s="377"/>
      <c r="IT7" s="377"/>
      <c r="IU7" s="37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</row>
    <row r="8" spans="1:272" ht="27" customHeight="1" x14ac:dyDescent="0.15">
      <c r="A8" s="173" t="s">
        <v>71</v>
      </c>
      <c r="B8" s="173" t="s">
        <v>58</v>
      </c>
      <c r="C8" s="173" t="s">
        <v>58</v>
      </c>
      <c r="D8" s="173" t="s">
        <v>58</v>
      </c>
      <c r="E8" s="173" t="s">
        <v>58</v>
      </c>
      <c r="F8" s="173" t="s">
        <v>58</v>
      </c>
      <c r="G8" s="173" t="s">
        <v>58</v>
      </c>
      <c r="H8" s="173" t="s">
        <v>58</v>
      </c>
      <c r="I8" s="173" t="s">
        <v>58</v>
      </c>
      <c r="J8" s="174" t="s">
        <v>58</v>
      </c>
      <c r="K8" s="161">
        <v>9361691</v>
      </c>
      <c r="L8" s="162"/>
      <c r="M8" s="162"/>
      <c r="N8" s="162"/>
      <c r="O8" s="162"/>
      <c r="P8" s="162"/>
      <c r="Q8" s="162"/>
      <c r="R8" s="162"/>
      <c r="S8" s="163"/>
      <c r="T8" s="161">
        <v>219367791375</v>
      </c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3"/>
      <c r="AH8" s="161">
        <v>8829960</v>
      </c>
      <c r="AI8" s="162"/>
      <c r="AJ8" s="162"/>
      <c r="AK8" s="162"/>
      <c r="AL8" s="162"/>
      <c r="AM8" s="162"/>
      <c r="AN8" s="162"/>
      <c r="AO8" s="162"/>
      <c r="AP8" s="163"/>
      <c r="AQ8" s="161">
        <v>213478801102</v>
      </c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3"/>
      <c r="BE8" s="161">
        <v>123776</v>
      </c>
      <c r="BF8" s="162"/>
      <c r="BG8" s="162"/>
      <c r="BH8" s="162"/>
      <c r="BI8" s="162"/>
      <c r="BJ8" s="162"/>
      <c r="BK8" s="162"/>
      <c r="BL8" s="162"/>
      <c r="BM8" s="163"/>
      <c r="BN8" s="161">
        <v>75945457183</v>
      </c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3"/>
      <c r="CB8" s="161">
        <v>4658478</v>
      </c>
      <c r="CC8" s="162"/>
      <c r="CD8" s="162"/>
      <c r="CE8" s="162"/>
      <c r="CF8" s="162"/>
      <c r="CG8" s="162"/>
      <c r="CH8" s="162"/>
      <c r="CI8" s="162"/>
      <c r="CJ8" s="163"/>
      <c r="CK8" s="161">
        <v>77704801805</v>
      </c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3"/>
      <c r="CY8" s="167">
        <v>1316013</v>
      </c>
      <c r="CZ8" s="168"/>
      <c r="DA8" s="168"/>
      <c r="DB8" s="168"/>
      <c r="DC8" s="168"/>
      <c r="DD8" s="168"/>
      <c r="DE8" s="168"/>
      <c r="DF8" s="169"/>
      <c r="DG8" s="167">
        <v>19009530414</v>
      </c>
      <c r="DH8" s="168"/>
      <c r="DI8" s="168"/>
      <c r="DJ8" s="168"/>
      <c r="DK8" s="168"/>
      <c r="DL8" s="168"/>
      <c r="DM8" s="168"/>
      <c r="DN8" s="168"/>
      <c r="DO8" s="168"/>
      <c r="DP8" s="168"/>
      <c r="DQ8" s="169"/>
      <c r="DR8" s="167">
        <v>3032694</v>
      </c>
      <c r="DS8" s="168"/>
      <c r="DT8" s="168"/>
      <c r="DU8" s="168"/>
      <c r="DV8" s="168"/>
      <c r="DW8" s="168"/>
      <c r="DX8" s="168"/>
      <c r="DY8" s="169"/>
      <c r="DZ8" s="167">
        <v>36155733486</v>
      </c>
      <c r="EA8" s="168"/>
      <c r="EB8" s="168"/>
      <c r="EC8" s="168"/>
      <c r="ED8" s="168"/>
      <c r="EE8" s="168"/>
      <c r="EF8" s="168"/>
      <c r="EG8" s="168"/>
      <c r="EH8" s="168"/>
      <c r="EI8" s="168"/>
      <c r="EJ8" s="169"/>
      <c r="EK8" s="170">
        <v>124136</v>
      </c>
      <c r="EL8" s="171"/>
      <c r="EM8" s="171"/>
      <c r="EN8" s="171"/>
      <c r="EO8" s="171"/>
      <c r="EP8" s="171"/>
      <c r="EQ8" s="171"/>
      <c r="ER8" s="172"/>
      <c r="ES8" s="167">
        <v>3212168054</v>
      </c>
      <c r="ET8" s="168"/>
      <c r="EU8" s="168"/>
      <c r="EV8" s="168"/>
      <c r="EW8" s="168"/>
      <c r="EX8" s="168"/>
      <c r="EY8" s="168"/>
      <c r="EZ8" s="168"/>
      <c r="FA8" s="168"/>
      <c r="FB8" s="168"/>
      <c r="FC8" s="169"/>
      <c r="FD8" s="167">
        <v>32890</v>
      </c>
      <c r="FE8" s="168"/>
      <c r="FF8" s="168"/>
      <c r="FG8" s="168"/>
      <c r="FH8" s="168"/>
      <c r="FI8" s="168"/>
      <c r="FJ8" s="168"/>
      <c r="FK8" s="169"/>
      <c r="FL8" s="167">
        <v>2740558810</v>
      </c>
      <c r="FM8" s="168"/>
      <c r="FN8" s="168"/>
      <c r="FO8" s="168"/>
      <c r="FP8" s="168"/>
      <c r="FQ8" s="168"/>
      <c r="FR8" s="168"/>
      <c r="FS8" s="168"/>
      <c r="FT8" s="168"/>
      <c r="FU8" s="168"/>
      <c r="FV8" s="169"/>
      <c r="FX8" s="149">
        <v>1182340</v>
      </c>
      <c r="FY8" s="377"/>
      <c r="FZ8" s="377"/>
      <c r="GA8" s="377"/>
      <c r="GB8" s="377"/>
      <c r="GC8" s="377"/>
      <c r="GD8" s="377"/>
      <c r="GE8" s="151"/>
      <c r="GF8" s="149">
        <v>18170948135</v>
      </c>
      <c r="GG8" s="377"/>
      <c r="GH8" s="377"/>
      <c r="GI8" s="377"/>
      <c r="GJ8" s="377"/>
      <c r="GK8" s="377"/>
      <c r="GL8" s="377"/>
      <c r="GM8" s="377"/>
      <c r="GN8" s="377"/>
      <c r="GO8" s="377"/>
      <c r="GP8" s="151"/>
      <c r="GQ8" s="149">
        <v>2827376</v>
      </c>
      <c r="GR8" s="377"/>
      <c r="GS8" s="377"/>
      <c r="GT8" s="377"/>
      <c r="GU8" s="377"/>
      <c r="GV8" s="377"/>
      <c r="GW8" s="377"/>
      <c r="GX8" s="151"/>
      <c r="GY8" s="149">
        <v>35395795344</v>
      </c>
      <c r="GZ8" s="377"/>
      <c r="HA8" s="377"/>
      <c r="HB8" s="377"/>
      <c r="HC8" s="377"/>
      <c r="HD8" s="377"/>
      <c r="HE8" s="377"/>
      <c r="HF8" s="377"/>
      <c r="HG8" s="377"/>
      <c r="HH8" s="377"/>
      <c r="HI8" s="151"/>
      <c r="HJ8" s="152">
        <v>113215</v>
      </c>
      <c r="HK8" s="378"/>
      <c r="HL8" s="378"/>
      <c r="HM8" s="378"/>
      <c r="HN8" s="378"/>
      <c r="HO8" s="378"/>
      <c r="HP8" s="378"/>
      <c r="HQ8" s="153"/>
      <c r="HR8" s="149">
        <v>3035897925</v>
      </c>
      <c r="HS8" s="377"/>
      <c r="HT8" s="377"/>
      <c r="HU8" s="377"/>
      <c r="HV8" s="377"/>
      <c r="HW8" s="377"/>
      <c r="HX8" s="377"/>
      <c r="HY8" s="377"/>
      <c r="HZ8" s="377"/>
      <c r="IA8" s="377"/>
      <c r="IB8" s="151"/>
      <c r="IC8" s="149">
        <v>37990</v>
      </c>
      <c r="ID8" s="377"/>
      <c r="IE8" s="377"/>
      <c r="IF8" s="377"/>
      <c r="IG8" s="377"/>
      <c r="IH8" s="377"/>
      <c r="II8" s="377"/>
      <c r="IJ8" s="151"/>
      <c r="IK8" s="149">
        <v>3225900710</v>
      </c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</row>
    <row r="9" spans="1:272" ht="27" customHeight="1" x14ac:dyDescent="0.15">
      <c r="A9" s="174" t="s">
        <v>72</v>
      </c>
      <c r="B9" s="221" t="s">
        <v>58</v>
      </c>
      <c r="C9" s="221" t="s">
        <v>58</v>
      </c>
      <c r="D9" s="221" t="s">
        <v>58</v>
      </c>
      <c r="E9" s="221" t="s">
        <v>58</v>
      </c>
      <c r="F9" s="221" t="s">
        <v>58</v>
      </c>
      <c r="G9" s="221" t="s">
        <v>58</v>
      </c>
      <c r="H9" s="221" t="s">
        <v>58</v>
      </c>
      <c r="I9" s="221" t="s">
        <v>58</v>
      </c>
      <c r="J9" s="221" t="s">
        <v>58</v>
      </c>
      <c r="K9" s="161">
        <v>9915452</v>
      </c>
      <c r="L9" s="162"/>
      <c r="M9" s="162"/>
      <c r="N9" s="162"/>
      <c r="O9" s="162"/>
      <c r="P9" s="162"/>
      <c r="Q9" s="162"/>
      <c r="R9" s="162"/>
      <c r="S9" s="163"/>
      <c r="T9" s="161">
        <v>231528859753</v>
      </c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3"/>
      <c r="AH9" s="161">
        <v>9372346</v>
      </c>
      <c r="AI9" s="162"/>
      <c r="AJ9" s="162"/>
      <c r="AK9" s="162"/>
      <c r="AL9" s="162"/>
      <c r="AM9" s="162"/>
      <c r="AN9" s="162"/>
      <c r="AO9" s="162"/>
      <c r="AP9" s="163"/>
      <c r="AQ9" s="161">
        <v>225610709119</v>
      </c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3"/>
      <c r="BE9" s="161">
        <v>121832</v>
      </c>
      <c r="BF9" s="162"/>
      <c r="BG9" s="162"/>
      <c r="BH9" s="162"/>
      <c r="BI9" s="162"/>
      <c r="BJ9" s="162"/>
      <c r="BK9" s="162"/>
      <c r="BL9" s="162"/>
      <c r="BM9" s="163"/>
      <c r="BN9" s="161">
        <v>79107689877</v>
      </c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3"/>
      <c r="CB9" s="161">
        <v>4932225</v>
      </c>
      <c r="CC9" s="162"/>
      <c r="CD9" s="162"/>
      <c r="CE9" s="162"/>
      <c r="CF9" s="162"/>
      <c r="CG9" s="162"/>
      <c r="CH9" s="162"/>
      <c r="CI9" s="162"/>
      <c r="CJ9" s="163"/>
      <c r="CK9" s="161">
        <v>83443629911</v>
      </c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3"/>
      <c r="CY9" s="167">
        <v>1182340</v>
      </c>
      <c r="CZ9" s="168"/>
      <c r="DA9" s="168"/>
      <c r="DB9" s="168"/>
      <c r="DC9" s="168"/>
      <c r="DD9" s="168"/>
      <c r="DE9" s="168"/>
      <c r="DF9" s="169"/>
      <c r="DG9" s="167">
        <v>18170948135</v>
      </c>
      <c r="DH9" s="168"/>
      <c r="DI9" s="168"/>
      <c r="DJ9" s="168"/>
      <c r="DK9" s="168"/>
      <c r="DL9" s="168"/>
      <c r="DM9" s="168"/>
      <c r="DN9" s="168"/>
      <c r="DO9" s="168"/>
      <c r="DP9" s="168"/>
      <c r="DQ9" s="169"/>
      <c r="DR9" s="167">
        <v>2827376</v>
      </c>
      <c r="DS9" s="168"/>
      <c r="DT9" s="168"/>
      <c r="DU9" s="168"/>
      <c r="DV9" s="168"/>
      <c r="DW9" s="168"/>
      <c r="DX9" s="168"/>
      <c r="DY9" s="169"/>
      <c r="DZ9" s="167">
        <v>35395795344</v>
      </c>
      <c r="EA9" s="168"/>
      <c r="EB9" s="168"/>
      <c r="EC9" s="168"/>
      <c r="ED9" s="168"/>
      <c r="EE9" s="168"/>
      <c r="EF9" s="168"/>
      <c r="EG9" s="168"/>
      <c r="EH9" s="168"/>
      <c r="EI9" s="168"/>
      <c r="EJ9" s="169"/>
      <c r="EK9" s="170">
        <v>113215</v>
      </c>
      <c r="EL9" s="171"/>
      <c r="EM9" s="171"/>
      <c r="EN9" s="171"/>
      <c r="EO9" s="171"/>
      <c r="EP9" s="171"/>
      <c r="EQ9" s="171"/>
      <c r="ER9" s="172"/>
      <c r="ES9" s="167">
        <v>3035897925</v>
      </c>
      <c r="ET9" s="168"/>
      <c r="EU9" s="168"/>
      <c r="EV9" s="168"/>
      <c r="EW9" s="168"/>
      <c r="EX9" s="168"/>
      <c r="EY9" s="168"/>
      <c r="EZ9" s="168"/>
      <c r="FA9" s="168"/>
      <c r="FB9" s="168"/>
      <c r="FC9" s="169"/>
      <c r="FD9" s="167">
        <v>37990</v>
      </c>
      <c r="FE9" s="168"/>
      <c r="FF9" s="168"/>
      <c r="FG9" s="168"/>
      <c r="FH9" s="168"/>
      <c r="FI9" s="168"/>
      <c r="FJ9" s="168"/>
      <c r="FK9" s="169"/>
      <c r="FL9" s="167">
        <v>3225900710</v>
      </c>
      <c r="FM9" s="168"/>
      <c r="FN9" s="168"/>
      <c r="FO9" s="168"/>
      <c r="FP9" s="168"/>
      <c r="FQ9" s="168"/>
      <c r="FR9" s="168"/>
      <c r="FS9" s="168"/>
      <c r="FT9" s="168"/>
      <c r="FU9" s="168"/>
      <c r="FV9" s="169"/>
      <c r="FX9" s="149">
        <v>1264296</v>
      </c>
      <c r="FY9" s="377"/>
      <c r="FZ9" s="377"/>
      <c r="GA9" s="377"/>
      <c r="GB9" s="377"/>
      <c r="GC9" s="377"/>
      <c r="GD9" s="377"/>
      <c r="GE9" s="151"/>
      <c r="GF9" s="149">
        <v>19200705241</v>
      </c>
      <c r="GG9" s="377"/>
      <c r="GH9" s="377"/>
      <c r="GI9" s="377"/>
      <c r="GJ9" s="377"/>
      <c r="GK9" s="377"/>
      <c r="GL9" s="377"/>
      <c r="GM9" s="377"/>
      <c r="GN9" s="377"/>
      <c r="GO9" s="377"/>
      <c r="GP9" s="151"/>
      <c r="GQ9" s="149">
        <v>3008620</v>
      </c>
      <c r="GR9" s="377"/>
      <c r="GS9" s="377"/>
      <c r="GT9" s="377"/>
      <c r="GU9" s="377"/>
      <c r="GV9" s="377"/>
      <c r="GW9" s="377"/>
      <c r="GX9" s="151"/>
      <c r="GY9" s="149">
        <v>36983696217</v>
      </c>
      <c r="GZ9" s="377"/>
      <c r="HA9" s="377"/>
      <c r="HB9" s="377"/>
      <c r="HC9" s="377"/>
      <c r="HD9" s="377"/>
      <c r="HE9" s="377"/>
      <c r="HF9" s="377"/>
      <c r="HG9" s="377"/>
      <c r="HH9" s="377"/>
      <c r="HI9" s="151"/>
      <c r="HJ9" s="152">
        <v>113066</v>
      </c>
      <c r="HK9" s="378"/>
      <c r="HL9" s="378"/>
      <c r="HM9" s="378"/>
      <c r="HN9" s="378"/>
      <c r="HO9" s="378"/>
      <c r="HP9" s="378"/>
      <c r="HQ9" s="153"/>
      <c r="HR9" s="149">
        <v>2964684243</v>
      </c>
      <c r="HS9" s="377"/>
      <c r="HT9" s="377"/>
      <c r="HU9" s="377"/>
      <c r="HV9" s="377"/>
      <c r="HW9" s="377"/>
      <c r="HX9" s="377"/>
      <c r="HY9" s="377"/>
      <c r="HZ9" s="377"/>
      <c r="IA9" s="377"/>
      <c r="IB9" s="151"/>
      <c r="IC9" s="149">
        <v>45373</v>
      </c>
      <c r="ID9" s="377"/>
      <c r="IE9" s="377"/>
      <c r="IF9" s="377"/>
      <c r="IG9" s="377"/>
      <c r="IH9" s="377"/>
      <c r="II9" s="377"/>
      <c r="IJ9" s="151"/>
      <c r="IK9" s="149">
        <v>3910303630</v>
      </c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</row>
    <row r="10" spans="1:272" ht="27" customHeight="1" x14ac:dyDescent="0.15">
      <c r="A10" s="174" t="s">
        <v>73</v>
      </c>
      <c r="B10" s="221" t="s">
        <v>58</v>
      </c>
      <c r="C10" s="221" t="s">
        <v>58</v>
      </c>
      <c r="D10" s="221" t="s">
        <v>58</v>
      </c>
      <c r="E10" s="221" t="s">
        <v>58</v>
      </c>
      <c r="F10" s="221" t="s">
        <v>58</v>
      </c>
      <c r="G10" s="221" t="s">
        <v>58</v>
      </c>
      <c r="H10" s="221" t="s">
        <v>58</v>
      </c>
      <c r="I10" s="221" t="s">
        <v>58</v>
      </c>
      <c r="J10" s="221" t="s">
        <v>58</v>
      </c>
      <c r="K10" s="161">
        <v>9864351</v>
      </c>
      <c r="L10" s="162"/>
      <c r="M10" s="162"/>
      <c r="N10" s="162"/>
      <c r="O10" s="162"/>
      <c r="P10" s="162"/>
      <c r="Q10" s="162"/>
      <c r="R10" s="162"/>
      <c r="S10" s="163"/>
      <c r="T10" s="161">
        <v>229309174776</v>
      </c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3"/>
      <c r="AH10" s="161">
        <v>9341681</v>
      </c>
      <c r="AI10" s="162"/>
      <c r="AJ10" s="162"/>
      <c r="AK10" s="162"/>
      <c r="AL10" s="162"/>
      <c r="AM10" s="162"/>
      <c r="AN10" s="162"/>
      <c r="AO10" s="162"/>
      <c r="AP10" s="163"/>
      <c r="AQ10" s="161">
        <v>223711966734</v>
      </c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3"/>
      <c r="BE10" s="161">
        <v>114850</v>
      </c>
      <c r="BF10" s="162"/>
      <c r="BG10" s="162"/>
      <c r="BH10" s="162"/>
      <c r="BI10" s="162"/>
      <c r="BJ10" s="162"/>
      <c r="BK10" s="162"/>
      <c r="BL10" s="162"/>
      <c r="BM10" s="163"/>
      <c r="BN10" s="161">
        <v>77161058709</v>
      </c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3"/>
      <c r="CB10" s="161">
        <v>4897325</v>
      </c>
      <c r="CC10" s="162"/>
      <c r="CD10" s="162"/>
      <c r="CE10" s="162"/>
      <c r="CF10" s="162"/>
      <c r="CG10" s="162"/>
      <c r="CH10" s="162"/>
      <c r="CI10" s="162"/>
      <c r="CJ10" s="163"/>
      <c r="CK10" s="161">
        <v>83872153010</v>
      </c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3"/>
      <c r="CY10" s="167">
        <v>1264296</v>
      </c>
      <c r="CZ10" s="168"/>
      <c r="DA10" s="168"/>
      <c r="DB10" s="168"/>
      <c r="DC10" s="168"/>
      <c r="DD10" s="168"/>
      <c r="DE10" s="168"/>
      <c r="DF10" s="169"/>
      <c r="DG10" s="167">
        <v>19200705241</v>
      </c>
      <c r="DH10" s="168"/>
      <c r="DI10" s="168"/>
      <c r="DJ10" s="168"/>
      <c r="DK10" s="168"/>
      <c r="DL10" s="168"/>
      <c r="DM10" s="168"/>
      <c r="DN10" s="168"/>
      <c r="DO10" s="168"/>
      <c r="DP10" s="168"/>
      <c r="DQ10" s="169"/>
      <c r="DR10" s="167">
        <v>3008620</v>
      </c>
      <c r="DS10" s="168"/>
      <c r="DT10" s="168"/>
      <c r="DU10" s="168"/>
      <c r="DV10" s="168"/>
      <c r="DW10" s="168"/>
      <c r="DX10" s="168"/>
      <c r="DY10" s="169"/>
      <c r="DZ10" s="167">
        <v>36983696217</v>
      </c>
      <c r="EA10" s="168"/>
      <c r="EB10" s="168"/>
      <c r="EC10" s="168"/>
      <c r="ED10" s="168"/>
      <c r="EE10" s="168"/>
      <c r="EF10" s="168"/>
      <c r="EG10" s="168"/>
      <c r="EH10" s="168"/>
      <c r="EI10" s="168"/>
      <c r="EJ10" s="169"/>
      <c r="EK10" s="170">
        <v>113066</v>
      </c>
      <c r="EL10" s="171"/>
      <c r="EM10" s="171"/>
      <c r="EN10" s="171"/>
      <c r="EO10" s="171"/>
      <c r="EP10" s="171"/>
      <c r="EQ10" s="171"/>
      <c r="ER10" s="172"/>
      <c r="ES10" s="167">
        <v>2964684243</v>
      </c>
      <c r="ET10" s="168"/>
      <c r="EU10" s="168"/>
      <c r="EV10" s="168"/>
      <c r="EW10" s="168"/>
      <c r="EX10" s="168"/>
      <c r="EY10" s="168"/>
      <c r="EZ10" s="168"/>
      <c r="FA10" s="168"/>
      <c r="FB10" s="168"/>
      <c r="FC10" s="169"/>
      <c r="FD10" s="167">
        <v>45373</v>
      </c>
      <c r="FE10" s="168"/>
      <c r="FF10" s="168"/>
      <c r="FG10" s="168"/>
      <c r="FH10" s="168"/>
      <c r="FI10" s="168"/>
      <c r="FJ10" s="168"/>
      <c r="FK10" s="169"/>
      <c r="FL10" s="167">
        <v>3910303630</v>
      </c>
      <c r="FM10" s="168"/>
      <c r="FN10" s="168"/>
      <c r="FO10" s="168"/>
      <c r="FP10" s="168"/>
      <c r="FQ10" s="168"/>
      <c r="FR10" s="168"/>
      <c r="FS10" s="168"/>
      <c r="FT10" s="168"/>
      <c r="FU10" s="168"/>
      <c r="FV10" s="169"/>
      <c r="FX10" s="149">
        <v>1257932</v>
      </c>
      <c r="FY10" s="377"/>
      <c r="FZ10" s="377"/>
      <c r="GA10" s="377"/>
      <c r="GB10" s="377"/>
      <c r="GC10" s="377"/>
      <c r="GD10" s="377"/>
      <c r="GE10" s="151"/>
      <c r="GF10" s="149">
        <v>19042390994</v>
      </c>
      <c r="GG10" s="377"/>
      <c r="GH10" s="377"/>
      <c r="GI10" s="377"/>
      <c r="GJ10" s="377"/>
      <c r="GK10" s="377"/>
      <c r="GL10" s="377"/>
      <c r="GM10" s="377"/>
      <c r="GN10" s="377"/>
      <c r="GO10" s="377"/>
      <c r="GP10" s="151"/>
      <c r="GQ10" s="149">
        <v>3020023</v>
      </c>
      <c r="GR10" s="377"/>
      <c r="GS10" s="377"/>
      <c r="GT10" s="377"/>
      <c r="GU10" s="377"/>
      <c r="GV10" s="377"/>
      <c r="GW10" s="377"/>
      <c r="GX10" s="151"/>
      <c r="GY10" s="149">
        <v>36344480442</v>
      </c>
      <c r="GZ10" s="377"/>
      <c r="HA10" s="377"/>
      <c r="HB10" s="377"/>
      <c r="HC10" s="377"/>
      <c r="HD10" s="377"/>
      <c r="HE10" s="377"/>
      <c r="HF10" s="377"/>
      <c r="HG10" s="377"/>
      <c r="HH10" s="377"/>
      <c r="HI10" s="151"/>
      <c r="HJ10" s="152">
        <v>107493</v>
      </c>
      <c r="HK10" s="378"/>
      <c r="HL10" s="378"/>
      <c r="HM10" s="378"/>
      <c r="HN10" s="378"/>
      <c r="HO10" s="378"/>
      <c r="HP10" s="378"/>
      <c r="HQ10" s="153"/>
      <c r="HR10" s="149">
        <v>2785698099</v>
      </c>
      <c r="HS10" s="377"/>
      <c r="HT10" s="377"/>
      <c r="HU10" s="377"/>
      <c r="HV10" s="377"/>
      <c r="HW10" s="377"/>
      <c r="HX10" s="377"/>
      <c r="HY10" s="377"/>
      <c r="HZ10" s="377"/>
      <c r="IA10" s="377"/>
      <c r="IB10" s="151"/>
      <c r="IC10" s="149">
        <v>51551</v>
      </c>
      <c r="ID10" s="377"/>
      <c r="IE10" s="377"/>
      <c r="IF10" s="377"/>
      <c r="IG10" s="377"/>
      <c r="IH10" s="377"/>
      <c r="II10" s="377"/>
      <c r="IJ10" s="151"/>
      <c r="IK10" s="149">
        <v>4506185480</v>
      </c>
      <c r="IL10" s="377"/>
      <c r="IM10" s="377"/>
      <c r="IN10" s="377"/>
      <c r="IO10" s="377"/>
      <c r="IP10" s="377"/>
      <c r="IQ10" s="377"/>
      <c r="IR10" s="377"/>
      <c r="IS10" s="377"/>
      <c r="IT10" s="377"/>
      <c r="IU10" s="37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</row>
    <row r="11" spans="1:272" ht="27" customHeight="1" x14ac:dyDescent="0.15">
      <c r="A11" s="225" t="s">
        <v>74</v>
      </c>
      <c r="B11" s="226" t="s">
        <v>58</v>
      </c>
      <c r="C11" s="226" t="s">
        <v>58</v>
      </c>
      <c r="D11" s="226" t="s">
        <v>58</v>
      </c>
      <c r="E11" s="226" t="s">
        <v>58</v>
      </c>
      <c r="F11" s="226" t="s">
        <v>58</v>
      </c>
      <c r="G11" s="226" t="s">
        <v>58</v>
      </c>
      <c r="H11" s="226" t="s">
        <v>58</v>
      </c>
      <c r="I11" s="226" t="s">
        <v>58</v>
      </c>
      <c r="J11" s="226" t="s">
        <v>58</v>
      </c>
      <c r="K11" s="215">
        <v>9719936</v>
      </c>
      <c r="L11" s="216"/>
      <c r="M11" s="216"/>
      <c r="N11" s="216"/>
      <c r="O11" s="216"/>
      <c r="P11" s="216"/>
      <c r="Q11" s="216"/>
      <c r="R11" s="216"/>
      <c r="S11" s="217"/>
      <c r="T11" s="215">
        <v>226539638438</v>
      </c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7"/>
      <c r="AH11" s="215">
        <v>9223647</v>
      </c>
      <c r="AI11" s="216"/>
      <c r="AJ11" s="216"/>
      <c r="AK11" s="216"/>
      <c r="AL11" s="216"/>
      <c r="AM11" s="216"/>
      <c r="AN11" s="216"/>
      <c r="AO11" s="216"/>
      <c r="AP11" s="217"/>
      <c r="AQ11" s="215">
        <v>221179536627</v>
      </c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7"/>
      <c r="BE11" s="215">
        <v>113985</v>
      </c>
      <c r="BF11" s="216"/>
      <c r="BG11" s="216"/>
      <c r="BH11" s="216"/>
      <c r="BI11" s="216"/>
      <c r="BJ11" s="216"/>
      <c r="BK11" s="216"/>
      <c r="BL11" s="216"/>
      <c r="BM11" s="217"/>
      <c r="BN11" s="215">
        <v>76922605983</v>
      </c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7"/>
      <c r="CB11" s="215">
        <v>4785954</v>
      </c>
      <c r="CC11" s="216"/>
      <c r="CD11" s="216"/>
      <c r="CE11" s="216"/>
      <c r="CF11" s="216"/>
      <c r="CG11" s="216"/>
      <c r="CH11" s="216"/>
      <c r="CI11" s="216"/>
      <c r="CJ11" s="217"/>
      <c r="CK11" s="215">
        <v>81302025114</v>
      </c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7"/>
      <c r="CY11" s="185">
        <v>1257932</v>
      </c>
      <c r="CZ11" s="186"/>
      <c r="DA11" s="186"/>
      <c r="DB11" s="186"/>
      <c r="DC11" s="186"/>
      <c r="DD11" s="186"/>
      <c r="DE11" s="186"/>
      <c r="DF11" s="187"/>
      <c r="DG11" s="185">
        <v>19042390994</v>
      </c>
      <c r="DH11" s="186"/>
      <c r="DI11" s="186"/>
      <c r="DJ11" s="186"/>
      <c r="DK11" s="186"/>
      <c r="DL11" s="186"/>
      <c r="DM11" s="186"/>
      <c r="DN11" s="186"/>
      <c r="DO11" s="186"/>
      <c r="DP11" s="186"/>
      <c r="DQ11" s="187"/>
      <c r="DR11" s="185">
        <v>3020023</v>
      </c>
      <c r="DS11" s="186"/>
      <c r="DT11" s="186"/>
      <c r="DU11" s="186"/>
      <c r="DV11" s="186"/>
      <c r="DW11" s="186"/>
      <c r="DX11" s="186"/>
      <c r="DY11" s="187"/>
      <c r="DZ11" s="185">
        <v>36344480442</v>
      </c>
      <c r="EA11" s="186"/>
      <c r="EB11" s="186"/>
      <c r="EC11" s="186"/>
      <c r="ED11" s="186"/>
      <c r="EE11" s="186"/>
      <c r="EF11" s="186"/>
      <c r="EG11" s="186"/>
      <c r="EH11" s="186"/>
      <c r="EI11" s="186"/>
      <c r="EJ11" s="187"/>
      <c r="EK11" s="237">
        <v>107493</v>
      </c>
      <c r="EL11" s="238"/>
      <c r="EM11" s="238"/>
      <c r="EN11" s="238"/>
      <c r="EO11" s="238"/>
      <c r="EP11" s="238"/>
      <c r="EQ11" s="238"/>
      <c r="ER11" s="239"/>
      <c r="ES11" s="185">
        <v>2785698099</v>
      </c>
      <c r="ET11" s="186"/>
      <c r="EU11" s="186"/>
      <c r="EV11" s="186"/>
      <c r="EW11" s="186"/>
      <c r="EX11" s="186"/>
      <c r="EY11" s="186"/>
      <c r="EZ11" s="186"/>
      <c r="FA11" s="186"/>
      <c r="FB11" s="186"/>
      <c r="FC11" s="187"/>
      <c r="FD11" s="185">
        <v>51551</v>
      </c>
      <c r="FE11" s="186"/>
      <c r="FF11" s="186"/>
      <c r="FG11" s="186"/>
      <c r="FH11" s="186"/>
      <c r="FI11" s="186"/>
      <c r="FJ11" s="186"/>
      <c r="FK11" s="187"/>
      <c r="FL11" s="185">
        <v>4506185480</v>
      </c>
      <c r="FM11" s="186"/>
      <c r="FN11" s="186"/>
      <c r="FO11" s="186"/>
      <c r="FP11" s="186"/>
      <c r="FQ11" s="186"/>
      <c r="FR11" s="186"/>
      <c r="FS11" s="186"/>
      <c r="FT11" s="186"/>
      <c r="FU11" s="186"/>
      <c r="FV11" s="187"/>
      <c r="FX11" s="141">
        <v>1229051</v>
      </c>
      <c r="FY11" s="142"/>
      <c r="FZ11" s="142"/>
      <c r="GA11" s="142"/>
      <c r="GB11" s="142"/>
      <c r="GC11" s="142"/>
      <c r="GD11" s="142"/>
      <c r="GE11" s="143"/>
      <c r="GF11" s="141">
        <v>18503059480</v>
      </c>
      <c r="GG11" s="142"/>
      <c r="GH11" s="142"/>
      <c r="GI11" s="142"/>
      <c r="GJ11" s="142"/>
      <c r="GK11" s="142"/>
      <c r="GL11" s="142"/>
      <c r="GM11" s="142"/>
      <c r="GN11" s="142"/>
      <c r="GO11" s="142"/>
      <c r="GP11" s="143"/>
      <c r="GQ11" s="141">
        <v>3036826</v>
      </c>
      <c r="GR11" s="142"/>
      <c r="GS11" s="142"/>
      <c r="GT11" s="142"/>
      <c r="GU11" s="142"/>
      <c r="GV11" s="142"/>
      <c r="GW11" s="142"/>
      <c r="GX11" s="143"/>
      <c r="GY11" s="141">
        <v>36363614830</v>
      </c>
      <c r="GZ11" s="142"/>
      <c r="HA11" s="142"/>
      <c r="HB11" s="142"/>
      <c r="HC11" s="142"/>
      <c r="HD11" s="142"/>
      <c r="HE11" s="142"/>
      <c r="HF11" s="142"/>
      <c r="HG11" s="142"/>
      <c r="HH11" s="142"/>
      <c r="HI11" s="143"/>
      <c r="HJ11" s="144">
        <v>107482</v>
      </c>
      <c r="HK11" s="145"/>
      <c r="HL11" s="145"/>
      <c r="HM11" s="145"/>
      <c r="HN11" s="145"/>
      <c r="HO11" s="145"/>
      <c r="HP11" s="145"/>
      <c r="HQ11" s="146"/>
      <c r="HR11" s="141">
        <v>2745618735</v>
      </c>
      <c r="HS11" s="142"/>
      <c r="HT11" s="142"/>
      <c r="HU11" s="142"/>
      <c r="HV11" s="142"/>
      <c r="HW11" s="142"/>
      <c r="HX11" s="142"/>
      <c r="HY11" s="142"/>
      <c r="HZ11" s="142"/>
      <c r="IA11" s="142"/>
      <c r="IB11" s="143"/>
      <c r="IC11" s="141">
        <v>57831</v>
      </c>
      <c r="ID11" s="142"/>
      <c r="IE11" s="142"/>
      <c r="IF11" s="142"/>
      <c r="IG11" s="142"/>
      <c r="IH11" s="142"/>
      <c r="II11" s="142"/>
      <c r="IJ11" s="143"/>
      <c r="IK11" s="141">
        <v>5342612485</v>
      </c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</row>
    <row r="12" spans="1:272" ht="27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</row>
    <row r="13" spans="1:272" ht="27" customHeight="1" x14ac:dyDescent="0.15">
      <c r="A13" s="231"/>
      <c r="B13" s="232"/>
      <c r="C13" s="232"/>
      <c r="D13" s="232"/>
      <c r="E13" s="232"/>
      <c r="F13" s="232"/>
      <c r="G13" s="232"/>
      <c r="H13" s="222" t="s">
        <v>113</v>
      </c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4"/>
      <c r="CY13" s="198" t="s">
        <v>114</v>
      </c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200"/>
      <c r="FX13" s="147" t="s">
        <v>114</v>
      </c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379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</row>
    <row r="14" spans="1:272" ht="27" customHeight="1" x14ac:dyDescent="0.15">
      <c r="A14" s="233"/>
      <c r="B14" s="234"/>
      <c r="C14" s="234"/>
      <c r="D14" s="234"/>
      <c r="E14" s="234"/>
      <c r="F14" s="234"/>
      <c r="G14" s="234"/>
      <c r="H14" s="157" t="s">
        <v>104</v>
      </c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91" t="s">
        <v>109</v>
      </c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 t="s">
        <v>115</v>
      </c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 t="s">
        <v>116</v>
      </c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 t="s">
        <v>117</v>
      </c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201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191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380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</row>
    <row r="15" spans="1:272" ht="27" customHeight="1" x14ac:dyDescent="0.15">
      <c r="A15" s="235"/>
      <c r="B15" s="236"/>
      <c r="C15" s="236"/>
      <c r="D15" s="236"/>
      <c r="E15" s="236"/>
      <c r="F15" s="236"/>
      <c r="G15" s="236"/>
      <c r="H15" s="136" t="s">
        <v>111</v>
      </c>
      <c r="I15" s="136"/>
      <c r="J15" s="136"/>
      <c r="K15" s="136"/>
      <c r="L15" s="136"/>
      <c r="M15" s="136"/>
      <c r="N15" s="136"/>
      <c r="O15" s="136"/>
      <c r="P15" s="137" t="s">
        <v>112</v>
      </c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91" t="s">
        <v>111</v>
      </c>
      <c r="AB15" s="136"/>
      <c r="AC15" s="136"/>
      <c r="AD15" s="136"/>
      <c r="AE15" s="136"/>
      <c r="AF15" s="136"/>
      <c r="AG15" s="136"/>
      <c r="AH15" s="136"/>
      <c r="AI15" s="137" t="s">
        <v>112</v>
      </c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6" t="s">
        <v>111</v>
      </c>
      <c r="AU15" s="136"/>
      <c r="AV15" s="136"/>
      <c r="AW15" s="136"/>
      <c r="AX15" s="136"/>
      <c r="AY15" s="136"/>
      <c r="AZ15" s="136"/>
      <c r="BA15" s="136"/>
      <c r="BB15" s="137" t="s">
        <v>112</v>
      </c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6" t="s">
        <v>111</v>
      </c>
      <c r="BN15" s="136"/>
      <c r="BO15" s="136"/>
      <c r="BP15" s="136"/>
      <c r="BQ15" s="136"/>
      <c r="BR15" s="136"/>
      <c r="BS15" s="136"/>
      <c r="BT15" s="136"/>
      <c r="BU15" s="137" t="s">
        <v>112</v>
      </c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6" t="s">
        <v>111</v>
      </c>
      <c r="CG15" s="136"/>
      <c r="CH15" s="136"/>
      <c r="CI15" s="136"/>
      <c r="CJ15" s="136"/>
      <c r="CK15" s="136"/>
      <c r="CL15" s="136"/>
      <c r="CM15" s="136"/>
      <c r="CN15" s="137" t="s">
        <v>112</v>
      </c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75" t="s">
        <v>111</v>
      </c>
      <c r="CZ15" s="176"/>
      <c r="DA15" s="176"/>
      <c r="DB15" s="176"/>
      <c r="DC15" s="176"/>
      <c r="DD15" s="176"/>
      <c r="DE15" s="176"/>
      <c r="DF15" s="177"/>
      <c r="DG15" s="178" t="s">
        <v>112</v>
      </c>
      <c r="DH15" s="179"/>
      <c r="DI15" s="179"/>
      <c r="DJ15" s="179"/>
      <c r="DK15" s="179"/>
      <c r="DL15" s="179"/>
      <c r="DM15" s="179"/>
      <c r="DN15" s="179"/>
      <c r="DO15" s="179"/>
      <c r="DP15" s="179"/>
      <c r="DQ15" s="180"/>
      <c r="FX15" s="136" t="s">
        <v>111</v>
      </c>
      <c r="FY15" s="136"/>
      <c r="FZ15" s="136"/>
      <c r="GA15" s="136"/>
      <c r="GB15" s="136"/>
      <c r="GC15" s="136"/>
      <c r="GD15" s="136"/>
      <c r="GE15" s="136"/>
      <c r="GF15" s="137" t="s">
        <v>112</v>
      </c>
      <c r="GG15" s="137"/>
      <c r="GH15" s="137"/>
      <c r="GI15" s="137"/>
      <c r="GJ15" s="137"/>
      <c r="GK15" s="137"/>
      <c r="GL15" s="137"/>
      <c r="GM15" s="137"/>
      <c r="GN15" s="137"/>
      <c r="GO15" s="137"/>
      <c r="GP15" s="376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</row>
    <row r="16" spans="1:272" ht="27" customHeight="1" x14ac:dyDescent="0.15">
      <c r="A16" s="173" t="s">
        <v>13</v>
      </c>
      <c r="B16" s="173"/>
      <c r="C16" s="173"/>
      <c r="D16" s="173"/>
      <c r="E16" s="173"/>
      <c r="F16" s="173"/>
      <c r="G16" s="174"/>
      <c r="H16" s="149">
        <v>605271</v>
      </c>
      <c r="I16" s="150"/>
      <c r="J16" s="150"/>
      <c r="K16" s="150"/>
      <c r="L16" s="150"/>
      <c r="M16" s="150"/>
      <c r="N16" s="150"/>
      <c r="O16" s="151"/>
      <c r="P16" s="149">
        <v>6526715954</v>
      </c>
      <c r="Q16" s="150"/>
      <c r="R16" s="150"/>
      <c r="S16" s="150"/>
      <c r="T16" s="150"/>
      <c r="U16" s="150"/>
      <c r="V16" s="150"/>
      <c r="W16" s="150"/>
      <c r="X16" s="150"/>
      <c r="Y16" s="150"/>
      <c r="Z16" s="151"/>
      <c r="AA16" s="139">
        <v>441</v>
      </c>
      <c r="AB16" s="139"/>
      <c r="AC16" s="139"/>
      <c r="AD16" s="139"/>
      <c r="AE16" s="139"/>
      <c r="AF16" s="139"/>
      <c r="AG16" s="139"/>
      <c r="AH16" s="140"/>
      <c r="AI16" s="192" t="s">
        <v>85</v>
      </c>
      <c r="AJ16" s="193"/>
      <c r="AK16" s="193"/>
      <c r="AL16" s="193"/>
      <c r="AM16" s="193"/>
      <c r="AN16" s="193"/>
      <c r="AO16" s="193"/>
      <c r="AP16" s="193"/>
      <c r="AQ16" s="193"/>
      <c r="AR16" s="193"/>
      <c r="AS16" s="194"/>
      <c r="AT16" s="138">
        <v>7784</v>
      </c>
      <c r="AU16" s="139"/>
      <c r="AV16" s="139"/>
      <c r="AW16" s="139"/>
      <c r="AX16" s="139"/>
      <c r="AY16" s="139"/>
      <c r="AZ16" s="139"/>
      <c r="BA16" s="140"/>
      <c r="BB16" s="138">
        <v>175230004</v>
      </c>
      <c r="BC16" s="139"/>
      <c r="BD16" s="139"/>
      <c r="BE16" s="139"/>
      <c r="BF16" s="139"/>
      <c r="BG16" s="139"/>
      <c r="BH16" s="139"/>
      <c r="BI16" s="139"/>
      <c r="BJ16" s="139"/>
      <c r="BK16" s="139"/>
      <c r="BL16" s="140"/>
      <c r="BM16" s="138">
        <v>597045</v>
      </c>
      <c r="BN16" s="139"/>
      <c r="BO16" s="139"/>
      <c r="BP16" s="139"/>
      <c r="BQ16" s="139"/>
      <c r="BR16" s="139"/>
      <c r="BS16" s="139"/>
      <c r="BT16" s="140"/>
      <c r="BU16" s="138">
        <v>6351477310</v>
      </c>
      <c r="BV16" s="139"/>
      <c r="BW16" s="139"/>
      <c r="BX16" s="139"/>
      <c r="BY16" s="139"/>
      <c r="BZ16" s="139"/>
      <c r="CA16" s="139"/>
      <c r="CB16" s="139"/>
      <c r="CC16" s="139"/>
      <c r="CD16" s="139"/>
      <c r="CE16" s="140"/>
      <c r="CF16" s="138">
        <v>1</v>
      </c>
      <c r="CG16" s="139"/>
      <c r="CH16" s="139"/>
      <c r="CI16" s="139"/>
      <c r="CJ16" s="139"/>
      <c r="CK16" s="139"/>
      <c r="CL16" s="139"/>
      <c r="CM16" s="140"/>
      <c r="CN16" s="138">
        <v>8640</v>
      </c>
      <c r="CO16" s="139"/>
      <c r="CP16" s="139"/>
      <c r="CQ16" s="139"/>
      <c r="CR16" s="139"/>
      <c r="CS16" s="139"/>
      <c r="CT16" s="139"/>
      <c r="CU16" s="139"/>
      <c r="CV16" s="139"/>
      <c r="CW16" s="139"/>
      <c r="CX16" s="140"/>
      <c r="CY16" s="195">
        <v>352629</v>
      </c>
      <c r="CZ16" s="196"/>
      <c r="DA16" s="196"/>
      <c r="DB16" s="196"/>
      <c r="DC16" s="196"/>
      <c r="DD16" s="196"/>
      <c r="DE16" s="196"/>
      <c r="DF16" s="197"/>
      <c r="DG16" s="195">
        <v>23466400472</v>
      </c>
      <c r="DH16" s="196"/>
      <c r="DI16" s="196"/>
      <c r="DJ16" s="196"/>
      <c r="DK16" s="196"/>
      <c r="DL16" s="196"/>
      <c r="DM16" s="196"/>
      <c r="DN16" s="196"/>
      <c r="DO16" s="196"/>
      <c r="DP16" s="196"/>
      <c r="DQ16" s="197"/>
      <c r="FX16" s="138">
        <v>377015</v>
      </c>
      <c r="FY16" s="381"/>
      <c r="FZ16" s="381"/>
      <c r="GA16" s="381"/>
      <c r="GB16" s="381"/>
      <c r="GC16" s="381"/>
      <c r="GD16" s="381"/>
      <c r="GE16" s="140"/>
      <c r="GF16" s="138">
        <v>23875573862</v>
      </c>
      <c r="GG16" s="381"/>
      <c r="GH16" s="381"/>
      <c r="GI16" s="381"/>
      <c r="GJ16" s="381"/>
      <c r="GK16" s="381"/>
      <c r="GL16" s="381"/>
      <c r="GM16" s="381"/>
      <c r="GN16" s="381"/>
      <c r="GO16" s="381"/>
      <c r="GP16" s="381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</row>
    <row r="17" spans="1:272" ht="27" customHeight="1" x14ac:dyDescent="0.15">
      <c r="A17" s="173" t="s">
        <v>71</v>
      </c>
      <c r="B17" s="173"/>
      <c r="C17" s="173"/>
      <c r="D17" s="173"/>
      <c r="E17" s="173"/>
      <c r="F17" s="173"/>
      <c r="G17" s="174"/>
      <c r="H17" s="149">
        <v>531731</v>
      </c>
      <c r="I17" s="150"/>
      <c r="J17" s="150"/>
      <c r="K17" s="150"/>
      <c r="L17" s="150"/>
      <c r="M17" s="150"/>
      <c r="N17" s="150"/>
      <c r="O17" s="151"/>
      <c r="P17" s="149">
        <v>5888990273</v>
      </c>
      <c r="Q17" s="150"/>
      <c r="R17" s="150"/>
      <c r="S17" s="150"/>
      <c r="T17" s="150"/>
      <c r="U17" s="150"/>
      <c r="V17" s="150"/>
      <c r="W17" s="150"/>
      <c r="X17" s="150"/>
      <c r="Y17" s="150"/>
      <c r="Z17" s="151"/>
      <c r="AA17" s="139">
        <v>323</v>
      </c>
      <c r="AB17" s="139"/>
      <c r="AC17" s="139"/>
      <c r="AD17" s="139"/>
      <c r="AE17" s="139"/>
      <c r="AF17" s="139"/>
      <c r="AG17" s="139"/>
      <c r="AH17" s="140"/>
      <c r="AI17" s="192" t="s">
        <v>85</v>
      </c>
      <c r="AJ17" s="193"/>
      <c r="AK17" s="193"/>
      <c r="AL17" s="193"/>
      <c r="AM17" s="193"/>
      <c r="AN17" s="193"/>
      <c r="AO17" s="193"/>
      <c r="AP17" s="193"/>
      <c r="AQ17" s="193"/>
      <c r="AR17" s="193"/>
      <c r="AS17" s="194"/>
      <c r="AT17" s="138">
        <v>7402</v>
      </c>
      <c r="AU17" s="139"/>
      <c r="AV17" s="139"/>
      <c r="AW17" s="139"/>
      <c r="AX17" s="139"/>
      <c r="AY17" s="139"/>
      <c r="AZ17" s="139"/>
      <c r="BA17" s="140"/>
      <c r="BB17" s="138">
        <v>168270860</v>
      </c>
      <c r="BC17" s="139"/>
      <c r="BD17" s="139"/>
      <c r="BE17" s="139"/>
      <c r="BF17" s="139"/>
      <c r="BG17" s="139"/>
      <c r="BH17" s="139"/>
      <c r="BI17" s="139"/>
      <c r="BJ17" s="139"/>
      <c r="BK17" s="139"/>
      <c r="BL17" s="140"/>
      <c r="BM17" s="138">
        <v>524005</v>
      </c>
      <c r="BN17" s="139"/>
      <c r="BO17" s="139"/>
      <c r="BP17" s="139"/>
      <c r="BQ17" s="139"/>
      <c r="BR17" s="139"/>
      <c r="BS17" s="139"/>
      <c r="BT17" s="140"/>
      <c r="BU17" s="138">
        <v>5720614953</v>
      </c>
      <c r="BV17" s="139"/>
      <c r="BW17" s="139"/>
      <c r="BX17" s="139"/>
      <c r="BY17" s="139"/>
      <c r="BZ17" s="139"/>
      <c r="CA17" s="139"/>
      <c r="CB17" s="139"/>
      <c r="CC17" s="139"/>
      <c r="CD17" s="139"/>
      <c r="CE17" s="140"/>
      <c r="CF17" s="138">
        <v>1</v>
      </c>
      <c r="CG17" s="139"/>
      <c r="CH17" s="139"/>
      <c r="CI17" s="139"/>
      <c r="CJ17" s="139"/>
      <c r="CK17" s="139"/>
      <c r="CL17" s="139"/>
      <c r="CM17" s="140"/>
      <c r="CN17" s="138">
        <v>104460</v>
      </c>
      <c r="CO17" s="139"/>
      <c r="CP17" s="139"/>
      <c r="CQ17" s="139"/>
      <c r="CR17" s="139"/>
      <c r="CS17" s="139"/>
      <c r="CT17" s="139"/>
      <c r="CU17" s="139"/>
      <c r="CV17" s="139"/>
      <c r="CW17" s="139"/>
      <c r="CX17" s="140"/>
      <c r="CY17" s="188">
        <v>377015</v>
      </c>
      <c r="CZ17" s="189"/>
      <c r="DA17" s="189"/>
      <c r="DB17" s="189"/>
      <c r="DC17" s="189"/>
      <c r="DD17" s="189"/>
      <c r="DE17" s="189"/>
      <c r="DF17" s="190"/>
      <c r="DG17" s="188">
        <v>23875573862</v>
      </c>
      <c r="DH17" s="189"/>
      <c r="DI17" s="189"/>
      <c r="DJ17" s="189"/>
      <c r="DK17" s="189"/>
      <c r="DL17" s="189"/>
      <c r="DM17" s="189"/>
      <c r="DN17" s="189"/>
      <c r="DO17" s="189"/>
      <c r="DP17" s="189"/>
      <c r="DQ17" s="190"/>
      <c r="FX17" s="138">
        <v>376941</v>
      </c>
      <c r="FY17" s="381"/>
      <c r="FZ17" s="381"/>
      <c r="GA17" s="381"/>
      <c r="GB17" s="381"/>
      <c r="GC17" s="381"/>
      <c r="GD17" s="381"/>
      <c r="GE17" s="140"/>
      <c r="GF17" s="138">
        <v>23603465709</v>
      </c>
      <c r="GG17" s="382"/>
      <c r="GH17" s="382"/>
      <c r="GI17" s="382"/>
      <c r="GJ17" s="382"/>
      <c r="GK17" s="382"/>
      <c r="GL17" s="382"/>
      <c r="GM17" s="382"/>
      <c r="GN17" s="382"/>
      <c r="GO17" s="382"/>
      <c r="GP17" s="382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</row>
    <row r="18" spans="1:272" ht="27" customHeight="1" x14ac:dyDescent="0.15">
      <c r="A18" s="174" t="s">
        <v>72</v>
      </c>
      <c r="B18" s="221"/>
      <c r="C18" s="221"/>
      <c r="D18" s="221"/>
      <c r="E18" s="221"/>
      <c r="F18" s="221"/>
      <c r="G18" s="221"/>
      <c r="H18" s="149">
        <v>543106</v>
      </c>
      <c r="I18" s="150"/>
      <c r="J18" s="150"/>
      <c r="K18" s="150"/>
      <c r="L18" s="150"/>
      <c r="M18" s="150"/>
      <c r="N18" s="150"/>
      <c r="O18" s="151"/>
      <c r="P18" s="149">
        <v>5918150634</v>
      </c>
      <c r="Q18" s="150"/>
      <c r="R18" s="150"/>
      <c r="S18" s="150"/>
      <c r="T18" s="150"/>
      <c r="U18" s="150"/>
      <c r="V18" s="150"/>
      <c r="W18" s="150"/>
      <c r="X18" s="150"/>
      <c r="Y18" s="150"/>
      <c r="Z18" s="151"/>
      <c r="AA18" s="139">
        <v>296</v>
      </c>
      <c r="AB18" s="139"/>
      <c r="AC18" s="139"/>
      <c r="AD18" s="139"/>
      <c r="AE18" s="139"/>
      <c r="AF18" s="139"/>
      <c r="AG18" s="139"/>
      <c r="AH18" s="140"/>
      <c r="AI18" s="192" t="s">
        <v>85</v>
      </c>
      <c r="AJ18" s="193"/>
      <c r="AK18" s="193"/>
      <c r="AL18" s="193"/>
      <c r="AM18" s="193"/>
      <c r="AN18" s="193"/>
      <c r="AO18" s="193"/>
      <c r="AP18" s="193"/>
      <c r="AQ18" s="193"/>
      <c r="AR18" s="193"/>
      <c r="AS18" s="194"/>
      <c r="AT18" s="138">
        <v>8364</v>
      </c>
      <c r="AU18" s="139"/>
      <c r="AV18" s="139"/>
      <c r="AW18" s="139"/>
      <c r="AX18" s="139"/>
      <c r="AY18" s="139"/>
      <c r="AZ18" s="139"/>
      <c r="BA18" s="140"/>
      <c r="BB18" s="138">
        <v>170914478</v>
      </c>
      <c r="BC18" s="139"/>
      <c r="BD18" s="139"/>
      <c r="BE18" s="139"/>
      <c r="BF18" s="139"/>
      <c r="BG18" s="139"/>
      <c r="BH18" s="139"/>
      <c r="BI18" s="139"/>
      <c r="BJ18" s="139"/>
      <c r="BK18" s="139"/>
      <c r="BL18" s="140"/>
      <c r="BM18" s="138">
        <v>534446</v>
      </c>
      <c r="BN18" s="139"/>
      <c r="BO18" s="139"/>
      <c r="BP18" s="139"/>
      <c r="BQ18" s="139"/>
      <c r="BR18" s="139"/>
      <c r="BS18" s="139"/>
      <c r="BT18" s="140"/>
      <c r="BU18" s="138">
        <v>5747236156</v>
      </c>
      <c r="BV18" s="139"/>
      <c r="BW18" s="139"/>
      <c r="BX18" s="139"/>
      <c r="BY18" s="139"/>
      <c r="BZ18" s="139"/>
      <c r="CA18" s="139"/>
      <c r="CB18" s="139"/>
      <c r="CC18" s="139"/>
      <c r="CD18" s="139"/>
      <c r="CE18" s="140"/>
      <c r="CF18" s="138">
        <v>0</v>
      </c>
      <c r="CG18" s="139"/>
      <c r="CH18" s="139"/>
      <c r="CI18" s="139"/>
      <c r="CJ18" s="139"/>
      <c r="CK18" s="139"/>
      <c r="CL18" s="139"/>
      <c r="CM18" s="140"/>
      <c r="CN18" s="138">
        <v>0</v>
      </c>
      <c r="CO18" s="139"/>
      <c r="CP18" s="139"/>
      <c r="CQ18" s="139"/>
      <c r="CR18" s="139"/>
      <c r="CS18" s="139"/>
      <c r="CT18" s="139"/>
      <c r="CU18" s="139"/>
      <c r="CV18" s="139"/>
      <c r="CW18" s="139"/>
      <c r="CX18" s="140"/>
      <c r="CY18" s="188">
        <v>376941</v>
      </c>
      <c r="CZ18" s="189"/>
      <c r="DA18" s="189"/>
      <c r="DB18" s="189"/>
      <c r="DC18" s="189"/>
      <c r="DD18" s="189"/>
      <c r="DE18" s="189"/>
      <c r="DF18" s="190"/>
      <c r="DG18" s="188">
        <v>23603465709</v>
      </c>
      <c r="DH18" s="189"/>
      <c r="DI18" s="189"/>
      <c r="DJ18" s="189"/>
      <c r="DK18" s="189"/>
      <c r="DL18" s="189"/>
      <c r="DM18" s="189"/>
      <c r="DN18" s="189"/>
      <c r="DO18" s="189"/>
      <c r="DP18" s="189"/>
      <c r="DQ18" s="190"/>
      <c r="FX18" s="138">
        <v>395301</v>
      </c>
      <c r="FY18" s="381"/>
      <c r="FZ18" s="381"/>
      <c r="GA18" s="381"/>
      <c r="GB18" s="381"/>
      <c r="GC18" s="381"/>
      <c r="GD18" s="381"/>
      <c r="GE18" s="140"/>
      <c r="GF18" s="138">
        <v>24501700355</v>
      </c>
      <c r="GG18" s="383"/>
      <c r="GH18" s="383"/>
      <c r="GI18" s="383"/>
      <c r="GJ18" s="383"/>
      <c r="GK18" s="383"/>
      <c r="GL18" s="383"/>
      <c r="GM18" s="383"/>
      <c r="GN18" s="383"/>
      <c r="GO18" s="383"/>
      <c r="GP18" s="383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</row>
    <row r="19" spans="1:272" ht="27" customHeight="1" x14ac:dyDescent="0.15">
      <c r="A19" s="174" t="s">
        <v>73</v>
      </c>
      <c r="B19" s="221"/>
      <c r="C19" s="221"/>
      <c r="D19" s="221"/>
      <c r="E19" s="221"/>
      <c r="F19" s="221"/>
      <c r="G19" s="221"/>
      <c r="H19" s="149">
        <v>522670</v>
      </c>
      <c r="I19" s="150"/>
      <c r="J19" s="150"/>
      <c r="K19" s="150"/>
      <c r="L19" s="150"/>
      <c r="M19" s="150"/>
      <c r="N19" s="150"/>
      <c r="O19" s="151"/>
      <c r="P19" s="149">
        <v>5597208042</v>
      </c>
      <c r="Q19" s="150"/>
      <c r="R19" s="150"/>
      <c r="S19" s="150"/>
      <c r="T19" s="150"/>
      <c r="U19" s="150"/>
      <c r="V19" s="150"/>
      <c r="W19" s="150"/>
      <c r="X19" s="150"/>
      <c r="Y19" s="150"/>
      <c r="Z19" s="151"/>
      <c r="AA19" s="139">
        <v>323</v>
      </c>
      <c r="AB19" s="139"/>
      <c r="AC19" s="139"/>
      <c r="AD19" s="139"/>
      <c r="AE19" s="139"/>
      <c r="AF19" s="139"/>
      <c r="AG19" s="139"/>
      <c r="AH19" s="140"/>
      <c r="AI19" s="192" t="s">
        <v>85</v>
      </c>
      <c r="AJ19" s="193"/>
      <c r="AK19" s="193"/>
      <c r="AL19" s="193"/>
      <c r="AM19" s="193"/>
      <c r="AN19" s="193"/>
      <c r="AO19" s="193"/>
      <c r="AP19" s="193"/>
      <c r="AQ19" s="193"/>
      <c r="AR19" s="193"/>
      <c r="AS19" s="194"/>
      <c r="AT19" s="138">
        <v>7924</v>
      </c>
      <c r="AU19" s="139"/>
      <c r="AV19" s="139"/>
      <c r="AW19" s="139"/>
      <c r="AX19" s="139"/>
      <c r="AY19" s="139"/>
      <c r="AZ19" s="139"/>
      <c r="BA19" s="140"/>
      <c r="BB19" s="138">
        <v>190795088</v>
      </c>
      <c r="BC19" s="139"/>
      <c r="BD19" s="139"/>
      <c r="BE19" s="139"/>
      <c r="BF19" s="139"/>
      <c r="BG19" s="139"/>
      <c r="BH19" s="139"/>
      <c r="BI19" s="139"/>
      <c r="BJ19" s="139"/>
      <c r="BK19" s="139"/>
      <c r="BL19" s="140"/>
      <c r="BM19" s="138">
        <v>514420</v>
      </c>
      <c r="BN19" s="139"/>
      <c r="BO19" s="139"/>
      <c r="BP19" s="139"/>
      <c r="BQ19" s="139"/>
      <c r="BR19" s="139"/>
      <c r="BS19" s="139"/>
      <c r="BT19" s="140"/>
      <c r="BU19" s="138">
        <v>5406307784</v>
      </c>
      <c r="BV19" s="139"/>
      <c r="BW19" s="139"/>
      <c r="BX19" s="139"/>
      <c r="BY19" s="139"/>
      <c r="BZ19" s="139"/>
      <c r="CA19" s="139"/>
      <c r="CB19" s="139"/>
      <c r="CC19" s="139"/>
      <c r="CD19" s="139"/>
      <c r="CE19" s="140"/>
      <c r="CF19" s="138">
        <v>3</v>
      </c>
      <c r="CG19" s="139"/>
      <c r="CH19" s="139"/>
      <c r="CI19" s="139"/>
      <c r="CJ19" s="139"/>
      <c r="CK19" s="139"/>
      <c r="CL19" s="139"/>
      <c r="CM19" s="140"/>
      <c r="CN19" s="138">
        <v>105170</v>
      </c>
      <c r="CO19" s="139"/>
      <c r="CP19" s="139"/>
      <c r="CQ19" s="139"/>
      <c r="CR19" s="139"/>
      <c r="CS19" s="139"/>
      <c r="CT19" s="139"/>
      <c r="CU19" s="139"/>
      <c r="CV19" s="139"/>
      <c r="CW19" s="139"/>
      <c r="CX19" s="140"/>
      <c r="CY19" s="188">
        <v>395301</v>
      </c>
      <c r="CZ19" s="189"/>
      <c r="DA19" s="189"/>
      <c r="DB19" s="189"/>
      <c r="DC19" s="189"/>
      <c r="DD19" s="189"/>
      <c r="DE19" s="189"/>
      <c r="DF19" s="190"/>
      <c r="DG19" s="188">
        <v>24501700355</v>
      </c>
      <c r="DH19" s="189"/>
      <c r="DI19" s="189"/>
      <c r="DJ19" s="189"/>
      <c r="DK19" s="189"/>
      <c r="DL19" s="189"/>
      <c r="DM19" s="189"/>
      <c r="DN19" s="189"/>
      <c r="DO19" s="189"/>
      <c r="DP19" s="189"/>
      <c r="DQ19" s="190"/>
      <c r="FX19" s="138">
        <v>396268</v>
      </c>
      <c r="FY19" s="381"/>
      <c r="FZ19" s="381"/>
      <c r="GA19" s="381"/>
      <c r="GB19" s="381"/>
      <c r="GC19" s="381"/>
      <c r="GD19" s="381"/>
      <c r="GE19" s="140"/>
      <c r="GF19" s="138">
        <v>24084038755</v>
      </c>
      <c r="GG19" s="383"/>
      <c r="GH19" s="383"/>
      <c r="GI19" s="383"/>
      <c r="GJ19" s="383"/>
      <c r="GK19" s="383"/>
      <c r="GL19" s="383"/>
      <c r="GM19" s="383"/>
      <c r="GN19" s="383"/>
      <c r="GO19" s="383"/>
      <c r="GP19" s="383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</row>
    <row r="20" spans="1:272" ht="27" customHeight="1" x14ac:dyDescent="0.15">
      <c r="A20" s="225" t="s">
        <v>74</v>
      </c>
      <c r="B20" s="226"/>
      <c r="C20" s="226"/>
      <c r="D20" s="226"/>
      <c r="E20" s="226"/>
      <c r="F20" s="226"/>
      <c r="G20" s="226"/>
      <c r="H20" s="141">
        <v>496289</v>
      </c>
      <c r="I20" s="142"/>
      <c r="J20" s="142"/>
      <c r="K20" s="142"/>
      <c r="L20" s="142"/>
      <c r="M20" s="142"/>
      <c r="N20" s="142"/>
      <c r="O20" s="143"/>
      <c r="P20" s="141">
        <v>5360101811</v>
      </c>
      <c r="Q20" s="142"/>
      <c r="R20" s="142"/>
      <c r="S20" s="142"/>
      <c r="T20" s="142"/>
      <c r="U20" s="142"/>
      <c r="V20" s="142"/>
      <c r="W20" s="142"/>
      <c r="X20" s="142"/>
      <c r="Y20" s="142"/>
      <c r="Z20" s="143"/>
      <c r="AA20" s="134">
        <v>343</v>
      </c>
      <c r="AB20" s="134"/>
      <c r="AC20" s="134"/>
      <c r="AD20" s="134"/>
      <c r="AE20" s="134"/>
      <c r="AF20" s="134"/>
      <c r="AG20" s="134"/>
      <c r="AH20" s="135"/>
      <c r="AI20" s="227" t="s">
        <v>85</v>
      </c>
      <c r="AJ20" s="228"/>
      <c r="AK20" s="228"/>
      <c r="AL20" s="228"/>
      <c r="AM20" s="228"/>
      <c r="AN20" s="228"/>
      <c r="AO20" s="228"/>
      <c r="AP20" s="228"/>
      <c r="AQ20" s="228"/>
      <c r="AR20" s="228"/>
      <c r="AS20" s="229"/>
      <c r="AT20" s="133">
        <v>9125</v>
      </c>
      <c r="AU20" s="134"/>
      <c r="AV20" s="134"/>
      <c r="AW20" s="134"/>
      <c r="AX20" s="134"/>
      <c r="AY20" s="134"/>
      <c r="AZ20" s="134"/>
      <c r="BA20" s="135"/>
      <c r="BB20" s="133">
        <v>194289556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5"/>
      <c r="BM20" s="133">
        <v>486819</v>
      </c>
      <c r="BN20" s="134"/>
      <c r="BO20" s="134"/>
      <c r="BP20" s="134"/>
      <c r="BQ20" s="134"/>
      <c r="BR20" s="134"/>
      <c r="BS20" s="134"/>
      <c r="BT20" s="135"/>
      <c r="BU20" s="133">
        <v>5165769255</v>
      </c>
      <c r="BV20" s="134"/>
      <c r="BW20" s="134"/>
      <c r="BX20" s="134"/>
      <c r="BY20" s="134"/>
      <c r="BZ20" s="134"/>
      <c r="CA20" s="134"/>
      <c r="CB20" s="134"/>
      <c r="CC20" s="134"/>
      <c r="CD20" s="134"/>
      <c r="CE20" s="135"/>
      <c r="CF20" s="133">
        <v>2</v>
      </c>
      <c r="CG20" s="134"/>
      <c r="CH20" s="134"/>
      <c r="CI20" s="134"/>
      <c r="CJ20" s="134"/>
      <c r="CK20" s="134"/>
      <c r="CL20" s="134"/>
      <c r="CM20" s="135"/>
      <c r="CN20" s="133">
        <v>43000</v>
      </c>
      <c r="CO20" s="134"/>
      <c r="CP20" s="134"/>
      <c r="CQ20" s="134"/>
      <c r="CR20" s="134"/>
      <c r="CS20" s="134"/>
      <c r="CT20" s="134"/>
      <c r="CU20" s="134"/>
      <c r="CV20" s="134"/>
      <c r="CW20" s="134"/>
      <c r="CX20" s="135"/>
      <c r="CY20" s="240">
        <v>396268</v>
      </c>
      <c r="CZ20" s="241"/>
      <c r="DA20" s="241"/>
      <c r="DB20" s="241"/>
      <c r="DC20" s="241"/>
      <c r="DD20" s="241"/>
      <c r="DE20" s="241"/>
      <c r="DF20" s="242"/>
      <c r="DG20" s="240">
        <v>24084038755</v>
      </c>
      <c r="DH20" s="241"/>
      <c r="DI20" s="241"/>
      <c r="DJ20" s="241"/>
      <c r="DK20" s="241"/>
      <c r="DL20" s="241"/>
      <c r="DM20" s="241"/>
      <c r="DN20" s="241"/>
      <c r="DO20" s="241"/>
      <c r="DP20" s="241"/>
      <c r="DQ20" s="242"/>
      <c r="FX20" s="133">
        <v>386826</v>
      </c>
      <c r="FY20" s="134"/>
      <c r="FZ20" s="134"/>
      <c r="GA20" s="134"/>
      <c r="GB20" s="134"/>
      <c r="GC20" s="134"/>
      <c r="GD20" s="134"/>
      <c r="GE20" s="135"/>
      <c r="GF20" s="133">
        <v>24689643840</v>
      </c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</row>
    <row r="21" spans="1:272" ht="27" customHeight="1" x14ac:dyDescent="0.15">
      <c r="A21" s="230" t="s">
        <v>118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</row>
    <row r="22" spans="1:272" ht="27" customHeight="1" x14ac:dyDescent="0.15">
      <c r="A22" s="230" t="s">
        <v>119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</row>
    <row r="23" spans="1:272" ht="27" customHeight="1" x14ac:dyDescent="0.15">
      <c r="A23" s="230" t="s">
        <v>120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</row>
    <row r="24" spans="1:272" ht="27" customHeight="1" x14ac:dyDescent="0.15">
      <c r="A24" s="230" t="s">
        <v>121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</row>
    <row r="25" spans="1:272" ht="27" customHeight="1" x14ac:dyDescent="0.15"/>
    <row r="26" spans="1:272" ht="27" customHeight="1" x14ac:dyDescent="0.15"/>
    <row r="27" spans="1:272" ht="27" customHeight="1" x14ac:dyDescent="0.15"/>
    <row r="28" spans="1:272" ht="27" customHeight="1" x14ac:dyDescent="0.15"/>
    <row r="29" spans="1:272" ht="15" customHeight="1" x14ac:dyDescent="0.15"/>
    <row r="30" spans="1:272" ht="15" customHeight="1" x14ac:dyDescent="0.15"/>
    <row r="31" spans="1:272" ht="15" customHeight="1" x14ac:dyDescent="0.15"/>
  </sheetData>
  <mergeCells count="270">
    <mergeCell ref="A24:CX24"/>
    <mergeCell ref="A20:G20"/>
    <mergeCell ref="BU20:CE20"/>
    <mergeCell ref="CF20:CM20"/>
    <mergeCell ref="CN20:CX20"/>
    <mergeCell ref="CY20:DF20"/>
    <mergeCell ref="DG20:DQ20"/>
    <mergeCell ref="DG18:DQ18"/>
    <mergeCell ref="FD11:FK11"/>
    <mergeCell ref="ES11:FC11"/>
    <mergeCell ref="EK11:ER11"/>
    <mergeCell ref="CY11:DF11"/>
    <mergeCell ref="AA20:AH20"/>
    <mergeCell ref="CN17:CX17"/>
    <mergeCell ref="CY17:DF17"/>
    <mergeCell ref="AA19:AH19"/>
    <mergeCell ref="AI19:AS19"/>
    <mergeCell ref="AT19:BA19"/>
    <mergeCell ref="BB19:BL19"/>
    <mergeCell ref="A22:CX22"/>
    <mergeCell ref="A21:CX21"/>
    <mergeCell ref="A23:CX23"/>
    <mergeCell ref="A16:G16"/>
    <mergeCell ref="A13:G15"/>
    <mergeCell ref="AA14:AS14"/>
    <mergeCell ref="AT14:BL14"/>
    <mergeCell ref="T7:AG7"/>
    <mergeCell ref="AH7:AP7"/>
    <mergeCell ref="AQ7:BD7"/>
    <mergeCell ref="BE7:BM7"/>
    <mergeCell ref="AA18:AH18"/>
    <mergeCell ref="AI18:AS18"/>
    <mergeCell ref="AT18:BA18"/>
    <mergeCell ref="BB18:BL18"/>
    <mergeCell ref="BM18:BT18"/>
    <mergeCell ref="P20:Z20"/>
    <mergeCell ref="CN18:CX18"/>
    <mergeCell ref="AT15:BA15"/>
    <mergeCell ref="H16:O16"/>
    <mergeCell ref="P19:Z19"/>
    <mergeCell ref="P15:Z15"/>
    <mergeCell ref="P18:Z18"/>
    <mergeCell ref="BB20:BL20"/>
    <mergeCell ref="BM20:BT20"/>
    <mergeCell ref="CF18:CM18"/>
    <mergeCell ref="BM19:BT19"/>
    <mergeCell ref="BU19:CE19"/>
    <mergeCell ref="H20:O20"/>
    <mergeCell ref="AI20:AS20"/>
    <mergeCell ref="AT20:BA20"/>
    <mergeCell ref="A18:G18"/>
    <mergeCell ref="A19:G19"/>
    <mergeCell ref="H19:O19"/>
    <mergeCell ref="CN15:CX15"/>
    <mergeCell ref="H15:O15"/>
    <mergeCell ref="CN16:CX16"/>
    <mergeCell ref="BB15:BL15"/>
    <mergeCell ref="A9:J9"/>
    <mergeCell ref="BE9:BM9"/>
    <mergeCell ref="BN9:CA9"/>
    <mergeCell ref="A10:J10"/>
    <mergeCell ref="K10:S10"/>
    <mergeCell ref="T10:AG10"/>
    <mergeCell ref="T9:AG9"/>
    <mergeCell ref="CB9:CJ9"/>
    <mergeCell ref="CK9:CX9"/>
    <mergeCell ref="BE10:BM10"/>
    <mergeCell ref="BN10:CA10"/>
    <mergeCell ref="CB10:CJ10"/>
    <mergeCell ref="H14:Z14"/>
    <mergeCell ref="H13:CX13"/>
    <mergeCell ref="AH10:AP10"/>
    <mergeCell ref="AQ10:BD10"/>
    <mergeCell ref="CF14:CX14"/>
    <mergeCell ref="A11:J11"/>
    <mergeCell ref="K11:S11"/>
    <mergeCell ref="AA17:AH17"/>
    <mergeCell ref="AI17:AS17"/>
    <mergeCell ref="AT17:BA17"/>
    <mergeCell ref="BB17:BL17"/>
    <mergeCell ref="CF19:CM19"/>
    <mergeCell ref="CF17:CM17"/>
    <mergeCell ref="AA16:AH16"/>
    <mergeCell ref="AI15:AS15"/>
    <mergeCell ref="T11:AG11"/>
    <mergeCell ref="AH11:AP11"/>
    <mergeCell ref="AQ11:BD11"/>
    <mergeCell ref="BE11:BM11"/>
    <mergeCell ref="BN11:CA11"/>
    <mergeCell ref="BM14:CE14"/>
    <mergeCell ref="CB11:CJ11"/>
    <mergeCell ref="CF16:CM16"/>
    <mergeCell ref="BU15:CE15"/>
    <mergeCell ref="CF15:CM15"/>
    <mergeCell ref="DZ11:EJ11"/>
    <mergeCell ref="K6:S6"/>
    <mergeCell ref="T6:AG6"/>
    <mergeCell ref="AH6:AP6"/>
    <mergeCell ref="AQ6:BD6"/>
    <mergeCell ref="BE6:BM6"/>
    <mergeCell ref="BN6:CA6"/>
    <mergeCell ref="BN8:CA8"/>
    <mergeCell ref="K8:S8"/>
    <mergeCell ref="T8:AG8"/>
    <mergeCell ref="AH8:AP8"/>
    <mergeCell ref="AQ8:BD8"/>
    <mergeCell ref="BE8:BM8"/>
    <mergeCell ref="BN7:CA7"/>
    <mergeCell ref="K9:S9"/>
    <mergeCell ref="AH9:AP9"/>
    <mergeCell ref="AQ9:BD9"/>
    <mergeCell ref="CK11:CX11"/>
    <mergeCell ref="CY7:DF7"/>
    <mergeCell ref="DG7:DQ7"/>
    <mergeCell ref="DR7:DY7"/>
    <mergeCell ref="DZ7:EJ7"/>
    <mergeCell ref="CB8:CJ8"/>
    <mergeCell ref="K7:S7"/>
    <mergeCell ref="CY13:DQ14"/>
    <mergeCell ref="DG11:DQ11"/>
    <mergeCell ref="DR11:DY11"/>
    <mergeCell ref="ES9:FC9"/>
    <mergeCell ref="FD9:FK9"/>
    <mergeCell ref="FL9:FV9"/>
    <mergeCell ref="A4:J6"/>
    <mergeCell ref="K4:AG5"/>
    <mergeCell ref="AH5:BD5"/>
    <mergeCell ref="A7:J7"/>
    <mergeCell ref="CK7:CX7"/>
    <mergeCell ref="CB7:CJ7"/>
    <mergeCell ref="CK10:CX10"/>
    <mergeCell ref="CY10:DF10"/>
    <mergeCell ref="DG10:DQ10"/>
    <mergeCell ref="DR10:DY10"/>
    <mergeCell ref="DZ10:EJ10"/>
    <mergeCell ref="EK10:ER10"/>
    <mergeCell ref="ES10:FC10"/>
    <mergeCell ref="FD10:FK10"/>
    <mergeCell ref="FL10:FV10"/>
    <mergeCell ref="AH4:CX4"/>
    <mergeCell ref="A8:J8"/>
    <mergeCell ref="CY4:FV4"/>
    <mergeCell ref="FL11:FV11"/>
    <mergeCell ref="CY19:DF19"/>
    <mergeCell ref="DG19:DQ19"/>
    <mergeCell ref="P17:Z17"/>
    <mergeCell ref="H17:O17"/>
    <mergeCell ref="AA15:AH15"/>
    <mergeCell ref="BM15:BT15"/>
    <mergeCell ref="H18:O18"/>
    <mergeCell ref="BU16:CE16"/>
    <mergeCell ref="BM17:BT17"/>
    <mergeCell ref="BU17:CE17"/>
    <mergeCell ref="CN19:CX19"/>
    <mergeCell ref="CY18:DF18"/>
    <mergeCell ref="CY15:DF15"/>
    <mergeCell ref="AI16:AS16"/>
    <mergeCell ref="AT16:BA16"/>
    <mergeCell ref="BB16:BL16"/>
    <mergeCell ref="BM16:BT16"/>
    <mergeCell ref="P16:Z16"/>
    <mergeCell ref="BU18:CE18"/>
    <mergeCell ref="DG17:DQ17"/>
    <mergeCell ref="DG16:DQ16"/>
    <mergeCell ref="DG15:DQ15"/>
    <mergeCell ref="CY16:DF16"/>
    <mergeCell ref="A17:G17"/>
    <mergeCell ref="CY3:FV3"/>
    <mergeCell ref="CY5:DQ5"/>
    <mergeCell ref="DR5:EJ5"/>
    <mergeCell ref="EK5:FC5"/>
    <mergeCell ref="FD5:FV5"/>
    <mergeCell ref="CY6:DF6"/>
    <mergeCell ref="DG6:DQ6"/>
    <mergeCell ref="DR6:DY6"/>
    <mergeCell ref="DZ6:EJ6"/>
    <mergeCell ref="EK6:ER6"/>
    <mergeCell ref="ES6:FC6"/>
    <mergeCell ref="FD6:FK6"/>
    <mergeCell ref="FL6:FV6"/>
    <mergeCell ref="BE5:CA5"/>
    <mergeCell ref="CB5:CX5"/>
    <mergeCell ref="A3:CX3"/>
    <mergeCell ref="CB6:CJ6"/>
    <mergeCell ref="CK6:CX6"/>
    <mergeCell ref="CY9:DF9"/>
    <mergeCell ref="DG9:DQ9"/>
    <mergeCell ref="DR9:DY9"/>
    <mergeCell ref="DZ9:EJ9"/>
    <mergeCell ref="EK9:ER9"/>
    <mergeCell ref="EK7:ER7"/>
    <mergeCell ref="CK8:CX8"/>
    <mergeCell ref="ES7:FC7"/>
    <mergeCell ref="FD7:FK7"/>
    <mergeCell ref="FL7:FV7"/>
    <mergeCell ref="CY8:DF8"/>
    <mergeCell ref="DG8:DQ8"/>
    <mergeCell ref="DR8:DY8"/>
    <mergeCell ref="DZ8:EJ8"/>
    <mergeCell ref="EK8:ER8"/>
    <mergeCell ref="ES8:FC8"/>
    <mergeCell ref="FD8:FK8"/>
    <mergeCell ref="FL8:FV8"/>
    <mergeCell ref="FX3:IU3"/>
    <mergeCell ref="FX4:IU4"/>
    <mergeCell ref="FX5:GP5"/>
    <mergeCell ref="GQ5:HI5"/>
    <mergeCell ref="HJ5:IB5"/>
    <mergeCell ref="IC5:IU5"/>
    <mergeCell ref="FX6:GE6"/>
    <mergeCell ref="GF6:GP6"/>
    <mergeCell ref="GQ6:GX6"/>
    <mergeCell ref="GY6:HI6"/>
    <mergeCell ref="HJ6:HQ6"/>
    <mergeCell ref="HR6:IB6"/>
    <mergeCell ref="IC6:IJ6"/>
    <mergeCell ref="IK6:IU6"/>
    <mergeCell ref="FX7:GE7"/>
    <mergeCell ref="GF7:GP7"/>
    <mergeCell ref="GQ7:GX7"/>
    <mergeCell ref="GY7:HI7"/>
    <mergeCell ref="HJ7:HQ7"/>
    <mergeCell ref="HR7:IB7"/>
    <mergeCell ref="IC7:IJ7"/>
    <mergeCell ref="IK7:IU7"/>
    <mergeCell ref="FX8:GE8"/>
    <mergeCell ref="GF8:GP8"/>
    <mergeCell ref="GQ8:GX8"/>
    <mergeCell ref="GY8:HI8"/>
    <mergeCell ref="HJ8:HQ8"/>
    <mergeCell ref="HR8:IB8"/>
    <mergeCell ref="IC8:IJ8"/>
    <mergeCell ref="IK8:IU8"/>
    <mergeCell ref="FX9:GE9"/>
    <mergeCell ref="GF9:GP9"/>
    <mergeCell ref="GQ9:GX9"/>
    <mergeCell ref="GY9:HI9"/>
    <mergeCell ref="HJ9:HQ9"/>
    <mergeCell ref="HR9:IB9"/>
    <mergeCell ref="IC9:IJ9"/>
    <mergeCell ref="IK9:IU9"/>
    <mergeCell ref="FX10:GE10"/>
    <mergeCell ref="GF10:GP10"/>
    <mergeCell ref="GQ10:GX10"/>
    <mergeCell ref="GY10:HI10"/>
    <mergeCell ref="HJ10:HQ10"/>
    <mergeCell ref="HR10:IB10"/>
    <mergeCell ref="IC10:IJ10"/>
    <mergeCell ref="IK10:IU10"/>
    <mergeCell ref="FX11:GE11"/>
    <mergeCell ref="GF11:GP11"/>
    <mergeCell ref="GQ11:GX11"/>
    <mergeCell ref="GY11:HI11"/>
    <mergeCell ref="HJ11:HQ11"/>
    <mergeCell ref="HR11:IB11"/>
    <mergeCell ref="IC11:IJ11"/>
    <mergeCell ref="IK11:IU11"/>
    <mergeCell ref="FX13:GP14"/>
    <mergeCell ref="FX20:GE20"/>
    <mergeCell ref="GF20:GP20"/>
    <mergeCell ref="FX15:GE15"/>
    <mergeCell ref="GF15:GP15"/>
    <mergeCell ref="FX16:GE16"/>
    <mergeCell ref="GF16:GP16"/>
    <mergeCell ref="FX17:GE17"/>
    <mergeCell ref="GF17:GP17"/>
    <mergeCell ref="FX18:GE18"/>
    <mergeCell ref="GF18:GP18"/>
    <mergeCell ref="FX19:GE19"/>
    <mergeCell ref="GF19:GP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54" fitToWidth="2" fitToHeight="0" orientation="portrait" useFirstPageNumber="1" r:id="rId1"/>
  <headerFooter scaleWithDoc="0" alignWithMargins="0">
    <oddFooter>&amp;C&amp;P</oddFooter>
  </headerFooter>
  <colBreaks count="1" manualBreakCount="1">
    <brk id="102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BE79-086A-47FA-9084-DBF156D7A4A9}">
  <dimension ref="A1:KH31"/>
  <sheetViews>
    <sheetView showGridLines="0" view="pageBreakPreview" zoomScale="115" zoomScaleNormal="120" zoomScaleSheetLayoutView="115" workbookViewId="0"/>
  </sheetViews>
  <sheetFormatPr defaultColWidth="0.875" defaultRowHeight="13.5" x14ac:dyDescent="0.15"/>
  <cols>
    <col min="1" max="1" width="1.5" style="17" customWidth="1"/>
    <col min="2" max="3" width="1.125" style="17" customWidth="1"/>
    <col min="4" max="4" width="1.375" style="17" customWidth="1"/>
    <col min="5" max="5" width="1.125" style="17" customWidth="1"/>
    <col min="6" max="6" width="1.25" style="17" customWidth="1"/>
    <col min="7" max="7" width="1.125" style="17" customWidth="1"/>
    <col min="8" max="10" width="0.875" style="17" customWidth="1"/>
    <col min="11" max="102" width="1" style="17" customWidth="1"/>
    <col min="103" max="109" width="1.125" style="17" hidden="1" customWidth="1"/>
    <col min="110" max="180" width="0" style="17" hidden="1" customWidth="1"/>
    <col min="181" max="256" width="0.875" style="46"/>
    <col min="257" max="312" width="0" style="17" hidden="1" customWidth="1"/>
    <col min="313" max="16384" width="0.875" style="17"/>
  </cols>
  <sheetData>
    <row r="1" spans="1:294" ht="27" customHeight="1" x14ac:dyDescent="0.15"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94" ht="27" customHeight="1" x14ac:dyDescent="0.15">
      <c r="A2" s="43" t="s">
        <v>122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94" ht="27" customHeight="1" x14ac:dyDescent="0.1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 t="s">
        <v>100</v>
      </c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Y3" s="154" t="s">
        <v>100</v>
      </c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94" ht="27" customHeight="1" x14ac:dyDescent="0.15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9" t="s">
        <v>101</v>
      </c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3" t="s">
        <v>102</v>
      </c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155" t="s">
        <v>103</v>
      </c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6"/>
      <c r="FY4" s="155" t="s">
        <v>103</v>
      </c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spans="1:294" ht="27" customHeight="1" x14ac:dyDescent="0.15">
      <c r="A5" s="205"/>
      <c r="B5" s="206"/>
      <c r="C5" s="206"/>
      <c r="D5" s="206"/>
      <c r="E5" s="206"/>
      <c r="F5" s="206"/>
      <c r="G5" s="206"/>
      <c r="H5" s="206"/>
      <c r="I5" s="206"/>
      <c r="J5" s="206"/>
      <c r="K5" s="211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181" t="s">
        <v>104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81" t="s">
        <v>105</v>
      </c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282" t="s">
        <v>106</v>
      </c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4"/>
      <c r="CY5" s="136" t="s">
        <v>107</v>
      </c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 t="s">
        <v>108</v>
      </c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 t="s">
        <v>109</v>
      </c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 t="s">
        <v>110</v>
      </c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Y5" s="136" t="s">
        <v>107</v>
      </c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 t="s">
        <v>108</v>
      </c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 t="s">
        <v>109</v>
      </c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 t="s">
        <v>110</v>
      </c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201"/>
    </row>
    <row r="6" spans="1:294" ht="27" customHeight="1" x14ac:dyDescent="0.15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181" t="s">
        <v>111</v>
      </c>
      <c r="L6" s="137"/>
      <c r="M6" s="137"/>
      <c r="N6" s="137"/>
      <c r="O6" s="137"/>
      <c r="P6" s="137"/>
      <c r="Q6" s="137"/>
      <c r="R6" s="137"/>
      <c r="S6" s="137"/>
      <c r="T6" s="137" t="s">
        <v>112</v>
      </c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81" t="s">
        <v>111</v>
      </c>
      <c r="AI6" s="137"/>
      <c r="AJ6" s="137"/>
      <c r="AK6" s="137"/>
      <c r="AL6" s="137"/>
      <c r="AM6" s="137"/>
      <c r="AN6" s="137"/>
      <c r="AO6" s="137"/>
      <c r="AP6" s="137"/>
      <c r="AQ6" s="137" t="s">
        <v>112</v>
      </c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81" t="s">
        <v>111</v>
      </c>
      <c r="BF6" s="137"/>
      <c r="BG6" s="137"/>
      <c r="BH6" s="137"/>
      <c r="BI6" s="137"/>
      <c r="BJ6" s="137"/>
      <c r="BK6" s="137"/>
      <c r="BL6" s="137"/>
      <c r="BM6" s="137"/>
      <c r="BN6" s="137" t="s">
        <v>112</v>
      </c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 t="s">
        <v>111</v>
      </c>
      <c r="CC6" s="137"/>
      <c r="CD6" s="137"/>
      <c r="CE6" s="137"/>
      <c r="CF6" s="137"/>
      <c r="CG6" s="137"/>
      <c r="CH6" s="137"/>
      <c r="CI6" s="137"/>
      <c r="CJ6" s="137"/>
      <c r="CK6" s="282" t="s">
        <v>112</v>
      </c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4"/>
      <c r="CY6" s="136" t="s">
        <v>111</v>
      </c>
      <c r="CZ6" s="136"/>
      <c r="DA6" s="136"/>
      <c r="DB6" s="136"/>
      <c r="DC6" s="136"/>
      <c r="DD6" s="136"/>
      <c r="DE6" s="136"/>
      <c r="DF6" s="136"/>
      <c r="DG6" s="137" t="s">
        <v>112</v>
      </c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6" t="s">
        <v>111</v>
      </c>
      <c r="DS6" s="136"/>
      <c r="DT6" s="136"/>
      <c r="DU6" s="136"/>
      <c r="DV6" s="136"/>
      <c r="DW6" s="136"/>
      <c r="DX6" s="136"/>
      <c r="DY6" s="136"/>
      <c r="DZ6" s="137" t="s">
        <v>112</v>
      </c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6" t="s">
        <v>111</v>
      </c>
      <c r="EL6" s="136"/>
      <c r="EM6" s="136"/>
      <c r="EN6" s="136"/>
      <c r="EO6" s="136"/>
      <c r="EP6" s="136"/>
      <c r="EQ6" s="136"/>
      <c r="ER6" s="136"/>
      <c r="ES6" s="137" t="s">
        <v>112</v>
      </c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6" t="s">
        <v>111</v>
      </c>
      <c r="FE6" s="136"/>
      <c r="FF6" s="136"/>
      <c r="FG6" s="136"/>
      <c r="FH6" s="136"/>
      <c r="FI6" s="136"/>
      <c r="FJ6" s="136"/>
      <c r="FK6" s="136"/>
      <c r="FL6" s="137" t="s">
        <v>112</v>
      </c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Y6" s="136" t="s">
        <v>111</v>
      </c>
      <c r="FZ6" s="136"/>
      <c r="GA6" s="136"/>
      <c r="GB6" s="136"/>
      <c r="GC6" s="136"/>
      <c r="GD6" s="136"/>
      <c r="GE6" s="136"/>
      <c r="GF6" s="136"/>
      <c r="GG6" s="137" t="s">
        <v>112</v>
      </c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6" t="s">
        <v>111</v>
      </c>
      <c r="GS6" s="136"/>
      <c r="GT6" s="136"/>
      <c r="GU6" s="136"/>
      <c r="GV6" s="136"/>
      <c r="GW6" s="136"/>
      <c r="GX6" s="136"/>
      <c r="GY6" s="136"/>
      <c r="GZ6" s="137" t="s">
        <v>112</v>
      </c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6" t="s">
        <v>111</v>
      </c>
      <c r="HL6" s="136"/>
      <c r="HM6" s="136"/>
      <c r="HN6" s="136"/>
      <c r="HO6" s="136"/>
      <c r="HP6" s="136"/>
      <c r="HQ6" s="136"/>
      <c r="HR6" s="136"/>
      <c r="HS6" s="137" t="s">
        <v>112</v>
      </c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6" t="s">
        <v>111</v>
      </c>
      <c r="IE6" s="136"/>
      <c r="IF6" s="136"/>
      <c r="IG6" s="136"/>
      <c r="IH6" s="136"/>
      <c r="II6" s="136"/>
      <c r="IJ6" s="136"/>
      <c r="IK6" s="136"/>
      <c r="IL6" s="137" t="s">
        <v>112</v>
      </c>
      <c r="IM6" s="137"/>
      <c r="IN6" s="137"/>
      <c r="IO6" s="137"/>
      <c r="IP6" s="137"/>
      <c r="IQ6" s="137"/>
      <c r="IR6" s="137"/>
      <c r="IS6" s="137"/>
      <c r="IT6" s="137"/>
      <c r="IU6" s="137"/>
      <c r="IV6" s="376"/>
    </row>
    <row r="7" spans="1:294" ht="27" customHeight="1" x14ac:dyDescent="0.15">
      <c r="A7" s="173" t="s">
        <v>13</v>
      </c>
      <c r="B7" s="173" t="s">
        <v>58</v>
      </c>
      <c r="C7" s="173" t="s">
        <v>58</v>
      </c>
      <c r="D7" s="173" t="s">
        <v>58</v>
      </c>
      <c r="E7" s="173" t="s">
        <v>58</v>
      </c>
      <c r="F7" s="173" t="s">
        <v>58</v>
      </c>
      <c r="G7" s="173" t="s">
        <v>58</v>
      </c>
      <c r="H7" s="173" t="s">
        <v>58</v>
      </c>
      <c r="I7" s="173" t="s">
        <v>58</v>
      </c>
      <c r="J7" s="174" t="s">
        <v>58</v>
      </c>
      <c r="K7" s="271">
        <v>11632</v>
      </c>
      <c r="L7" s="269"/>
      <c r="M7" s="269"/>
      <c r="N7" s="269"/>
      <c r="O7" s="269"/>
      <c r="P7" s="269"/>
      <c r="Q7" s="269"/>
      <c r="R7" s="269"/>
      <c r="S7" s="270"/>
      <c r="T7" s="271">
        <v>297744301</v>
      </c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70"/>
      <c r="AH7" s="271">
        <v>10896</v>
      </c>
      <c r="AI7" s="269"/>
      <c r="AJ7" s="269"/>
      <c r="AK7" s="269"/>
      <c r="AL7" s="269"/>
      <c r="AM7" s="269"/>
      <c r="AN7" s="269"/>
      <c r="AO7" s="269"/>
      <c r="AP7" s="270"/>
      <c r="AQ7" s="271">
        <v>290356168</v>
      </c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70"/>
      <c r="BE7" s="271">
        <v>140</v>
      </c>
      <c r="BF7" s="269"/>
      <c r="BG7" s="269"/>
      <c r="BH7" s="269"/>
      <c r="BI7" s="269"/>
      <c r="BJ7" s="269"/>
      <c r="BK7" s="269"/>
      <c r="BL7" s="269"/>
      <c r="BM7" s="270"/>
      <c r="BN7" s="271">
        <v>110406930</v>
      </c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70"/>
      <c r="CB7" s="271">
        <v>5690</v>
      </c>
      <c r="CC7" s="269"/>
      <c r="CD7" s="269"/>
      <c r="CE7" s="269"/>
      <c r="CF7" s="269"/>
      <c r="CG7" s="269"/>
      <c r="CH7" s="269"/>
      <c r="CI7" s="269"/>
      <c r="CJ7" s="270"/>
      <c r="CK7" s="271">
        <v>109680180</v>
      </c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70"/>
      <c r="CY7" s="266">
        <v>7923</v>
      </c>
      <c r="CZ7" s="267"/>
      <c r="DA7" s="267"/>
      <c r="DB7" s="267"/>
      <c r="DC7" s="267"/>
      <c r="DD7" s="267"/>
      <c r="DE7" s="267"/>
      <c r="DF7" s="268"/>
      <c r="DG7" s="266">
        <v>109320470</v>
      </c>
      <c r="DH7" s="267"/>
      <c r="DI7" s="267"/>
      <c r="DJ7" s="267"/>
      <c r="DK7" s="267"/>
      <c r="DL7" s="267"/>
      <c r="DM7" s="267"/>
      <c r="DN7" s="267"/>
      <c r="DO7" s="267"/>
      <c r="DP7" s="267"/>
      <c r="DQ7" s="268"/>
      <c r="DR7" s="266">
        <v>17334</v>
      </c>
      <c r="DS7" s="267"/>
      <c r="DT7" s="267"/>
      <c r="DU7" s="267"/>
      <c r="DV7" s="267"/>
      <c r="DW7" s="267"/>
      <c r="DX7" s="267"/>
      <c r="DY7" s="268"/>
      <c r="DZ7" s="266">
        <v>201260001</v>
      </c>
      <c r="EA7" s="267"/>
      <c r="EB7" s="267"/>
      <c r="EC7" s="267"/>
      <c r="ED7" s="267"/>
      <c r="EE7" s="267"/>
      <c r="EF7" s="267"/>
      <c r="EG7" s="267"/>
      <c r="EH7" s="267"/>
      <c r="EI7" s="267"/>
      <c r="EJ7" s="268"/>
      <c r="EK7" s="266">
        <v>683</v>
      </c>
      <c r="EL7" s="267"/>
      <c r="EM7" s="267"/>
      <c r="EN7" s="267"/>
      <c r="EO7" s="267"/>
      <c r="EP7" s="267"/>
      <c r="EQ7" s="267"/>
      <c r="ER7" s="268"/>
      <c r="ES7" s="266">
        <v>18075096</v>
      </c>
      <c r="ET7" s="267"/>
      <c r="EU7" s="267"/>
      <c r="EV7" s="267"/>
      <c r="EW7" s="267"/>
      <c r="EX7" s="267"/>
      <c r="EY7" s="267"/>
      <c r="EZ7" s="267"/>
      <c r="FA7" s="267"/>
      <c r="FB7" s="267"/>
      <c r="FC7" s="268"/>
      <c r="FD7" s="266">
        <v>154</v>
      </c>
      <c r="FE7" s="267"/>
      <c r="FF7" s="267"/>
      <c r="FG7" s="267"/>
      <c r="FH7" s="267"/>
      <c r="FI7" s="267"/>
      <c r="FJ7" s="267"/>
      <c r="FK7" s="268"/>
      <c r="FL7" s="266">
        <v>14570690</v>
      </c>
      <c r="FM7" s="267"/>
      <c r="FN7" s="267"/>
      <c r="FO7" s="267"/>
      <c r="FP7" s="267"/>
      <c r="FQ7" s="267"/>
      <c r="FR7" s="267"/>
      <c r="FS7" s="267"/>
      <c r="FT7" s="267"/>
      <c r="FU7" s="267"/>
      <c r="FV7" s="268"/>
      <c r="FY7" s="161">
        <v>1726</v>
      </c>
      <c r="FZ7" s="384"/>
      <c r="GA7" s="384"/>
      <c r="GB7" s="384"/>
      <c r="GC7" s="384"/>
      <c r="GD7" s="384"/>
      <c r="GE7" s="384"/>
      <c r="GF7" s="163"/>
      <c r="GG7" s="161">
        <v>22468330</v>
      </c>
      <c r="GH7" s="384"/>
      <c r="GI7" s="384"/>
      <c r="GJ7" s="384"/>
      <c r="GK7" s="384"/>
      <c r="GL7" s="384"/>
      <c r="GM7" s="384"/>
      <c r="GN7" s="384"/>
      <c r="GO7" s="384"/>
      <c r="GP7" s="384"/>
      <c r="GQ7" s="163"/>
      <c r="GR7" s="161">
        <v>3280</v>
      </c>
      <c r="GS7" s="384"/>
      <c r="GT7" s="384"/>
      <c r="GU7" s="384"/>
      <c r="GV7" s="384"/>
      <c r="GW7" s="384"/>
      <c r="GX7" s="384"/>
      <c r="GY7" s="163"/>
      <c r="GZ7" s="161">
        <v>39278720</v>
      </c>
      <c r="HA7" s="384"/>
      <c r="HB7" s="384"/>
      <c r="HC7" s="384"/>
      <c r="HD7" s="384"/>
      <c r="HE7" s="384"/>
      <c r="HF7" s="384"/>
      <c r="HG7" s="384"/>
      <c r="HH7" s="384"/>
      <c r="HI7" s="384"/>
      <c r="HJ7" s="163"/>
      <c r="HK7" s="251">
        <v>136</v>
      </c>
      <c r="HL7" s="385"/>
      <c r="HM7" s="385"/>
      <c r="HN7" s="385"/>
      <c r="HO7" s="385"/>
      <c r="HP7" s="385"/>
      <c r="HQ7" s="385"/>
      <c r="HR7" s="252"/>
      <c r="HS7" s="161">
        <v>3168838</v>
      </c>
      <c r="HT7" s="384"/>
      <c r="HU7" s="384"/>
      <c r="HV7" s="384"/>
      <c r="HW7" s="384"/>
      <c r="HX7" s="384"/>
      <c r="HY7" s="384"/>
      <c r="HZ7" s="384"/>
      <c r="IA7" s="384"/>
      <c r="IB7" s="384"/>
      <c r="IC7" s="163"/>
      <c r="ID7" s="161">
        <v>60</v>
      </c>
      <c r="IE7" s="384"/>
      <c r="IF7" s="384"/>
      <c r="IG7" s="384"/>
      <c r="IH7" s="384"/>
      <c r="II7" s="384"/>
      <c r="IJ7" s="384"/>
      <c r="IK7" s="163"/>
      <c r="IL7" s="161">
        <v>5353170</v>
      </c>
      <c r="IM7" s="384"/>
      <c r="IN7" s="384"/>
      <c r="IO7" s="384"/>
      <c r="IP7" s="384"/>
      <c r="IQ7" s="384"/>
      <c r="IR7" s="384"/>
      <c r="IS7" s="384"/>
      <c r="IT7" s="384"/>
      <c r="IU7" s="384"/>
      <c r="IV7" s="384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8"/>
    </row>
    <row r="8" spans="1:294" ht="27" customHeight="1" x14ac:dyDescent="0.15">
      <c r="A8" s="173" t="s">
        <v>71</v>
      </c>
      <c r="B8" s="173" t="s">
        <v>58</v>
      </c>
      <c r="C8" s="173" t="s">
        <v>58</v>
      </c>
      <c r="D8" s="173" t="s">
        <v>58</v>
      </c>
      <c r="E8" s="173" t="s">
        <v>58</v>
      </c>
      <c r="F8" s="173" t="s">
        <v>58</v>
      </c>
      <c r="G8" s="173" t="s">
        <v>58</v>
      </c>
      <c r="H8" s="173" t="s">
        <v>58</v>
      </c>
      <c r="I8" s="173" t="s">
        <v>58</v>
      </c>
      <c r="J8" s="174" t="s">
        <v>58</v>
      </c>
      <c r="K8" s="271">
        <v>84</v>
      </c>
      <c r="L8" s="269"/>
      <c r="M8" s="269"/>
      <c r="N8" s="269"/>
      <c r="O8" s="269"/>
      <c r="P8" s="269"/>
      <c r="Q8" s="269"/>
      <c r="R8" s="269"/>
      <c r="S8" s="270"/>
      <c r="T8" s="271">
        <v>3655696</v>
      </c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70"/>
      <c r="AH8" s="271">
        <v>66</v>
      </c>
      <c r="AI8" s="269"/>
      <c r="AJ8" s="269"/>
      <c r="AK8" s="269"/>
      <c r="AL8" s="269"/>
      <c r="AM8" s="269"/>
      <c r="AN8" s="269"/>
      <c r="AO8" s="269"/>
      <c r="AP8" s="270"/>
      <c r="AQ8" s="271">
        <v>3231648</v>
      </c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70"/>
      <c r="BE8" s="271">
        <v>0</v>
      </c>
      <c r="BF8" s="269"/>
      <c r="BG8" s="269"/>
      <c r="BH8" s="269"/>
      <c r="BI8" s="269"/>
      <c r="BJ8" s="269"/>
      <c r="BK8" s="269"/>
      <c r="BL8" s="269"/>
      <c r="BM8" s="270"/>
      <c r="BN8" s="271">
        <v>975362</v>
      </c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70"/>
      <c r="CB8" s="271">
        <v>30</v>
      </c>
      <c r="CC8" s="269"/>
      <c r="CD8" s="269"/>
      <c r="CE8" s="269"/>
      <c r="CF8" s="269"/>
      <c r="CG8" s="269"/>
      <c r="CH8" s="269"/>
      <c r="CI8" s="269"/>
      <c r="CJ8" s="270"/>
      <c r="CK8" s="271">
        <v>1431990</v>
      </c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70"/>
      <c r="CY8" s="266">
        <v>1726</v>
      </c>
      <c r="CZ8" s="267"/>
      <c r="DA8" s="267"/>
      <c r="DB8" s="267"/>
      <c r="DC8" s="267"/>
      <c r="DD8" s="267"/>
      <c r="DE8" s="267"/>
      <c r="DF8" s="268"/>
      <c r="DG8" s="266">
        <v>22468330</v>
      </c>
      <c r="DH8" s="267"/>
      <c r="DI8" s="267"/>
      <c r="DJ8" s="267"/>
      <c r="DK8" s="267"/>
      <c r="DL8" s="267"/>
      <c r="DM8" s="267"/>
      <c r="DN8" s="267"/>
      <c r="DO8" s="267"/>
      <c r="DP8" s="267"/>
      <c r="DQ8" s="268"/>
      <c r="DR8" s="266">
        <v>3280</v>
      </c>
      <c r="DS8" s="267"/>
      <c r="DT8" s="267"/>
      <c r="DU8" s="267"/>
      <c r="DV8" s="267"/>
      <c r="DW8" s="267"/>
      <c r="DX8" s="267"/>
      <c r="DY8" s="268"/>
      <c r="DZ8" s="266">
        <v>39278720</v>
      </c>
      <c r="EA8" s="267"/>
      <c r="EB8" s="267"/>
      <c r="EC8" s="267"/>
      <c r="ED8" s="267"/>
      <c r="EE8" s="267"/>
      <c r="EF8" s="267"/>
      <c r="EG8" s="267"/>
      <c r="EH8" s="267"/>
      <c r="EI8" s="267"/>
      <c r="EJ8" s="268"/>
      <c r="EK8" s="266">
        <v>136</v>
      </c>
      <c r="EL8" s="267"/>
      <c r="EM8" s="267"/>
      <c r="EN8" s="267"/>
      <c r="EO8" s="267"/>
      <c r="EP8" s="267"/>
      <c r="EQ8" s="267"/>
      <c r="ER8" s="268"/>
      <c r="ES8" s="266">
        <v>3168838</v>
      </c>
      <c r="ET8" s="267"/>
      <c r="EU8" s="267"/>
      <c r="EV8" s="267"/>
      <c r="EW8" s="267"/>
      <c r="EX8" s="267"/>
      <c r="EY8" s="267"/>
      <c r="EZ8" s="267"/>
      <c r="FA8" s="267"/>
      <c r="FB8" s="267"/>
      <c r="FC8" s="268"/>
      <c r="FD8" s="266">
        <v>60</v>
      </c>
      <c r="FE8" s="267"/>
      <c r="FF8" s="267"/>
      <c r="FG8" s="267"/>
      <c r="FH8" s="267"/>
      <c r="FI8" s="267"/>
      <c r="FJ8" s="267"/>
      <c r="FK8" s="268"/>
      <c r="FL8" s="266">
        <v>5353170</v>
      </c>
      <c r="FM8" s="267"/>
      <c r="FN8" s="267"/>
      <c r="FO8" s="267"/>
      <c r="FP8" s="267"/>
      <c r="FQ8" s="267"/>
      <c r="FR8" s="267"/>
      <c r="FS8" s="267"/>
      <c r="FT8" s="267"/>
      <c r="FU8" s="267"/>
      <c r="FV8" s="268"/>
      <c r="FY8" s="161">
        <v>10</v>
      </c>
      <c r="FZ8" s="384"/>
      <c r="GA8" s="384"/>
      <c r="GB8" s="384"/>
      <c r="GC8" s="384"/>
      <c r="GD8" s="384"/>
      <c r="GE8" s="384"/>
      <c r="GF8" s="163"/>
      <c r="GG8" s="161">
        <v>127790</v>
      </c>
      <c r="GH8" s="384"/>
      <c r="GI8" s="384"/>
      <c r="GJ8" s="384"/>
      <c r="GK8" s="384"/>
      <c r="GL8" s="384"/>
      <c r="GM8" s="384"/>
      <c r="GN8" s="384"/>
      <c r="GO8" s="384"/>
      <c r="GP8" s="384"/>
      <c r="GQ8" s="163"/>
      <c r="GR8" s="161">
        <v>25</v>
      </c>
      <c r="GS8" s="384"/>
      <c r="GT8" s="384"/>
      <c r="GU8" s="384"/>
      <c r="GV8" s="384"/>
      <c r="GW8" s="384"/>
      <c r="GX8" s="384"/>
      <c r="GY8" s="163"/>
      <c r="GZ8" s="161">
        <v>590230</v>
      </c>
      <c r="HA8" s="384"/>
      <c r="HB8" s="384"/>
      <c r="HC8" s="384"/>
      <c r="HD8" s="384"/>
      <c r="HE8" s="384"/>
      <c r="HF8" s="384"/>
      <c r="HG8" s="384"/>
      <c r="HH8" s="384"/>
      <c r="HI8" s="384"/>
      <c r="HJ8" s="163"/>
      <c r="HK8" s="251">
        <v>0</v>
      </c>
      <c r="HL8" s="385"/>
      <c r="HM8" s="385"/>
      <c r="HN8" s="385"/>
      <c r="HO8" s="385"/>
      <c r="HP8" s="385"/>
      <c r="HQ8" s="385"/>
      <c r="HR8" s="252"/>
      <c r="HS8" s="161">
        <v>34406</v>
      </c>
      <c r="HT8" s="384"/>
      <c r="HU8" s="384"/>
      <c r="HV8" s="384"/>
      <c r="HW8" s="384"/>
      <c r="HX8" s="384"/>
      <c r="HY8" s="384"/>
      <c r="HZ8" s="384"/>
      <c r="IA8" s="384"/>
      <c r="IB8" s="384"/>
      <c r="IC8" s="163"/>
      <c r="ID8" s="161">
        <v>1</v>
      </c>
      <c r="IE8" s="384"/>
      <c r="IF8" s="384"/>
      <c r="IG8" s="384"/>
      <c r="IH8" s="384"/>
      <c r="II8" s="384"/>
      <c r="IJ8" s="384"/>
      <c r="IK8" s="163"/>
      <c r="IL8" s="161">
        <v>71870</v>
      </c>
      <c r="IM8" s="384"/>
      <c r="IN8" s="384"/>
      <c r="IO8" s="384"/>
      <c r="IP8" s="384"/>
      <c r="IQ8" s="384"/>
      <c r="IR8" s="384"/>
      <c r="IS8" s="384"/>
      <c r="IT8" s="384"/>
      <c r="IU8" s="384"/>
      <c r="IV8" s="384"/>
      <c r="IW8" s="176" t="s">
        <v>109</v>
      </c>
      <c r="IX8" s="176"/>
      <c r="IY8" s="176"/>
      <c r="IZ8" s="176"/>
      <c r="JA8" s="176"/>
      <c r="JB8" s="176"/>
      <c r="JC8" s="176"/>
      <c r="JD8" s="176"/>
      <c r="JE8" s="176"/>
      <c r="JF8" s="176"/>
      <c r="JG8" s="176"/>
      <c r="JH8" s="176"/>
      <c r="JI8" s="176"/>
      <c r="JJ8" s="176"/>
      <c r="JK8" s="176"/>
      <c r="JL8" s="176"/>
      <c r="JM8" s="176"/>
      <c r="JN8" s="176"/>
      <c r="JO8" s="177"/>
      <c r="JP8" s="175" t="s">
        <v>110</v>
      </c>
      <c r="JQ8" s="176"/>
      <c r="JR8" s="176"/>
      <c r="JS8" s="176"/>
      <c r="JT8" s="176"/>
      <c r="JU8" s="176"/>
      <c r="JV8" s="176"/>
      <c r="JW8" s="176"/>
      <c r="JX8" s="176"/>
      <c r="JY8" s="176"/>
      <c r="JZ8" s="176"/>
      <c r="KA8" s="176"/>
      <c r="KB8" s="176"/>
      <c r="KC8" s="176"/>
      <c r="KD8" s="176"/>
      <c r="KE8" s="176"/>
      <c r="KF8" s="176"/>
      <c r="KG8" s="176"/>
      <c r="KH8" s="177"/>
    </row>
    <row r="9" spans="1:294" ht="27" customHeight="1" x14ac:dyDescent="0.15">
      <c r="A9" s="174" t="s">
        <v>72</v>
      </c>
      <c r="B9" s="221" t="s">
        <v>58</v>
      </c>
      <c r="C9" s="221" t="s">
        <v>58</v>
      </c>
      <c r="D9" s="221" t="s">
        <v>58</v>
      </c>
      <c r="E9" s="221" t="s">
        <v>58</v>
      </c>
      <c r="F9" s="221" t="s">
        <v>58</v>
      </c>
      <c r="G9" s="221" t="s">
        <v>58</v>
      </c>
      <c r="H9" s="221" t="s">
        <v>58</v>
      </c>
      <c r="I9" s="221" t="s">
        <v>58</v>
      </c>
      <c r="J9" s="221" t="s">
        <v>58</v>
      </c>
      <c r="K9" s="271">
        <v>-2</v>
      </c>
      <c r="L9" s="269"/>
      <c r="M9" s="269"/>
      <c r="N9" s="269"/>
      <c r="O9" s="269"/>
      <c r="P9" s="269"/>
      <c r="Q9" s="269"/>
      <c r="R9" s="269"/>
      <c r="S9" s="270"/>
      <c r="T9" s="271">
        <v>-37044</v>
      </c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70"/>
      <c r="AH9" s="271">
        <v>1</v>
      </c>
      <c r="AI9" s="269"/>
      <c r="AJ9" s="269"/>
      <c r="AK9" s="269"/>
      <c r="AL9" s="269"/>
      <c r="AM9" s="269"/>
      <c r="AN9" s="269"/>
      <c r="AO9" s="269"/>
      <c r="AP9" s="270"/>
      <c r="AQ9" s="271">
        <v>5090</v>
      </c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70"/>
      <c r="BE9" s="271">
        <v>0</v>
      </c>
      <c r="BF9" s="269"/>
      <c r="BG9" s="269"/>
      <c r="BH9" s="269"/>
      <c r="BI9" s="269"/>
      <c r="BJ9" s="269"/>
      <c r="BK9" s="269"/>
      <c r="BL9" s="269"/>
      <c r="BM9" s="270"/>
      <c r="BN9" s="271">
        <v>-4600</v>
      </c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70"/>
      <c r="CB9" s="271">
        <v>1</v>
      </c>
      <c r="CC9" s="269"/>
      <c r="CD9" s="269"/>
      <c r="CE9" s="269"/>
      <c r="CF9" s="269"/>
      <c r="CG9" s="269"/>
      <c r="CH9" s="269"/>
      <c r="CI9" s="269"/>
      <c r="CJ9" s="270"/>
      <c r="CK9" s="271">
        <v>12390</v>
      </c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70"/>
      <c r="CY9" s="266">
        <f>11-1</f>
        <v>10</v>
      </c>
      <c r="CZ9" s="267"/>
      <c r="DA9" s="267"/>
      <c r="DB9" s="267"/>
      <c r="DC9" s="267"/>
      <c r="DD9" s="267"/>
      <c r="DE9" s="267"/>
      <c r="DF9" s="268"/>
      <c r="DG9" s="266">
        <f>121690+6100</f>
        <v>127790</v>
      </c>
      <c r="DH9" s="267"/>
      <c r="DI9" s="267"/>
      <c r="DJ9" s="267"/>
      <c r="DK9" s="267"/>
      <c r="DL9" s="267"/>
      <c r="DM9" s="267"/>
      <c r="DN9" s="267"/>
      <c r="DO9" s="267"/>
      <c r="DP9" s="267"/>
      <c r="DQ9" s="268"/>
      <c r="DR9" s="266">
        <f>27-2</f>
        <v>25</v>
      </c>
      <c r="DS9" s="267"/>
      <c r="DT9" s="267"/>
      <c r="DU9" s="267"/>
      <c r="DV9" s="267"/>
      <c r="DW9" s="267"/>
      <c r="DX9" s="267"/>
      <c r="DY9" s="268"/>
      <c r="DZ9" s="266">
        <f>604580-14350</f>
        <v>590230</v>
      </c>
      <c r="EA9" s="267"/>
      <c r="EB9" s="267"/>
      <c r="EC9" s="267"/>
      <c r="ED9" s="267"/>
      <c r="EE9" s="267"/>
      <c r="EF9" s="267"/>
      <c r="EG9" s="267"/>
      <c r="EH9" s="267"/>
      <c r="EI9" s="267"/>
      <c r="EJ9" s="268"/>
      <c r="EK9" s="266">
        <v>0</v>
      </c>
      <c r="EL9" s="267"/>
      <c r="EM9" s="267"/>
      <c r="EN9" s="267"/>
      <c r="EO9" s="267"/>
      <c r="EP9" s="267"/>
      <c r="EQ9" s="267"/>
      <c r="ER9" s="268"/>
      <c r="ES9" s="266">
        <v>34406</v>
      </c>
      <c r="ET9" s="267"/>
      <c r="EU9" s="267"/>
      <c r="EV9" s="267"/>
      <c r="EW9" s="267"/>
      <c r="EX9" s="267"/>
      <c r="EY9" s="267"/>
      <c r="EZ9" s="267"/>
      <c r="FA9" s="267"/>
      <c r="FB9" s="267"/>
      <c r="FC9" s="268"/>
      <c r="FD9" s="266">
        <v>1</v>
      </c>
      <c r="FE9" s="267"/>
      <c r="FF9" s="267"/>
      <c r="FG9" s="267"/>
      <c r="FH9" s="267"/>
      <c r="FI9" s="267"/>
      <c r="FJ9" s="267"/>
      <c r="FK9" s="268"/>
      <c r="FL9" s="266">
        <v>71870</v>
      </c>
      <c r="FM9" s="267"/>
      <c r="FN9" s="267"/>
      <c r="FO9" s="267"/>
      <c r="FP9" s="267"/>
      <c r="FQ9" s="267"/>
      <c r="FR9" s="267"/>
      <c r="FS9" s="267"/>
      <c r="FT9" s="267"/>
      <c r="FU9" s="267"/>
      <c r="FV9" s="268"/>
      <c r="FY9" s="161">
        <v>0</v>
      </c>
      <c r="FZ9" s="384"/>
      <c r="GA9" s="384"/>
      <c r="GB9" s="384"/>
      <c r="GC9" s="384"/>
      <c r="GD9" s="384"/>
      <c r="GE9" s="384"/>
      <c r="GF9" s="163"/>
      <c r="GG9" s="161">
        <v>-2700</v>
      </c>
      <c r="GH9" s="384"/>
      <c r="GI9" s="384"/>
      <c r="GJ9" s="384"/>
      <c r="GK9" s="384"/>
      <c r="GL9" s="384"/>
      <c r="GM9" s="384"/>
      <c r="GN9" s="384"/>
      <c r="GO9" s="384"/>
      <c r="GP9" s="384"/>
      <c r="GQ9" s="163"/>
      <c r="GR9" s="161">
        <v>0</v>
      </c>
      <c r="GS9" s="384"/>
      <c r="GT9" s="384"/>
      <c r="GU9" s="384"/>
      <c r="GV9" s="384"/>
      <c r="GW9" s="384"/>
      <c r="GX9" s="384"/>
      <c r="GY9" s="163"/>
      <c r="GZ9" s="161">
        <v>0</v>
      </c>
      <c r="HA9" s="384"/>
      <c r="HB9" s="384"/>
      <c r="HC9" s="384"/>
      <c r="HD9" s="384"/>
      <c r="HE9" s="384"/>
      <c r="HF9" s="384"/>
      <c r="HG9" s="384"/>
      <c r="HH9" s="384"/>
      <c r="HI9" s="384"/>
      <c r="HJ9" s="163"/>
      <c r="HK9" s="251">
        <v>0</v>
      </c>
      <c r="HL9" s="385"/>
      <c r="HM9" s="385"/>
      <c r="HN9" s="385"/>
      <c r="HO9" s="385"/>
      <c r="HP9" s="385"/>
      <c r="HQ9" s="385"/>
      <c r="HR9" s="252"/>
      <c r="HS9" s="161">
        <v>0</v>
      </c>
      <c r="HT9" s="384"/>
      <c r="HU9" s="384"/>
      <c r="HV9" s="384"/>
      <c r="HW9" s="384"/>
      <c r="HX9" s="384"/>
      <c r="HY9" s="384"/>
      <c r="HZ9" s="384"/>
      <c r="IA9" s="384"/>
      <c r="IB9" s="384"/>
      <c r="IC9" s="163"/>
      <c r="ID9" s="161">
        <v>0</v>
      </c>
      <c r="IE9" s="384"/>
      <c r="IF9" s="384"/>
      <c r="IG9" s="384"/>
      <c r="IH9" s="384"/>
      <c r="II9" s="384"/>
      <c r="IJ9" s="384"/>
      <c r="IK9" s="163"/>
      <c r="IL9" s="161">
        <v>0</v>
      </c>
      <c r="IM9" s="384"/>
      <c r="IN9" s="384"/>
      <c r="IO9" s="384"/>
      <c r="IP9" s="384"/>
      <c r="IQ9" s="384"/>
      <c r="IR9" s="384"/>
      <c r="IS9" s="384"/>
      <c r="IT9" s="384"/>
      <c r="IU9" s="384"/>
      <c r="IV9" s="384"/>
      <c r="IW9" s="176" t="s">
        <v>111</v>
      </c>
      <c r="IX9" s="176"/>
      <c r="IY9" s="176"/>
      <c r="IZ9" s="176"/>
      <c r="JA9" s="176"/>
      <c r="JB9" s="176"/>
      <c r="JC9" s="176"/>
      <c r="JD9" s="177"/>
      <c r="JE9" s="178" t="s">
        <v>112</v>
      </c>
      <c r="JF9" s="179"/>
      <c r="JG9" s="179"/>
      <c r="JH9" s="179"/>
      <c r="JI9" s="179"/>
      <c r="JJ9" s="179"/>
      <c r="JK9" s="179"/>
      <c r="JL9" s="179"/>
      <c r="JM9" s="179"/>
      <c r="JN9" s="179"/>
      <c r="JO9" s="180"/>
      <c r="JP9" s="175" t="s">
        <v>111</v>
      </c>
      <c r="JQ9" s="176"/>
      <c r="JR9" s="176"/>
      <c r="JS9" s="176"/>
      <c r="JT9" s="176"/>
      <c r="JU9" s="176"/>
      <c r="JV9" s="176"/>
      <c r="JW9" s="177"/>
      <c r="JX9" s="178" t="s">
        <v>112</v>
      </c>
      <c r="JY9" s="179"/>
      <c r="JZ9" s="179"/>
      <c r="KA9" s="179"/>
      <c r="KB9" s="179"/>
      <c r="KC9" s="179"/>
      <c r="KD9" s="179"/>
      <c r="KE9" s="179"/>
      <c r="KF9" s="179"/>
      <c r="KG9" s="179"/>
      <c r="KH9" s="180"/>
    </row>
    <row r="10" spans="1:294" ht="27" customHeight="1" x14ac:dyDescent="0.15">
      <c r="A10" s="174" t="s">
        <v>73</v>
      </c>
      <c r="B10" s="221" t="s">
        <v>58</v>
      </c>
      <c r="C10" s="221" t="s">
        <v>58</v>
      </c>
      <c r="D10" s="221" t="s">
        <v>58</v>
      </c>
      <c r="E10" s="221" t="s">
        <v>58</v>
      </c>
      <c r="F10" s="221" t="s">
        <v>58</v>
      </c>
      <c r="G10" s="221" t="s">
        <v>58</v>
      </c>
      <c r="H10" s="221" t="s">
        <v>58</v>
      </c>
      <c r="I10" s="221" t="s">
        <v>58</v>
      </c>
      <c r="J10" s="221" t="s">
        <v>58</v>
      </c>
      <c r="K10" s="271">
        <v>0</v>
      </c>
      <c r="L10" s="269"/>
      <c r="M10" s="269"/>
      <c r="N10" s="269"/>
      <c r="O10" s="269"/>
      <c r="P10" s="269"/>
      <c r="Q10" s="269"/>
      <c r="R10" s="269"/>
      <c r="S10" s="270"/>
      <c r="T10" s="271">
        <v>-29700</v>
      </c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70"/>
      <c r="AH10" s="271">
        <v>0</v>
      </c>
      <c r="AI10" s="269"/>
      <c r="AJ10" s="269"/>
      <c r="AK10" s="269"/>
      <c r="AL10" s="269"/>
      <c r="AM10" s="269"/>
      <c r="AN10" s="269"/>
      <c r="AO10" s="269"/>
      <c r="AP10" s="270"/>
      <c r="AQ10" s="271">
        <v>-29700</v>
      </c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70"/>
      <c r="BE10" s="271">
        <v>0</v>
      </c>
      <c r="BF10" s="269"/>
      <c r="BG10" s="269"/>
      <c r="BH10" s="269"/>
      <c r="BI10" s="269"/>
      <c r="BJ10" s="269"/>
      <c r="BK10" s="269"/>
      <c r="BL10" s="269"/>
      <c r="BM10" s="270"/>
      <c r="BN10" s="271">
        <v>-1800</v>
      </c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70"/>
      <c r="CB10" s="271">
        <v>0</v>
      </c>
      <c r="CC10" s="269"/>
      <c r="CD10" s="269"/>
      <c r="CE10" s="269"/>
      <c r="CF10" s="269"/>
      <c r="CG10" s="269"/>
      <c r="CH10" s="269"/>
      <c r="CI10" s="269"/>
      <c r="CJ10" s="270"/>
      <c r="CK10" s="271">
        <v>-9000</v>
      </c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70"/>
      <c r="CY10" s="258">
        <v>0</v>
      </c>
      <c r="CZ10" s="259"/>
      <c r="DA10" s="259"/>
      <c r="DB10" s="259"/>
      <c r="DC10" s="259"/>
      <c r="DD10" s="259"/>
      <c r="DE10" s="259"/>
      <c r="DF10" s="260"/>
      <c r="DG10" s="258">
        <v>-2700</v>
      </c>
      <c r="DH10" s="259"/>
      <c r="DI10" s="259"/>
      <c r="DJ10" s="259"/>
      <c r="DK10" s="259"/>
      <c r="DL10" s="259"/>
      <c r="DM10" s="259"/>
      <c r="DN10" s="259"/>
      <c r="DO10" s="259"/>
      <c r="DP10" s="259"/>
      <c r="DQ10" s="260"/>
      <c r="DR10" s="258">
        <v>0</v>
      </c>
      <c r="DS10" s="259"/>
      <c r="DT10" s="259"/>
      <c r="DU10" s="259"/>
      <c r="DV10" s="259"/>
      <c r="DW10" s="259"/>
      <c r="DX10" s="259"/>
      <c r="DY10" s="260"/>
      <c r="DZ10" s="258">
        <v>0</v>
      </c>
      <c r="EA10" s="259"/>
      <c r="EB10" s="259"/>
      <c r="EC10" s="259"/>
      <c r="ED10" s="259"/>
      <c r="EE10" s="259"/>
      <c r="EF10" s="259"/>
      <c r="EG10" s="259"/>
      <c r="EH10" s="259"/>
      <c r="EI10" s="259"/>
      <c r="EJ10" s="260"/>
      <c r="EK10" s="258">
        <v>0</v>
      </c>
      <c r="EL10" s="259"/>
      <c r="EM10" s="259"/>
      <c r="EN10" s="259"/>
      <c r="EO10" s="259"/>
      <c r="EP10" s="259"/>
      <c r="EQ10" s="259"/>
      <c r="ER10" s="260"/>
      <c r="ES10" s="258">
        <v>0</v>
      </c>
      <c r="ET10" s="259"/>
      <c r="EU10" s="259"/>
      <c r="EV10" s="259"/>
      <c r="EW10" s="259"/>
      <c r="EX10" s="259"/>
      <c r="EY10" s="259"/>
      <c r="EZ10" s="259"/>
      <c r="FA10" s="259"/>
      <c r="FB10" s="259"/>
      <c r="FC10" s="260"/>
      <c r="FD10" s="258">
        <v>0</v>
      </c>
      <c r="FE10" s="259"/>
      <c r="FF10" s="259"/>
      <c r="FG10" s="259"/>
      <c r="FH10" s="259"/>
      <c r="FI10" s="259"/>
      <c r="FJ10" s="259"/>
      <c r="FK10" s="260"/>
      <c r="FL10" s="258">
        <v>0</v>
      </c>
      <c r="FM10" s="259"/>
      <c r="FN10" s="259"/>
      <c r="FO10" s="259"/>
      <c r="FP10" s="259"/>
      <c r="FQ10" s="259"/>
      <c r="FR10" s="259"/>
      <c r="FS10" s="259"/>
      <c r="FT10" s="259"/>
      <c r="FU10" s="259"/>
      <c r="FV10" s="260"/>
      <c r="FY10" s="149">
        <v>0</v>
      </c>
      <c r="FZ10" s="377"/>
      <c r="GA10" s="377"/>
      <c r="GB10" s="377"/>
      <c r="GC10" s="377"/>
      <c r="GD10" s="377"/>
      <c r="GE10" s="377"/>
      <c r="GF10" s="151"/>
      <c r="GG10" s="245">
        <v>-6600</v>
      </c>
      <c r="GH10" s="386"/>
      <c r="GI10" s="386"/>
      <c r="GJ10" s="386"/>
      <c r="GK10" s="386"/>
      <c r="GL10" s="386"/>
      <c r="GM10" s="386"/>
      <c r="GN10" s="386"/>
      <c r="GO10" s="386"/>
      <c r="GP10" s="386"/>
      <c r="GQ10" s="247"/>
      <c r="GR10" s="149">
        <v>0</v>
      </c>
      <c r="GS10" s="377"/>
      <c r="GT10" s="377"/>
      <c r="GU10" s="377"/>
      <c r="GV10" s="377"/>
      <c r="GW10" s="377"/>
      <c r="GX10" s="377"/>
      <c r="GY10" s="151"/>
      <c r="GZ10" s="149">
        <v>-12300</v>
      </c>
      <c r="HA10" s="377"/>
      <c r="HB10" s="377"/>
      <c r="HC10" s="377"/>
      <c r="HD10" s="377"/>
      <c r="HE10" s="377"/>
      <c r="HF10" s="377"/>
      <c r="HG10" s="377"/>
      <c r="HH10" s="377"/>
      <c r="HI10" s="377"/>
      <c r="HJ10" s="151"/>
      <c r="HK10" s="152">
        <v>0</v>
      </c>
      <c r="HL10" s="378"/>
      <c r="HM10" s="378"/>
      <c r="HN10" s="378"/>
      <c r="HO10" s="378"/>
      <c r="HP10" s="378"/>
      <c r="HQ10" s="378"/>
      <c r="HR10" s="153"/>
      <c r="HS10" s="149">
        <v>0</v>
      </c>
      <c r="HT10" s="377"/>
      <c r="HU10" s="377"/>
      <c r="HV10" s="377"/>
      <c r="HW10" s="377"/>
      <c r="HX10" s="377"/>
      <c r="HY10" s="377"/>
      <c r="HZ10" s="377"/>
      <c r="IA10" s="377"/>
      <c r="IB10" s="377"/>
      <c r="IC10" s="151"/>
      <c r="ID10" s="149">
        <v>0</v>
      </c>
      <c r="IE10" s="377"/>
      <c r="IF10" s="377"/>
      <c r="IG10" s="377"/>
      <c r="IH10" s="377"/>
      <c r="II10" s="377"/>
      <c r="IJ10" s="377"/>
      <c r="IK10" s="151"/>
      <c r="IL10" s="149">
        <v>0</v>
      </c>
      <c r="IM10" s="377"/>
      <c r="IN10" s="377"/>
      <c r="IO10" s="377"/>
      <c r="IP10" s="377"/>
      <c r="IQ10" s="377"/>
      <c r="IR10" s="377"/>
      <c r="IS10" s="377"/>
      <c r="IT10" s="377"/>
      <c r="IU10" s="377"/>
      <c r="IV10" s="377"/>
      <c r="IW10" s="159">
        <v>127589</v>
      </c>
      <c r="IX10" s="159"/>
      <c r="IY10" s="159"/>
      <c r="IZ10" s="159"/>
      <c r="JA10" s="159"/>
      <c r="JB10" s="159"/>
      <c r="JC10" s="159"/>
      <c r="JD10" s="160"/>
      <c r="JE10" s="164">
        <v>3310512504</v>
      </c>
      <c r="JF10" s="165"/>
      <c r="JG10" s="165"/>
      <c r="JH10" s="165"/>
      <c r="JI10" s="165"/>
      <c r="JJ10" s="165"/>
      <c r="JK10" s="165"/>
      <c r="JL10" s="165"/>
      <c r="JM10" s="165"/>
      <c r="JN10" s="165"/>
      <c r="JO10" s="166"/>
      <c r="JP10" s="164">
        <v>28489</v>
      </c>
      <c r="JQ10" s="165"/>
      <c r="JR10" s="165"/>
      <c r="JS10" s="165"/>
      <c r="JT10" s="165"/>
      <c r="JU10" s="165"/>
      <c r="JV10" s="165"/>
      <c r="JW10" s="166"/>
      <c r="JX10" s="164">
        <v>2382850220</v>
      </c>
      <c r="JY10" s="165"/>
      <c r="JZ10" s="165"/>
      <c r="KA10" s="165"/>
      <c r="KB10" s="165"/>
      <c r="KC10" s="165"/>
      <c r="KD10" s="165"/>
      <c r="KE10" s="165"/>
      <c r="KF10" s="165"/>
      <c r="KG10" s="165"/>
      <c r="KH10" s="166"/>
    </row>
    <row r="11" spans="1:294" ht="27" customHeight="1" x14ac:dyDescent="0.15">
      <c r="A11" s="225" t="s">
        <v>74</v>
      </c>
      <c r="B11" s="226" t="s">
        <v>58</v>
      </c>
      <c r="C11" s="226" t="s">
        <v>58</v>
      </c>
      <c r="D11" s="226" t="s">
        <v>58</v>
      </c>
      <c r="E11" s="226" t="s">
        <v>58</v>
      </c>
      <c r="F11" s="226" t="s">
        <v>58</v>
      </c>
      <c r="G11" s="226" t="s">
        <v>58</v>
      </c>
      <c r="H11" s="226" t="s">
        <v>58</v>
      </c>
      <c r="I11" s="226" t="s">
        <v>58</v>
      </c>
      <c r="J11" s="226" t="s">
        <v>58</v>
      </c>
      <c r="K11" s="248">
        <v>0</v>
      </c>
      <c r="L11" s="249"/>
      <c r="M11" s="249"/>
      <c r="N11" s="249"/>
      <c r="O11" s="249"/>
      <c r="P11" s="249"/>
      <c r="Q11" s="249"/>
      <c r="R11" s="249"/>
      <c r="S11" s="250"/>
      <c r="T11" s="248">
        <v>-11400</v>
      </c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50"/>
      <c r="AH11" s="248">
        <v>0</v>
      </c>
      <c r="AI11" s="249"/>
      <c r="AJ11" s="249"/>
      <c r="AK11" s="249"/>
      <c r="AL11" s="249"/>
      <c r="AM11" s="249"/>
      <c r="AN11" s="249"/>
      <c r="AO11" s="249"/>
      <c r="AP11" s="250"/>
      <c r="AQ11" s="248">
        <v>-11400</v>
      </c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50"/>
      <c r="BE11" s="248">
        <v>0</v>
      </c>
      <c r="BF11" s="249"/>
      <c r="BG11" s="249"/>
      <c r="BH11" s="249"/>
      <c r="BI11" s="249"/>
      <c r="BJ11" s="249"/>
      <c r="BK11" s="249"/>
      <c r="BL11" s="249"/>
      <c r="BM11" s="250"/>
      <c r="BN11" s="248">
        <v>-11400</v>
      </c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50"/>
      <c r="CB11" s="248">
        <v>0</v>
      </c>
      <c r="CC11" s="249"/>
      <c r="CD11" s="249"/>
      <c r="CE11" s="249"/>
      <c r="CF11" s="249"/>
      <c r="CG11" s="249"/>
      <c r="CH11" s="249"/>
      <c r="CI11" s="249"/>
      <c r="CJ11" s="250"/>
      <c r="CK11" s="248">
        <v>0</v>
      </c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50"/>
      <c r="CY11" s="257">
        <v>0</v>
      </c>
      <c r="CZ11" s="254"/>
      <c r="DA11" s="254"/>
      <c r="DB11" s="254"/>
      <c r="DC11" s="254"/>
      <c r="DD11" s="254"/>
      <c r="DE11" s="254"/>
      <c r="DF11" s="255"/>
      <c r="DG11" s="257">
        <v>-6600</v>
      </c>
      <c r="DH11" s="254"/>
      <c r="DI11" s="254"/>
      <c r="DJ11" s="254"/>
      <c r="DK11" s="254"/>
      <c r="DL11" s="254"/>
      <c r="DM11" s="254"/>
      <c r="DN11" s="254"/>
      <c r="DO11" s="254"/>
      <c r="DP11" s="254"/>
      <c r="DQ11" s="255"/>
      <c r="DR11" s="257">
        <v>0</v>
      </c>
      <c r="DS11" s="254"/>
      <c r="DT11" s="254"/>
      <c r="DU11" s="254"/>
      <c r="DV11" s="254"/>
      <c r="DW11" s="254"/>
      <c r="DX11" s="254"/>
      <c r="DY11" s="255"/>
      <c r="DZ11" s="257">
        <v>-12300</v>
      </c>
      <c r="EA11" s="254"/>
      <c r="EB11" s="254"/>
      <c r="EC11" s="254"/>
      <c r="ED11" s="254"/>
      <c r="EE11" s="254"/>
      <c r="EF11" s="254"/>
      <c r="EG11" s="254"/>
      <c r="EH11" s="254"/>
      <c r="EI11" s="254"/>
      <c r="EJ11" s="255"/>
      <c r="EK11" s="257">
        <v>0</v>
      </c>
      <c r="EL11" s="254"/>
      <c r="EM11" s="254"/>
      <c r="EN11" s="254"/>
      <c r="EO11" s="254"/>
      <c r="EP11" s="254"/>
      <c r="EQ11" s="254"/>
      <c r="ER11" s="255"/>
      <c r="ES11" s="257">
        <v>0</v>
      </c>
      <c r="ET11" s="254"/>
      <c r="EU11" s="254"/>
      <c r="EV11" s="254"/>
      <c r="EW11" s="254"/>
      <c r="EX11" s="254"/>
      <c r="EY11" s="254"/>
      <c r="EZ11" s="254"/>
      <c r="FA11" s="254"/>
      <c r="FB11" s="254"/>
      <c r="FC11" s="255"/>
      <c r="FD11" s="257">
        <v>0</v>
      </c>
      <c r="FE11" s="254"/>
      <c r="FF11" s="254"/>
      <c r="FG11" s="254"/>
      <c r="FH11" s="254"/>
      <c r="FI11" s="254"/>
      <c r="FJ11" s="254"/>
      <c r="FK11" s="255"/>
      <c r="FL11" s="257">
        <v>0</v>
      </c>
      <c r="FM11" s="254"/>
      <c r="FN11" s="254"/>
      <c r="FO11" s="254"/>
      <c r="FP11" s="254"/>
      <c r="FQ11" s="254"/>
      <c r="FR11" s="254"/>
      <c r="FS11" s="254"/>
      <c r="FT11" s="254"/>
      <c r="FU11" s="254"/>
      <c r="FV11" s="255"/>
      <c r="FY11" s="215">
        <v>0</v>
      </c>
      <c r="FZ11" s="216"/>
      <c r="GA11" s="216"/>
      <c r="GB11" s="216"/>
      <c r="GC11" s="216"/>
      <c r="GD11" s="216"/>
      <c r="GE11" s="216"/>
      <c r="GF11" s="217"/>
      <c r="GG11" s="248">
        <v>0</v>
      </c>
      <c r="GH11" s="249"/>
      <c r="GI11" s="249"/>
      <c r="GJ11" s="249"/>
      <c r="GK11" s="249"/>
      <c r="GL11" s="249"/>
      <c r="GM11" s="249"/>
      <c r="GN11" s="249"/>
      <c r="GO11" s="249"/>
      <c r="GP11" s="249"/>
      <c r="GQ11" s="250"/>
      <c r="GR11" s="215">
        <v>0</v>
      </c>
      <c r="GS11" s="216"/>
      <c r="GT11" s="216"/>
      <c r="GU11" s="216"/>
      <c r="GV11" s="216"/>
      <c r="GW11" s="216"/>
      <c r="GX11" s="216"/>
      <c r="GY11" s="217"/>
      <c r="GZ11" s="248">
        <v>0</v>
      </c>
      <c r="HA11" s="249"/>
      <c r="HB11" s="249"/>
      <c r="HC11" s="249"/>
      <c r="HD11" s="249"/>
      <c r="HE11" s="249"/>
      <c r="HF11" s="249"/>
      <c r="HG11" s="249"/>
      <c r="HH11" s="249"/>
      <c r="HI11" s="249"/>
      <c r="HJ11" s="250"/>
      <c r="HK11" s="279">
        <v>0</v>
      </c>
      <c r="HL11" s="280"/>
      <c r="HM11" s="280"/>
      <c r="HN11" s="280"/>
      <c r="HO11" s="280"/>
      <c r="HP11" s="280"/>
      <c r="HQ11" s="280"/>
      <c r="HR11" s="281"/>
      <c r="HS11" s="215">
        <v>0</v>
      </c>
      <c r="HT11" s="216"/>
      <c r="HU11" s="216"/>
      <c r="HV11" s="216"/>
      <c r="HW11" s="216"/>
      <c r="HX11" s="216"/>
      <c r="HY11" s="216"/>
      <c r="HZ11" s="216"/>
      <c r="IA11" s="216"/>
      <c r="IB11" s="216"/>
      <c r="IC11" s="217"/>
      <c r="ID11" s="215">
        <v>0</v>
      </c>
      <c r="IE11" s="216"/>
      <c r="IF11" s="216"/>
      <c r="IG11" s="216"/>
      <c r="IH11" s="216"/>
      <c r="II11" s="216"/>
      <c r="IJ11" s="216"/>
      <c r="IK11" s="217"/>
      <c r="IL11" s="215">
        <v>0</v>
      </c>
      <c r="IM11" s="216"/>
      <c r="IN11" s="216"/>
      <c r="IO11" s="216"/>
      <c r="IP11" s="216"/>
      <c r="IQ11" s="216"/>
      <c r="IR11" s="216"/>
      <c r="IS11" s="216"/>
      <c r="IT11" s="216"/>
      <c r="IU11" s="216"/>
      <c r="IV11" s="216"/>
      <c r="IW11" s="277">
        <v>124136</v>
      </c>
      <c r="IX11" s="171"/>
      <c r="IY11" s="171"/>
      <c r="IZ11" s="171"/>
      <c r="JA11" s="171"/>
      <c r="JB11" s="171"/>
      <c r="JC11" s="171"/>
      <c r="JD11" s="172"/>
      <c r="JE11" s="167">
        <v>3212168054</v>
      </c>
      <c r="JF11" s="168"/>
      <c r="JG11" s="168"/>
      <c r="JH11" s="168"/>
      <c r="JI11" s="168"/>
      <c r="JJ11" s="168"/>
      <c r="JK11" s="168"/>
      <c r="JL11" s="168"/>
      <c r="JM11" s="168"/>
      <c r="JN11" s="168"/>
      <c r="JO11" s="169"/>
      <c r="JP11" s="167">
        <v>32890</v>
      </c>
      <c r="JQ11" s="168"/>
      <c r="JR11" s="168"/>
      <c r="JS11" s="168"/>
      <c r="JT11" s="168"/>
      <c r="JU11" s="168"/>
      <c r="JV11" s="168"/>
      <c r="JW11" s="169"/>
      <c r="JX11" s="167">
        <v>2740558810</v>
      </c>
      <c r="JY11" s="168"/>
      <c r="JZ11" s="168"/>
      <c r="KA11" s="168"/>
      <c r="KB11" s="168"/>
      <c r="KC11" s="168"/>
      <c r="KD11" s="168"/>
      <c r="KE11" s="168"/>
      <c r="KF11" s="168"/>
      <c r="KG11" s="168"/>
      <c r="KH11" s="169"/>
    </row>
    <row r="12" spans="1:294" ht="27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0">
        <v>113215</v>
      </c>
      <c r="IX12" s="171"/>
      <c r="IY12" s="171"/>
      <c r="IZ12" s="171"/>
      <c r="JA12" s="171"/>
      <c r="JB12" s="171"/>
      <c r="JC12" s="171"/>
      <c r="JD12" s="172"/>
      <c r="JE12" s="167">
        <v>3035897925</v>
      </c>
      <c r="JF12" s="168"/>
      <c r="JG12" s="168"/>
      <c r="JH12" s="168"/>
      <c r="JI12" s="168"/>
      <c r="JJ12" s="168"/>
      <c r="JK12" s="168"/>
      <c r="JL12" s="168"/>
      <c r="JM12" s="168"/>
      <c r="JN12" s="168"/>
      <c r="JO12" s="169"/>
      <c r="JP12" s="167">
        <v>37990</v>
      </c>
      <c r="JQ12" s="168"/>
      <c r="JR12" s="168"/>
      <c r="JS12" s="168"/>
      <c r="JT12" s="168"/>
      <c r="JU12" s="168"/>
      <c r="JV12" s="168"/>
      <c r="JW12" s="169"/>
      <c r="JX12" s="167">
        <v>3225900710</v>
      </c>
      <c r="JY12" s="168"/>
      <c r="JZ12" s="168"/>
      <c r="KA12" s="168"/>
      <c r="KB12" s="168"/>
      <c r="KC12" s="168"/>
      <c r="KD12" s="168"/>
      <c r="KE12" s="168"/>
      <c r="KF12" s="168"/>
      <c r="KG12" s="168"/>
      <c r="KH12" s="169"/>
    </row>
    <row r="13" spans="1:294" ht="27" customHeight="1" x14ac:dyDescent="0.15">
      <c r="A13" s="231"/>
      <c r="B13" s="232"/>
      <c r="C13" s="232"/>
      <c r="D13" s="232"/>
      <c r="E13" s="232"/>
      <c r="F13" s="232"/>
      <c r="G13" s="232"/>
      <c r="H13" s="222" t="s">
        <v>113</v>
      </c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4"/>
      <c r="CY13" s="147" t="s">
        <v>114</v>
      </c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FY13" s="147" t="s">
        <v>114</v>
      </c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379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277"/>
      <c r="IV13" s="277"/>
      <c r="IW13" s="277"/>
      <c r="IX13" s="277"/>
      <c r="IY13" s="277"/>
      <c r="IZ13" s="277"/>
      <c r="JA13" s="277"/>
      <c r="JB13" s="277"/>
      <c r="JC13" s="278">
        <v>2964684243</v>
      </c>
      <c r="JD13" s="168"/>
      <c r="JE13" s="168"/>
      <c r="JF13" s="168"/>
      <c r="JG13" s="168"/>
      <c r="JH13" s="168"/>
      <c r="JI13" s="168"/>
      <c r="JJ13" s="168"/>
      <c r="JK13" s="168"/>
      <c r="JL13" s="168"/>
      <c r="JM13" s="169"/>
      <c r="JN13" s="167">
        <v>45373</v>
      </c>
      <c r="JO13" s="168"/>
      <c r="JP13" s="168"/>
      <c r="JQ13" s="168"/>
      <c r="JR13" s="168"/>
      <c r="JS13" s="168"/>
      <c r="JT13" s="168"/>
      <c r="JU13" s="169"/>
      <c r="JV13" s="167">
        <v>3910303630</v>
      </c>
      <c r="JW13" s="168"/>
      <c r="JX13" s="168"/>
      <c r="JY13" s="168"/>
      <c r="JZ13" s="168"/>
      <c r="KA13" s="168"/>
      <c r="KB13" s="168"/>
      <c r="KC13" s="168"/>
      <c r="KD13" s="168"/>
      <c r="KE13" s="168"/>
      <c r="KF13" s="169"/>
    </row>
    <row r="14" spans="1:294" ht="27" customHeight="1" x14ac:dyDescent="0.15">
      <c r="A14" s="233"/>
      <c r="B14" s="234"/>
      <c r="C14" s="234"/>
      <c r="D14" s="234"/>
      <c r="E14" s="234"/>
      <c r="F14" s="234"/>
      <c r="G14" s="234"/>
      <c r="H14" s="157" t="s">
        <v>104</v>
      </c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91" t="s">
        <v>109</v>
      </c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 t="s">
        <v>115</v>
      </c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 t="s">
        <v>116</v>
      </c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 t="s">
        <v>117</v>
      </c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380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277"/>
      <c r="IV14" s="277"/>
      <c r="IW14" s="277"/>
      <c r="IX14" s="277"/>
      <c r="IY14" s="277"/>
      <c r="IZ14" s="277"/>
      <c r="JA14" s="277"/>
      <c r="JB14" s="277"/>
      <c r="JC14" s="186">
        <v>2785698099</v>
      </c>
      <c r="JD14" s="186"/>
      <c r="JE14" s="186"/>
      <c r="JF14" s="186"/>
      <c r="JG14" s="186"/>
      <c r="JH14" s="186"/>
      <c r="JI14" s="186"/>
      <c r="JJ14" s="186"/>
      <c r="JK14" s="186"/>
      <c r="JL14" s="186"/>
      <c r="JM14" s="187"/>
      <c r="JN14" s="185">
        <v>51551</v>
      </c>
      <c r="JO14" s="186"/>
      <c r="JP14" s="186"/>
      <c r="JQ14" s="186"/>
      <c r="JR14" s="186"/>
      <c r="JS14" s="186"/>
      <c r="JT14" s="186"/>
      <c r="JU14" s="187"/>
      <c r="JV14" s="185">
        <v>4506185480</v>
      </c>
      <c r="JW14" s="186"/>
      <c r="JX14" s="186"/>
      <c r="JY14" s="186"/>
      <c r="JZ14" s="186"/>
      <c r="KA14" s="186"/>
      <c r="KB14" s="186"/>
      <c r="KC14" s="186"/>
      <c r="KD14" s="186"/>
      <c r="KE14" s="186"/>
      <c r="KF14" s="187"/>
    </row>
    <row r="15" spans="1:294" ht="27" customHeight="1" x14ac:dyDescent="0.15">
      <c r="A15" s="235"/>
      <c r="B15" s="236"/>
      <c r="C15" s="236"/>
      <c r="D15" s="236"/>
      <c r="E15" s="236"/>
      <c r="F15" s="236"/>
      <c r="G15" s="236"/>
      <c r="H15" s="136" t="s">
        <v>111</v>
      </c>
      <c r="I15" s="136"/>
      <c r="J15" s="136"/>
      <c r="K15" s="136"/>
      <c r="L15" s="136"/>
      <c r="M15" s="136"/>
      <c r="N15" s="136"/>
      <c r="O15" s="136"/>
      <c r="P15" s="137" t="s">
        <v>112</v>
      </c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91" t="s">
        <v>111</v>
      </c>
      <c r="AB15" s="136"/>
      <c r="AC15" s="136"/>
      <c r="AD15" s="136"/>
      <c r="AE15" s="136"/>
      <c r="AF15" s="136"/>
      <c r="AG15" s="136"/>
      <c r="AH15" s="136"/>
      <c r="AI15" s="137" t="s">
        <v>112</v>
      </c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6" t="s">
        <v>111</v>
      </c>
      <c r="AU15" s="136"/>
      <c r="AV15" s="136"/>
      <c r="AW15" s="136"/>
      <c r="AX15" s="136"/>
      <c r="AY15" s="136"/>
      <c r="AZ15" s="136"/>
      <c r="BA15" s="136"/>
      <c r="BB15" s="137" t="s">
        <v>112</v>
      </c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6" t="s">
        <v>111</v>
      </c>
      <c r="BN15" s="136"/>
      <c r="BO15" s="136"/>
      <c r="BP15" s="136"/>
      <c r="BQ15" s="136"/>
      <c r="BR15" s="136"/>
      <c r="BS15" s="136"/>
      <c r="BT15" s="136"/>
      <c r="BU15" s="137" t="s">
        <v>112</v>
      </c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6" t="s">
        <v>111</v>
      </c>
      <c r="CG15" s="136"/>
      <c r="CH15" s="136"/>
      <c r="CI15" s="136"/>
      <c r="CJ15" s="136"/>
      <c r="CK15" s="136"/>
      <c r="CL15" s="136"/>
      <c r="CM15" s="136"/>
      <c r="CN15" s="137" t="s">
        <v>112</v>
      </c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6" t="s">
        <v>111</v>
      </c>
      <c r="CZ15" s="136"/>
      <c r="DA15" s="136"/>
      <c r="DB15" s="136"/>
      <c r="DC15" s="136"/>
      <c r="DD15" s="136"/>
      <c r="DE15" s="136"/>
      <c r="DF15" s="136"/>
      <c r="DG15" s="137" t="s">
        <v>112</v>
      </c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FY15" s="136" t="s">
        <v>111</v>
      </c>
      <c r="FZ15" s="136"/>
      <c r="GA15" s="136"/>
      <c r="GB15" s="136"/>
      <c r="GC15" s="136"/>
      <c r="GD15" s="136"/>
      <c r="GE15" s="136"/>
      <c r="GF15" s="136"/>
      <c r="GG15" s="137" t="s">
        <v>112</v>
      </c>
      <c r="GH15" s="137"/>
      <c r="GI15" s="137"/>
      <c r="GJ15" s="137"/>
      <c r="GK15" s="137"/>
      <c r="GL15" s="137"/>
      <c r="GM15" s="137"/>
      <c r="GN15" s="137"/>
      <c r="GO15" s="137"/>
      <c r="GP15" s="137"/>
      <c r="GQ15" s="376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94" ht="27" customHeight="1" x14ac:dyDescent="0.15">
      <c r="A16" s="173" t="s">
        <v>13</v>
      </c>
      <c r="B16" s="173"/>
      <c r="C16" s="173"/>
      <c r="D16" s="173"/>
      <c r="E16" s="173"/>
      <c r="F16" s="173"/>
      <c r="G16" s="174"/>
      <c r="H16" s="245">
        <v>736</v>
      </c>
      <c r="I16" s="246"/>
      <c r="J16" s="246"/>
      <c r="K16" s="246"/>
      <c r="L16" s="246"/>
      <c r="M16" s="246"/>
      <c r="N16" s="246"/>
      <c r="O16" s="247"/>
      <c r="P16" s="274">
        <v>7388133</v>
      </c>
      <c r="Q16" s="275"/>
      <c r="R16" s="275"/>
      <c r="S16" s="275"/>
      <c r="T16" s="275"/>
      <c r="U16" s="275"/>
      <c r="V16" s="275"/>
      <c r="W16" s="275"/>
      <c r="X16" s="275"/>
      <c r="Y16" s="275"/>
      <c r="Z16" s="276"/>
      <c r="AA16" s="269">
        <v>0</v>
      </c>
      <c r="AB16" s="269"/>
      <c r="AC16" s="269"/>
      <c r="AD16" s="269"/>
      <c r="AE16" s="269"/>
      <c r="AF16" s="269"/>
      <c r="AG16" s="269"/>
      <c r="AH16" s="270"/>
      <c r="AI16" s="245" t="s">
        <v>85</v>
      </c>
      <c r="AJ16" s="246"/>
      <c r="AK16" s="246"/>
      <c r="AL16" s="246"/>
      <c r="AM16" s="246"/>
      <c r="AN16" s="246"/>
      <c r="AO16" s="246"/>
      <c r="AP16" s="246"/>
      <c r="AQ16" s="246"/>
      <c r="AR16" s="246"/>
      <c r="AS16" s="247"/>
      <c r="AT16" s="271">
        <v>-2</v>
      </c>
      <c r="AU16" s="269"/>
      <c r="AV16" s="269"/>
      <c r="AW16" s="269"/>
      <c r="AX16" s="269"/>
      <c r="AY16" s="269"/>
      <c r="AZ16" s="269"/>
      <c r="BA16" s="270"/>
      <c r="BB16" s="271">
        <v>-14280</v>
      </c>
      <c r="BC16" s="269"/>
      <c r="BD16" s="269"/>
      <c r="BE16" s="269"/>
      <c r="BF16" s="269"/>
      <c r="BG16" s="269"/>
      <c r="BH16" s="269"/>
      <c r="BI16" s="269"/>
      <c r="BJ16" s="269"/>
      <c r="BK16" s="269"/>
      <c r="BL16" s="270"/>
      <c r="BM16" s="271">
        <v>738</v>
      </c>
      <c r="BN16" s="269"/>
      <c r="BO16" s="269"/>
      <c r="BP16" s="269"/>
      <c r="BQ16" s="269"/>
      <c r="BR16" s="269"/>
      <c r="BS16" s="269"/>
      <c r="BT16" s="270"/>
      <c r="BU16" s="271">
        <v>7402413</v>
      </c>
      <c r="BV16" s="269"/>
      <c r="BW16" s="269"/>
      <c r="BX16" s="269"/>
      <c r="BY16" s="269"/>
      <c r="BZ16" s="269"/>
      <c r="CA16" s="269"/>
      <c r="CB16" s="269"/>
      <c r="CC16" s="269"/>
      <c r="CD16" s="269"/>
      <c r="CE16" s="270"/>
      <c r="CF16" s="271">
        <v>0</v>
      </c>
      <c r="CG16" s="269"/>
      <c r="CH16" s="269"/>
      <c r="CI16" s="269"/>
      <c r="CJ16" s="269"/>
      <c r="CK16" s="269"/>
      <c r="CL16" s="269"/>
      <c r="CM16" s="270"/>
      <c r="CN16" s="271">
        <v>0</v>
      </c>
      <c r="CO16" s="269"/>
      <c r="CP16" s="269"/>
      <c r="CQ16" s="269"/>
      <c r="CR16" s="269"/>
      <c r="CS16" s="269"/>
      <c r="CT16" s="269"/>
      <c r="CU16" s="269"/>
      <c r="CV16" s="269"/>
      <c r="CW16" s="269"/>
      <c r="CX16" s="270"/>
      <c r="CY16" s="266">
        <v>1704</v>
      </c>
      <c r="CZ16" s="267"/>
      <c r="DA16" s="267"/>
      <c r="DB16" s="267"/>
      <c r="DC16" s="267"/>
      <c r="DD16" s="267"/>
      <c r="DE16" s="267"/>
      <c r="DF16" s="268"/>
      <c r="DG16" s="266">
        <v>181353257</v>
      </c>
      <c r="DH16" s="267"/>
      <c r="DI16" s="267"/>
      <c r="DJ16" s="267"/>
      <c r="DK16" s="267"/>
      <c r="DL16" s="267"/>
      <c r="DM16" s="267"/>
      <c r="DN16" s="267"/>
      <c r="DO16" s="267"/>
      <c r="DP16" s="267"/>
      <c r="DQ16" s="268"/>
      <c r="FY16" s="243">
        <v>439</v>
      </c>
      <c r="FZ16" s="387"/>
      <c r="GA16" s="387"/>
      <c r="GB16" s="387"/>
      <c r="GC16" s="387"/>
      <c r="GD16" s="387"/>
      <c r="GE16" s="387"/>
      <c r="GF16" s="244"/>
      <c r="GG16" s="243">
        <v>45679272</v>
      </c>
      <c r="GH16" s="387"/>
      <c r="GI16" s="387"/>
      <c r="GJ16" s="387"/>
      <c r="GK16" s="387"/>
      <c r="GL16" s="387"/>
      <c r="GM16" s="387"/>
      <c r="GN16" s="387"/>
      <c r="GO16" s="387"/>
      <c r="GP16" s="387"/>
      <c r="GQ16" s="38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ht="27" customHeight="1" x14ac:dyDescent="0.15">
      <c r="A17" s="173" t="s">
        <v>71</v>
      </c>
      <c r="B17" s="173"/>
      <c r="C17" s="173"/>
      <c r="D17" s="173"/>
      <c r="E17" s="173"/>
      <c r="F17" s="173"/>
      <c r="G17" s="174"/>
      <c r="H17" s="245">
        <v>18</v>
      </c>
      <c r="I17" s="246"/>
      <c r="J17" s="246"/>
      <c r="K17" s="246"/>
      <c r="L17" s="246"/>
      <c r="M17" s="246"/>
      <c r="N17" s="246"/>
      <c r="O17" s="247"/>
      <c r="P17" s="245">
        <v>424048</v>
      </c>
      <c r="Q17" s="246"/>
      <c r="R17" s="246"/>
      <c r="S17" s="246"/>
      <c r="T17" s="246"/>
      <c r="U17" s="246"/>
      <c r="V17" s="246"/>
      <c r="W17" s="246"/>
      <c r="X17" s="246"/>
      <c r="Y17" s="246"/>
      <c r="Z17" s="247"/>
      <c r="AA17" s="269">
        <v>0</v>
      </c>
      <c r="AB17" s="269"/>
      <c r="AC17" s="269"/>
      <c r="AD17" s="269"/>
      <c r="AE17" s="269"/>
      <c r="AF17" s="269"/>
      <c r="AG17" s="269"/>
      <c r="AH17" s="270"/>
      <c r="AI17" s="245" t="s">
        <v>85</v>
      </c>
      <c r="AJ17" s="246"/>
      <c r="AK17" s="246"/>
      <c r="AL17" s="246"/>
      <c r="AM17" s="246"/>
      <c r="AN17" s="246"/>
      <c r="AO17" s="246"/>
      <c r="AP17" s="246"/>
      <c r="AQ17" s="246"/>
      <c r="AR17" s="246"/>
      <c r="AS17" s="247"/>
      <c r="AT17" s="271">
        <v>0</v>
      </c>
      <c r="AU17" s="269"/>
      <c r="AV17" s="269"/>
      <c r="AW17" s="269"/>
      <c r="AX17" s="269"/>
      <c r="AY17" s="269"/>
      <c r="AZ17" s="269"/>
      <c r="BA17" s="270"/>
      <c r="BB17" s="271">
        <v>0</v>
      </c>
      <c r="BC17" s="269"/>
      <c r="BD17" s="269"/>
      <c r="BE17" s="269"/>
      <c r="BF17" s="269"/>
      <c r="BG17" s="269"/>
      <c r="BH17" s="269"/>
      <c r="BI17" s="269"/>
      <c r="BJ17" s="269"/>
      <c r="BK17" s="269"/>
      <c r="BL17" s="270"/>
      <c r="BM17" s="271">
        <v>18</v>
      </c>
      <c r="BN17" s="269"/>
      <c r="BO17" s="269"/>
      <c r="BP17" s="269"/>
      <c r="BQ17" s="269"/>
      <c r="BR17" s="269"/>
      <c r="BS17" s="269"/>
      <c r="BT17" s="270"/>
      <c r="BU17" s="271">
        <v>424048</v>
      </c>
      <c r="BV17" s="269"/>
      <c r="BW17" s="269"/>
      <c r="BX17" s="269"/>
      <c r="BY17" s="269"/>
      <c r="BZ17" s="269"/>
      <c r="CA17" s="269"/>
      <c r="CB17" s="269"/>
      <c r="CC17" s="269"/>
      <c r="CD17" s="269"/>
      <c r="CE17" s="270"/>
      <c r="CF17" s="271">
        <v>0</v>
      </c>
      <c r="CG17" s="269"/>
      <c r="CH17" s="269"/>
      <c r="CI17" s="269"/>
      <c r="CJ17" s="269"/>
      <c r="CK17" s="269"/>
      <c r="CL17" s="269"/>
      <c r="CM17" s="270"/>
      <c r="CN17" s="271">
        <v>0</v>
      </c>
      <c r="CO17" s="269"/>
      <c r="CP17" s="269"/>
      <c r="CQ17" s="269"/>
      <c r="CR17" s="269"/>
      <c r="CS17" s="269"/>
      <c r="CT17" s="269"/>
      <c r="CU17" s="269"/>
      <c r="CV17" s="269"/>
      <c r="CW17" s="269"/>
      <c r="CX17" s="270"/>
      <c r="CY17" s="266">
        <v>439</v>
      </c>
      <c r="CZ17" s="267"/>
      <c r="DA17" s="267"/>
      <c r="DB17" s="267"/>
      <c r="DC17" s="267"/>
      <c r="DD17" s="267"/>
      <c r="DE17" s="267"/>
      <c r="DF17" s="268"/>
      <c r="DG17" s="266">
        <v>45679272</v>
      </c>
      <c r="DH17" s="267"/>
      <c r="DI17" s="267"/>
      <c r="DJ17" s="267"/>
      <c r="DK17" s="267"/>
      <c r="DL17" s="267"/>
      <c r="DM17" s="267"/>
      <c r="DN17" s="267"/>
      <c r="DO17" s="267"/>
      <c r="DP17" s="267"/>
      <c r="DQ17" s="268"/>
      <c r="FY17" s="243">
        <v>47</v>
      </c>
      <c r="FZ17" s="387"/>
      <c r="GA17" s="387"/>
      <c r="GB17" s="387"/>
      <c r="GC17" s="387"/>
      <c r="GD17" s="387"/>
      <c r="GE17" s="387"/>
      <c r="GF17" s="244"/>
      <c r="GG17" s="243">
        <v>2094245</v>
      </c>
      <c r="GH17" s="388"/>
      <c r="GI17" s="388"/>
      <c r="GJ17" s="388"/>
      <c r="GK17" s="388"/>
      <c r="GL17" s="388"/>
      <c r="GM17" s="388"/>
      <c r="GN17" s="388"/>
      <c r="GO17" s="388"/>
      <c r="GP17" s="388"/>
      <c r="GQ17" s="388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ht="27" customHeight="1" x14ac:dyDescent="0.15">
      <c r="A18" s="174" t="s">
        <v>72</v>
      </c>
      <c r="B18" s="221"/>
      <c r="C18" s="221"/>
      <c r="D18" s="221"/>
      <c r="E18" s="221"/>
      <c r="F18" s="221"/>
      <c r="G18" s="221"/>
      <c r="H18" s="245">
        <v>-3</v>
      </c>
      <c r="I18" s="246"/>
      <c r="J18" s="246"/>
      <c r="K18" s="246"/>
      <c r="L18" s="246"/>
      <c r="M18" s="246"/>
      <c r="N18" s="246"/>
      <c r="O18" s="247"/>
      <c r="P18" s="245">
        <v>-42134</v>
      </c>
      <c r="Q18" s="246"/>
      <c r="R18" s="246"/>
      <c r="S18" s="246"/>
      <c r="T18" s="246"/>
      <c r="U18" s="246"/>
      <c r="V18" s="246"/>
      <c r="W18" s="246"/>
      <c r="X18" s="246"/>
      <c r="Y18" s="246"/>
      <c r="Z18" s="247"/>
      <c r="AA18" s="269">
        <v>0</v>
      </c>
      <c r="AB18" s="269"/>
      <c r="AC18" s="269"/>
      <c r="AD18" s="269"/>
      <c r="AE18" s="269"/>
      <c r="AF18" s="269"/>
      <c r="AG18" s="269"/>
      <c r="AH18" s="270"/>
      <c r="AI18" s="245" t="s">
        <v>85</v>
      </c>
      <c r="AJ18" s="246"/>
      <c r="AK18" s="246"/>
      <c r="AL18" s="246"/>
      <c r="AM18" s="246"/>
      <c r="AN18" s="246"/>
      <c r="AO18" s="246"/>
      <c r="AP18" s="246"/>
      <c r="AQ18" s="246"/>
      <c r="AR18" s="246"/>
      <c r="AS18" s="247"/>
      <c r="AT18" s="271">
        <v>0</v>
      </c>
      <c r="AU18" s="269"/>
      <c r="AV18" s="269"/>
      <c r="AW18" s="269"/>
      <c r="AX18" s="269"/>
      <c r="AY18" s="269"/>
      <c r="AZ18" s="269"/>
      <c r="BA18" s="270"/>
      <c r="BB18" s="271">
        <v>0</v>
      </c>
      <c r="BC18" s="269"/>
      <c r="BD18" s="269"/>
      <c r="BE18" s="269"/>
      <c r="BF18" s="269"/>
      <c r="BG18" s="269"/>
      <c r="BH18" s="269"/>
      <c r="BI18" s="269"/>
      <c r="BJ18" s="269"/>
      <c r="BK18" s="269"/>
      <c r="BL18" s="270"/>
      <c r="BM18" s="271">
        <v>-3</v>
      </c>
      <c r="BN18" s="269"/>
      <c r="BO18" s="269"/>
      <c r="BP18" s="269"/>
      <c r="BQ18" s="269"/>
      <c r="BR18" s="269"/>
      <c r="BS18" s="269"/>
      <c r="BT18" s="270"/>
      <c r="BU18" s="271">
        <v>-42134</v>
      </c>
      <c r="BV18" s="269"/>
      <c r="BW18" s="269"/>
      <c r="BX18" s="269"/>
      <c r="BY18" s="269"/>
      <c r="BZ18" s="269"/>
      <c r="CA18" s="269"/>
      <c r="CB18" s="269"/>
      <c r="CC18" s="269"/>
      <c r="CD18" s="269"/>
      <c r="CE18" s="270"/>
      <c r="CF18" s="271">
        <v>0</v>
      </c>
      <c r="CG18" s="269"/>
      <c r="CH18" s="269"/>
      <c r="CI18" s="269"/>
      <c r="CJ18" s="269"/>
      <c r="CK18" s="269"/>
      <c r="CL18" s="269"/>
      <c r="CM18" s="270"/>
      <c r="CN18" s="271">
        <v>0</v>
      </c>
      <c r="CO18" s="269"/>
      <c r="CP18" s="269"/>
      <c r="CQ18" s="269"/>
      <c r="CR18" s="269"/>
      <c r="CS18" s="269"/>
      <c r="CT18" s="269"/>
      <c r="CU18" s="269"/>
      <c r="CV18" s="269"/>
      <c r="CW18" s="269"/>
      <c r="CX18" s="270"/>
      <c r="CY18" s="266">
        <v>47</v>
      </c>
      <c r="CZ18" s="267"/>
      <c r="DA18" s="267"/>
      <c r="DB18" s="267"/>
      <c r="DC18" s="267"/>
      <c r="DD18" s="267"/>
      <c r="DE18" s="267"/>
      <c r="DF18" s="268"/>
      <c r="DG18" s="266">
        <v>2094245</v>
      </c>
      <c r="DH18" s="272"/>
      <c r="DI18" s="272"/>
      <c r="DJ18" s="272"/>
      <c r="DK18" s="272"/>
      <c r="DL18" s="272"/>
      <c r="DM18" s="272"/>
      <c r="DN18" s="272"/>
      <c r="DO18" s="272"/>
      <c r="DP18" s="272"/>
      <c r="DQ18" s="273"/>
      <c r="FY18" s="243">
        <v>8</v>
      </c>
      <c r="FZ18" s="387"/>
      <c r="GA18" s="387"/>
      <c r="GB18" s="387"/>
      <c r="GC18" s="387"/>
      <c r="GD18" s="387"/>
      <c r="GE18" s="387"/>
      <c r="GF18" s="244"/>
      <c r="GG18" s="243">
        <v>240849</v>
      </c>
      <c r="GH18" s="389"/>
      <c r="GI18" s="389"/>
      <c r="GJ18" s="389"/>
      <c r="GK18" s="389"/>
      <c r="GL18" s="389"/>
      <c r="GM18" s="389"/>
      <c r="GN18" s="389"/>
      <c r="GO18" s="389"/>
      <c r="GP18" s="389"/>
      <c r="GQ18" s="389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 ht="27" customHeight="1" x14ac:dyDescent="0.15">
      <c r="A19" s="174" t="s">
        <v>73</v>
      </c>
      <c r="B19" s="221"/>
      <c r="C19" s="221"/>
      <c r="D19" s="221"/>
      <c r="E19" s="221"/>
      <c r="F19" s="221"/>
      <c r="G19" s="221"/>
      <c r="H19" s="245">
        <v>0</v>
      </c>
      <c r="I19" s="246"/>
      <c r="J19" s="246"/>
      <c r="K19" s="246"/>
      <c r="L19" s="246"/>
      <c r="M19" s="246"/>
      <c r="N19" s="246"/>
      <c r="O19" s="247"/>
      <c r="P19" s="245">
        <v>0</v>
      </c>
      <c r="Q19" s="246"/>
      <c r="R19" s="246"/>
      <c r="S19" s="246"/>
      <c r="T19" s="246"/>
      <c r="U19" s="246"/>
      <c r="V19" s="246"/>
      <c r="W19" s="246"/>
      <c r="X19" s="246"/>
      <c r="Y19" s="246"/>
      <c r="Z19" s="247"/>
      <c r="AA19" s="246">
        <v>0</v>
      </c>
      <c r="AB19" s="246"/>
      <c r="AC19" s="246"/>
      <c r="AD19" s="246"/>
      <c r="AE19" s="246"/>
      <c r="AF19" s="246"/>
      <c r="AG19" s="246"/>
      <c r="AH19" s="247"/>
      <c r="AI19" s="245" t="s">
        <v>85</v>
      </c>
      <c r="AJ19" s="246"/>
      <c r="AK19" s="246"/>
      <c r="AL19" s="246"/>
      <c r="AM19" s="246"/>
      <c r="AN19" s="246"/>
      <c r="AO19" s="246"/>
      <c r="AP19" s="246"/>
      <c r="AQ19" s="246"/>
      <c r="AR19" s="246"/>
      <c r="AS19" s="247"/>
      <c r="AT19" s="245">
        <v>0</v>
      </c>
      <c r="AU19" s="246"/>
      <c r="AV19" s="246"/>
      <c r="AW19" s="246"/>
      <c r="AX19" s="246"/>
      <c r="AY19" s="246"/>
      <c r="AZ19" s="246"/>
      <c r="BA19" s="247"/>
      <c r="BB19" s="245">
        <v>0</v>
      </c>
      <c r="BC19" s="246"/>
      <c r="BD19" s="246"/>
      <c r="BE19" s="246"/>
      <c r="BF19" s="246"/>
      <c r="BG19" s="246"/>
      <c r="BH19" s="246"/>
      <c r="BI19" s="246"/>
      <c r="BJ19" s="246"/>
      <c r="BK19" s="246"/>
      <c r="BL19" s="247"/>
      <c r="BM19" s="245">
        <v>0</v>
      </c>
      <c r="BN19" s="246"/>
      <c r="BO19" s="246"/>
      <c r="BP19" s="246"/>
      <c r="BQ19" s="246"/>
      <c r="BR19" s="246"/>
      <c r="BS19" s="246"/>
      <c r="BT19" s="247"/>
      <c r="BU19" s="245">
        <v>0</v>
      </c>
      <c r="BV19" s="246"/>
      <c r="BW19" s="246"/>
      <c r="BX19" s="246"/>
      <c r="BY19" s="246"/>
      <c r="BZ19" s="246"/>
      <c r="CA19" s="246"/>
      <c r="CB19" s="246"/>
      <c r="CC19" s="246"/>
      <c r="CD19" s="246"/>
      <c r="CE19" s="247"/>
      <c r="CF19" s="245">
        <v>0</v>
      </c>
      <c r="CG19" s="246"/>
      <c r="CH19" s="246"/>
      <c r="CI19" s="246"/>
      <c r="CJ19" s="246"/>
      <c r="CK19" s="246"/>
      <c r="CL19" s="246"/>
      <c r="CM19" s="247"/>
      <c r="CN19" s="245">
        <v>0</v>
      </c>
      <c r="CO19" s="246"/>
      <c r="CP19" s="246"/>
      <c r="CQ19" s="246"/>
      <c r="CR19" s="246"/>
      <c r="CS19" s="246"/>
      <c r="CT19" s="246"/>
      <c r="CU19" s="246"/>
      <c r="CV19" s="246"/>
      <c r="CW19" s="246"/>
      <c r="CX19" s="247"/>
      <c r="CY19" s="258">
        <v>8</v>
      </c>
      <c r="CZ19" s="259"/>
      <c r="DA19" s="259"/>
      <c r="DB19" s="259"/>
      <c r="DC19" s="259"/>
      <c r="DD19" s="259"/>
      <c r="DE19" s="259"/>
      <c r="DF19" s="260"/>
      <c r="DG19" s="258">
        <v>240849</v>
      </c>
      <c r="DH19" s="261"/>
      <c r="DI19" s="261"/>
      <c r="DJ19" s="261"/>
      <c r="DK19" s="261"/>
      <c r="DL19" s="261"/>
      <c r="DM19" s="261"/>
      <c r="DN19" s="261"/>
      <c r="DO19" s="261"/>
      <c r="DP19" s="261"/>
      <c r="DQ19" s="262"/>
      <c r="FY19" s="138">
        <v>0</v>
      </c>
      <c r="FZ19" s="381"/>
      <c r="GA19" s="381"/>
      <c r="GB19" s="381"/>
      <c r="GC19" s="381"/>
      <c r="GD19" s="381"/>
      <c r="GE19" s="381"/>
      <c r="GF19" s="140"/>
      <c r="GG19" s="138">
        <v>0</v>
      </c>
      <c r="GH19" s="383"/>
      <c r="GI19" s="383"/>
      <c r="GJ19" s="383"/>
      <c r="GK19" s="383"/>
      <c r="GL19" s="383"/>
      <c r="GM19" s="383"/>
      <c r="GN19" s="383"/>
      <c r="GO19" s="383"/>
      <c r="GP19" s="383"/>
      <c r="GQ19" s="383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 ht="27" customHeight="1" x14ac:dyDescent="0.15">
      <c r="A20" s="225" t="s">
        <v>74</v>
      </c>
      <c r="B20" s="226"/>
      <c r="C20" s="226"/>
      <c r="D20" s="226"/>
      <c r="E20" s="226"/>
      <c r="F20" s="226"/>
      <c r="G20" s="226"/>
      <c r="H20" s="263">
        <v>0</v>
      </c>
      <c r="I20" s="264"/>
      <c r="J20" s="264"/>
      <c r="K20" s="264"/>
      <c r="L20" s="264"/>
      <c r="M20" s="264"/>
      <c r="N20" s="264"/>
      <c r="O20" s="265"/>
      <c r="P20" s="263">
        <v>0</v>
      </c>
      <c r="Q20" s="264"/>
      <c r="R20" s="264"/>
      <c r="S20" s="264"/>
      <c r="T20" s="264"/>
      <c r="U20" s="264"/>
      <c r="V20" s="264"/>
      <c r="W20" s="264"/>
      <c r="X20" s="264"/>
      <c r="Y20" s="264"/>
      <c r="Z20" s="265"/>
      <c r="AA20" s="249">
        <v>0</v>
      </c>
      <c r="AB20" s="249"/>
      <c r="AC20" s="249"/>
      <c r="AD20" s="249"/>
      <c r="AE20" s="249"/>
      <c r="AF20" s="249"/>
      <c r="AG20" s="249"/>
      <c r="AH20" s="250"/>
      <c r="AI20" s="263" t="s">
        <v>85</v>
      </c>
      <c r="AJ20" s="264"/>
      <c r="AK20" s="264"/>
      <c r="AL20" s="264"/>
      <c r="AM20" s="264"/>
      <c r="AN20" s="264"/>
      <c r="AO20" s="264"/>
      <c r="AP20" s="264"/>
      <c r="AQ20" s="264"/>
      <c r="AR20" s="264"/>
      <c r="AS20" s="265"/>
      <c r="AT20" s="248">
        <v>0</v>
      </c>
      <c r="AU20" s="249"/>
      <c r="AV20" s="249"/>
      <c r="AW20" s="249"/>
      <c r="AX20" s="249"/>
      <c r="AY20" s="249"/>
      <c r="AZ20" s="249"/>
      <c r="BA20" s="250"/>
      <c r="BB20" s="256">
        <v>0</v>
      </c>
      <c r="BC20" s="249"/>
      <c r="BD20" s="249"/>
      <c r="BE20" s="249"/>
      <c r="BF20" s="249"/>
      <c r="BG20" s="249"/>
      <c r="BH20" s="249"/>
      <c r="BI20" s="249"/>
      <c r="BJ20" s="249"/>
      <c r="BK20" s="249"/>
      <c r="BL20" s="250"/>
      <c r="BM20" s="248">
        <v>0</v>
      </c>
      <c r="BN20" s="249"/>
      <c r="BO20" s="249"/>
      <c r="BP20" s="249"/>
      <c r="BQ20" s="249"/>
      <c r="BR20" s="249"/>
      <c r="BS20" s="249"/>
      <c r="BT20" s="250"/>
      <c r="BU20" s="256">
        <v>0</v>
      </c>
      <c r="BV20" s="249"/>
      <c r="BW20" s="249"/>
      <c r="BX20" s="249"/>
      <c r="BY20" s="249"/>
      <c r="BZ20" s="249"/>
      <c r="CA20" s="249"/>
      <c r="CB20" s="249"/>
      <c r="CC20" s="249"/>
      <c r="CD20" s="249"/>
      <c r="CE20" s="250"/>
      <c r="CF20" s="248">
        <v>0</v>
      </c>
      <c r="CG20" s="249"/>
      <c r="CH20" s="249"/>
      <c r="CI20" s="249"/>
      <c r="CJ20" s="249"/>
      <c r="CK20" s="249"/>
      <c r="CL20" s="249"/>
      <c r="CM20" s="250"/>
      <c r="CN20" s="256">
        <v>0</v>
      </c>
      <c r="CO20" s="249"/>
      <c r="CP20" s="249"/>
      <c r="CQ20" s="249"/>
      <c r="CR20" s="249"/>
      <c r="CS20" s="249"/>
      <c r="CT20" s="249"/>
      <c r="CU20" s="249"/>
      <c r="CV20" s="249"/>
      <c r="CW20" s="249"/>
      <c r="CX20" s="250"/>
      <c r="CY20" s="257">
        <v>0</v>
      </c>
      <c r="CZ20" s="254"/>
      <c r="DA20" s="254"/>
      <c r="DB20" s="254"/>
      <c r="DC20" s="254"/>
      <c r="DD20" s="254"/>
      <c r="DE20" s="254"/>
      <c r="DF20" s="255"/>
      <c r="DG20" s="253">
        <v>0</v>
      </c>
      <c r="DH20" s="254"/>
      <c r="DI20" s="254"/>
      <c r="DJ20" s="254"/>
      <c r="DK20" s="254"/>
      <c r="DL20" s="254"/>
      <c r="DM20" s="254"/>
      <c r="DN20" s="254"/>
      <c r="DO20" s="254"/>
      <c r="DP20" s="254"/>
      <c r="DQ20" s="255"/>
      <c r="FY20" s="215">
        <v>0</v>
      </c>
      <c r="FZ20" s="216"/>
      <c r="GA20" s="216"/>
      <c r="GB20" s="216"/>
      <c r="GC20" s="216"/>
      <c r="GD20" s="216"/>
      <c r="GE20" s="216"/>
      <c r="GF20" s="217"/>
      <c r="GG20" s="256">
        <v>-3420</v>
      </c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1" spans="1:256" ht="27" customHeight="1" x14ac:dyDescent="0.15">
      <c r="A21" s="230" t="s">
        <v>124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</row>
    <row r="22" spans="1:256" ht="27" customHeight="1" x14ac:dyDescent="0.15">
      <c r="A22" s="230" t="s">
        <v>125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pans="1:256" ht="27" customHeight="1" x14ac:dyDescent="0.15">
      <c r="A23" s="230" t="s">
        <v>120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spans="1:256" ht="27" customHeight="1" x14ac:dyDescent="0.15">
      <c r="A24" s="230" t="s">
        <v>121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1:256" ht="27" customHeight="1" x14ac:dyDescent="0.15"/>
    <row r="26" spans="1:256" ht="27" customHeight="1" x14ac:dyDescent="0.15"/>
    <row r="27" spans="1:256" ht="27" customHeight="1" x14ac:dyDescent="0.15"/>
    <row r="28" spans="1:256" ht="27" customHeight="1" x14ac:dyDescent="0.15"/>
    <row r="29" spans="1:256" ht="15" customHeight="1" x14ac:dyDescent="0.15"/>
    <row r="30" spans="1:256" ht="15" customHeight="1" x14ac:dyDescent="0.15"/>
    <row r="31" spans="1:256" ht="15" customHeight="1" x14ac:dyDescent="0.15"/>
  </sheetData>
  <mergeCells count="296">
    <mergeCell ref="BN6:CA6"/>
    <mergeCell ref="CB6:CJ6"/>
    <mergeCell ref="CK6:CX6"/>
    <mergeCell ref="FD6:FK6"/>
    <mergeCell ref="FL6:FV6"/>
    <mergeCell ref="DG6:DQ6"/>
    <mergeCell ref="AH7:AP7"/>
    <mergeCell ref="AQ7:BD7"/>
    <mergeCell ref="BE7:BM7"/>
    <mergeCell ref="BN7:CA7"/>
    <mergeCell ref="CB7:CJ7"/>
    <mergeCell ref="CY6:DF6"/>
    <mergeCell ref="AH4:CX4"/>
    <mergeCell ref="CY4:FV4"/>
    <mergeCell ref="A3:CX3"/>
    <mergeCell ref="CY3:FV3"/>
    <mergeCell ref="A4:J6"/>
    <mergeCell ref="K4:AG5"/>
    <mergeCell ref="AH5:BD5"/>
    <mergeCell ref="BE5:CA5"/>
    <mergeCell ref="CB5:CX5"/>
    <mergeCell ref="CY5:DQ5"/>
    <mergeCell ref="DR5:EJ5"/>
    <mergeCell ref="EK5:FC5"/>
    <mergeCell ref="FD5:FV5"/>
    <mergeCell ref="K6:S6"/>
    <mergeCell ref="T6:AG6"/>
    <mergeCell ref="AH6:AP6"/>
    <mergeCell ref="AQ6:BD6"/>
    <mergeCell ref="BE6:BM6"/>
    <mergeCell ref="DZ6:EJ6"/>
    <mergeCell ref="EK6:ER6"/>
    <mergeCell ref="ES6:FC6"/>
    <mergeCell ref="ES7:FC7"/>
    <mergeCell ref="FD7:FK7"/>
    <mergeCell ref="FL7:FV7"/>
    <mergeCell ref="A8:J8"/>
    <mergeCell ref="K8:S8"/>
    <mergeCell ref="T8:AG8"/>
    <mergeCell ref="AH8:AP8"/>
    <mergeCell ref="AQ8:BD8"/>
    <mergeCell ref="BE8:BM8"/>
    <mergeCell ref="CK7:CX7"/>
    <mergeCell ref="CY7:DF7"/>
    <mergeCell ref="DG7:DQ7"/>
    <mergeCell ref="DR7:DY7"/>
    <mergeCell ref="DZ7:EJ7"/>
    <mergeCell ref="EK7:ER7"/>
    <mergeCell ref="ES8:FC8"/>
    <mergeCell ref="FD8:FK8"/>
    <mergeCell ref="DR6:DY6"/>
    <mergeCell ref="A7:J7"/>
    <mergeCell ref="K7:S7"/>
    <mergeCell ref="T7:AG7"/>
    <mergeCell ref="A9:J9"/>
    <mergeCell ref="K9:S9"/>
    <mergeCell ref="T9:AG9"/>
    <mergeCell ref="AH9:AP9"/>
    <mergeCell ref="AQ9:BD9"/>
    <mergeCell ref="BE9:BM9"/>
    <mergeCell ref="BN9:CA9"/>
    <mergeCell ref="DZ8:EJ8"/>
    <mergeCell ref="EK8:ER8"/>
    <mergeCell ref="BN8:CA8"/>
    <mergeCell ref="CB8:CJ8"/>
    <mergeCell ref="CK8:CX8"/>
    <mergeCell ref="CY8:DF8"/>
    <mergeCell ref="DG8:DQ8"/>
    <mergeCell ref="DR8:DY8"/>
    <mergeCell ref="CB9:CJ9"/>
    <mergeCell ref="CK9:CX9"/>
    <mergeCell ref="CY9:DF9"/>
    <mergeCell ref="DG9:DQ9"/>
    <mergeCell ref="DR9:DY9"/>
    <mergeCell ref="DZ9:EJ9"/>
    <mergeCell ref="FL8:FV8"/>
    <mergeCell ref="ID9:IK9"/>
    <mergeCell ref="IL9:IV9"/>
    <mergeCell ref="IW9:JD9"/>
    <mergeCell ref="JE9:JO9"/>
    <mergeCell ref="JP9:JW9"/>
    <mergeCell ref="JX9:KH9"/>
    <mergeCell ref="EK9:ER9"/>
    <mergeCell ref="ES9:FC9"/>
    <mergeCell ref="FD9:FK9"/>
    <mergeCell ref="FL9:FV9"/>
    <mergeCell ref="HK9:HR9"/>
    <mergeCell ref="HS9:IC9"/>
    <mergeCell ref="HS8:IC8"/>
    <mergeCell ref="ID8:IK8"/>
    <mergeCell ref="IL8:IV8"/>
    <mergeCell ref="FY9:GF9"/>
    <mergeCell ref="GG9:GQ9"/>
    <mergeCell ref="GR9:GY9"/>
    <mergeCell ref="GZ9:HJ9"/>
    <mergeCell ref="IW8:JO8"/>
    <mergeCell ref="JP8:KH8"/>
    <mergeCell ref="CK10:CX10"/>
    <mergeCell ref="CY10:DF10"/>
    <mergeCell ref="DG10:DQ10"/>
    <mergeCell ref="DR10:DY10"/>
    <mergeCell ref="A10:J10"/>
    <mergeCell ref="K10:S10"/>
    <mergeCell ref="T10:AG10"/>
    <mergeCell ref="AH10:AP10"/>
    <mergeCell ref="AQ10:BD10"/>
    <mergeCell ref="BE10:BM10"/>
    <mergeCell ref="JX10:KH10"/>
    <mergeCell ref="A11:J11"/>
    <mergeCell ref="K11:S11"/>
    <mergeCell ref="T11:AG11"/>
    <mergeCell ref="AH11:AP11"/>
    <mergeCell ref="AQ11:BD11"/>
    <mergeCell ref="BE11:BM11"/>
    <mergeCell ref="BN11:CA11"/>
    <mergeCell ref="CB11:CJ11"/>
    <mergeCell ref="CK11:CX11"/>
    <mergeCell ref="HS10:IC10"/>
    <mergeCell ref="ID10:IK10"/>
    <mergeCell ref="IL10:IV10"/>
    <mergeCell ref="IW10:JD10"/>
    <mergeCell ref="JE10:JO10"/>
    <mergeCell ref="JP10:JW10"/>
    <mergeCell ref="DZ10:EJ10"/>
    <mergeCell ref="EK10:ER10"/>
    <mergeCell ref="ES10:FC10"/>
    <mergeCell ref="FD10:FK10"/>
    <mergeCell ref="FL10:FV10"/>
    <mergeCell ref="HK10:HR10"/>
    <mergeCell ref="BN10:CA10"/>
    <mergeCell ref="CB10:CJ10"/>
    <mergeCell ref="JE11:JO11"/>
    <mergeCell ref="JP11:JW11"/>
    <mergeCell ref="JX11:KH11"/>
    <mergeCell ref="IW12:JD12"/>
    <mergeCell ref="JE12:JO12"/>
    <mergeCell ref="HK11:HR11"/>
    <mergeCell ref="HS11:IC11"/>
    <mergeCell ref="ID11:IK11"/>
    <mergeCell ref="IL11:IV11"/>
    <mergeCell ref="JP12:JW12"/>
    <mergeCell ref="JX12:KH12"/>
    <mergeCell ref="FD11:FK11"/>
    <mergeCell ref="FL11:FV11"/>
    <mergeCell ref="CY11:DF11"/>
    <mergeCell ref="DG11:DQ11"/>
    <mergeCell ref="DR11:DY11"/>
    <mergeCell ref="DZ11:EJ11"/>
    <mergeCell ref="EK11:ER11"/>
    <mergeCell ref="ES11:FC11"/>
    <mergeCell ref="H14:Z14"/>
    <mergeCell ref="AA14:AS14"/>
    <mergeCell ref="AT14:BL14"/>
    <mergeCell ref="BM14:CE14"/>
    <mergeCell ref="CF14:CX14"/>
    <mergeCell ref="JC14:JM14"/>
    <mergeCell ref="JN14:JU14"/>
    <mergeCell ref="JV14:KF14"/>
    <mergeCell ref="JC13:JM13"/>
    <mergeCell ref="JN13:JU13"/>
    <mergeCell ref="JV13:KF13"/>
    <mergeCell ref="A13:G15"/>
    <mergeCell ref="H13:CX13"/>
    <mergeCell ref="CY13:DQ14"/>
    <mergeCell ref="IU13:JB13"/>
    <mergeCell ref="BM15:BT15"/>
    <mergeCell ref="BU15:CE15"/>
    <mergeCell ref="CF15:CM15"/>
    <mergeCell ref="CN15:CX15"/>
    <mergeCell ref="CY15:DF15"/>
    <mergeCell ref="DG15:DQ15"/>
    <mergeCell ref="H15:O15"/>
    <mergeCell ref="P15:Z15"/>
    <mergeCell ref="AA15:AH15"/>
    <mergeCell ref="AI15:AS15"/>
    <mergeCell ref="AT15:BA15"/>
    <mergeCell ref="BB15:BL15"/>
    <mergeCell ref="DG16:DQ16"/>
    <mergeCell ref="A17:G17"/>
    <mergeCell ref="H17:O17"/>
    <mergeCell ref="P17:Z17"/>
    <mergeCell ref="AA17:AH17"/>
    <mergeCell ref="AI17:AS17"/>
    <mergeCell ref="AT17:BA17"/>
    <mergeCell ref="BB17:BL17"/>
    <mergeCell ref="BM17:BT17"/>
    <mergeCell ref="BU17:CE17"/>
    <mergeCell ref="BB16:BL16"/>
    <mergeCell ref="BM16:BT16"/>
    <mergeCell ref="BU16:CE16"/>
    <mergeCell ref="CF16:CM16"/>
    <mergeCell ref="CN16:CX16"/>
    <mergeCell ref="CY16:DF16"/>
    <mergeCell ref="A16:G16"/>
    <mergeCell ref="H16:O16"/>
    <mergeCell ref="P16:Z16"/>
    <mergeCell ref="AA16:AH16"/>
    <mergeCell ref="AI16:AS16"/>
    <mergeCell ref="AT16:BA16"/>
    <mergeCell ref="CF17:CM17"/>
    <mergeCell ref="CN17:CX17"/>
    <mergeCell ref="CY17:DF17"/>
    <mergeCell ref="DG17:DQ17"/>
    <mergeCell ref="A18:G18"/>
    <mergeCell ref="H18:O18"/>
    <mergeCell ref="P18:Z18"/>
    <mergeCell ref="AA18:AH18"/>
    <mergeCell ref="AI18:AS18"/>
    <mergeCell ref="AT18:BA18"/>
    <mergeCell ref="DG18:DQ18"/>
    <mergeCell ref="BB18:BL18"/>
    <mergeCell ref="BM18:BT18"/>
    <mergeCell ref="BU18:CE18"/>
    <mergeCell ref="CF18:CM18"/>
    <mergeCell ref="CN18:CX18"/>
    <mergeCell ref="CY18:DF18"/>
    <mergeCell ref="FY20:GF20"/>
    <mergeCell ref="GG20:GQ20"/>
    <mergeCell ref="CF19:CM19"/>
    <mergeCell ref="CN19:CX19"/>
    <mergeCell ref="CY19:DF19"/>
    <mergeCell ref="DG19:DQ19"/>
    <mergeCell ref="A20:G20"/>
    <mergeCell ref="H20:O20"/>
    <mergeCell ref="P20:Z20"/>
    <mergeCell ref="AA20:AH20"/>
    <mergeCell ref="AI20:AS20"/>
    <mergeCell ref="AT20:BA20"/>
    <mergeCell ref="A19:G19"/>
    <mergeCell ref="H19:O19"/>
    <mergeCell ref="P19:Z19"/>
    <mergeCell ref="AA19:AH19"/>
    <mergeCell ref="AI19:AS19"/>
    <mergeCell ref="AT19:BA19"/>
    <mergeCell ref="BB19:BL19"/>
    <mergeCell ref="BM19:BT19"/>
    <mergeCell ref="BU19:CE19"/>
    <mergeCell ref="DG20:DQ20"/>
    <mergeCell ref="A21:CX21"/>
    <mergeCell ref="A22:CX22"/>
    <mergeCell ref="A23:CX23"/>
    <mergeCell ref="A24:CX24"/>
    <mergeCell ref="BB20:BL20"/>
    <mergeCell ref="BM20:BT20"/>
    <mergeCell ref="BU20:CE20"/>
    <mergeCell ref="CF20:CM20"/>
    <mergeCell ref="CN20:CX20"/>
    <mergeCell ref="CY20:DF20"/>
    <mergeCell ref="FY3:IV3"/>
    <mergeCell ref="FY4:IV4"/>
    <mergeCell ref="FY5:GQ5"/>
    <mergeCell ref="GR5:HJ5"/>
    <mergeCell ref="HK5:IC5"/>
    <mergeCell ref="ID5:IV5"/>
    <mergeCell ref="FY6:GF6"/>
    <mergeCell ref="GG6:GQ6"/>
    <mergeCell ref="GR6:GY6"/>
    <mergeCell ref="GZ6:HJ6"/>
    <mergeCell ref="HK6:HR6"/>
    <mergeCell ref="HS6:IC6"/>
    <mergeCell ref="ID6:IK6"/>
    <mergeCell ref="IL6:IV6"/>
    <mergeCell ref="FY18:GF18"/>
    <mergeCell ref="GG18:GQ18"/>
    <mergeCell ref="FY19:GF19"/>
    <mergeCell ref="GG19:GQ19"/>
    <mergeCell ref="FY10:GF10"/>
    <mergeCell ref="GG10:GQ10"/>
    <mergeCell ref="GR10:GY10"/>
    <mergeCell ref="GZ10:HJ10"/>
    <mergeCell ref="FY11:GF11"/>
    <mergeCell ref="GG11:GQ11"/>
    <mergeCell ref="GR11:GY11"/>
    <mergeCell ref="GZ11:HJ11"/>
    <mergeCell ref="FY13:GQ14"/>
    <mergeCell ref="HS7:IC7"/>
    <mergeCell ref="ID7:IK7"/>
    <mergeCell ref="IL7:IV7"/>
    <mergeCell ref="FY15:GF15"/>
    <mergeCell ref="GG15:GQ15"/>
    <mergeCell ref="FY16:GF16"/>
    <mergeCell ref="GG16:GQ16"/>
    <mergeCell ref="FY17:GF17"/>
    <mergeCell ref="GG17:GQ17"/>
    <mergeCell ref="FY7:GF7"/>
    <mergeCell ref="GG7:GQ7"/>
    <mergeCell ref="GR7:GY7"/>
    <mergeCell ref="GZ7:HJ7"/>
    <mergeCell ref="FY8:GF8"/>
    <mergeCell ref="GG8:GQ8"/>
    <mergeCell ref="GR8:GY8"/>
    <mergeCell ref="GZ8:HJ8"/>
    <mergeCell ref="HK8:HR8"/>
    <mergeCell ref="HK7:HR7"/>
    <mergeCell ref="IU14:JB14"/>
    <mergeCell ref="IW11:JD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56" fitToWidth="2" fitToHeight="0" orientation="portrait" useFirstPageNumber="1" r:id="rId1"/>
  <headerFooter scaleWithDoc="0" alignWithMargins="0">
    <oddFooter>&amp;C&amp;P</oddFooter>
  </headerFooter>
  <colBreaks count="1" manualBreakCount="1">
    <brk id="102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EFE8-78CE-49B2-AD98-11359D956C90}">
  <dimension ref="A1:I1"/>
  <sheetViews>
    <sheetView showGridLines="0" view="pageBreakPreview" zoomScaleNormal="100" zoomScaleSheetLayoutView="100" workbookViewId="0"/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2"/>
      <c r="B1" s="3"/>
      <c r="C1" s="2"/>
      <c r="D1" s="2"/>
      <c r="E1" s="49"/>
      <c r="F1" s="49"/>
      <c r="G1" s="49"/>
      <c r="H1" s="49"/>
      <c r="I1" s="49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58" orientation="portrait" useFirstPageNumber="1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X32"/>
  <sheetViews>
    <sheetView showGridLines="0" view="pageBreakPreview" topLeftCell="A4" zoomScale="145" zoomScaleNormal="100" zoomScaleSheetLayoutView="145" workbookViewId="0">
      <selection activeCell="T9" sqref="T9:AG9"/>
    </sheetView>
  </sheetViews>
  <sheetFormatPr defaultColWidth="9" defaultRowHeight="13.5" x14ac:dyDescent="0.15"/>
  <cols>
    <col min="1" max="7" width="1.25" style="9" customWidth="1"/>
    <col min="8" max="102" width="0.875" style="9" customWidth="1"/>
    <col min="103" max="16384" width="9" style="9"/>
  </cols>
  <sheetData>
    <row r="1" spans="1:102" ht="17.25" customHeight="1" x14ac:dyDescent="0.15">
      <c r="A1" s="354" t="s">
        <v>122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  <c r="BL1" s="354"/>
      <c r="BM1" s="354"/>
      <c r="BN1" s="354"/>
      <c r="BO1" s="354"/>
      <c r="BP1" s="354"/>
      <c r="BQ1" s="354"/>
      <c r="BR1" s="354"/>
      <c r="BS1" s="354"/>
      <c r="BT1" s="354"/>
      <c r="BU1" s="354"/>
      <c r="BV1" s="354"/>
      <c r="BW1" s="354"/>
      <c r="BX1" s="354"/>
      <c r="BY1" s="354"/>
      <c r="BZ1" s="354"/>
      <c r="CA1" s="354"/>
      <c r="CB1" s="354"/>
      <c r="CC1" s="354"/>
      <c r="CD1" s="354"/>
      <c r="CE1" s="354"/>
      <c r="CF1" s="354"/>
      <c r="CG1" s="354"/>
      <c r="CH1" s="354"/>
      <c r="CI1" s="354"/>
      <c r="CJ1" s="354"/>
      <c r="CK1" s="354"/>
      <c r="CL1" s="354"/>
      <c r="CM1" s="354"/>
      <c r="CN1" s="354"/>
      <c r="CO1" s="354"/>
      <c r="CP1" s="354"/>
      <c r="CQ1" s="354"/>
      <c r="CR1" s="354"/>
      <c r="CS1" s="354"/>
      <c r="CT1" s="354"/>
      <c r="CU1" s="354"/>
      <c r="CV1" s="354"/>
      <c r="CW1" s="354"/>
      <c r="CX1" s="354"/>
    </row>
    <row r="2" spans="1:102" ht="15" customHeight="1" x14ac:dyDescent="0.15">
      <c r="A2" s="355" t="s">
        <v>127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355"/>
      <c r="BZ2" s="355"/>
      <c r="CA2" s="355"/>
      <c r="CB2" s="355"/>
      <c r="CC2" s="355"/>
      <c r="CD2" s="355"/>
      <c r="CE2" s="355"/>
      <c r="CF2" s="355"/>
      <c r="CG2" s="355"/>
      <c r="CH2" s="355"/>
      <c r="CI2" s="355"/>
      <c r="CJ2" s="355"/>
      <c r="CK2" s="355"/>
      <c r="CL2" s="355"/>
      <c r="CM2" s="355"/>
      <c r="CN2" s="355"/>
      <c r="CO2" s="355"/>
      <c r="CP2" s="355"/>
      <c r="CQ2" s="355"/>
      <c r="CR2" s="355"/>
      <c r="CS2" s="355"/>
      <c r="CT2" s="355"/>
      <c r="CU2" s="355"/>
      <c r="CV2" s="355"/>
      <c r="CW2" s="355"/>
      <c r="CX2" s="355"/>
    </row>
    <row r="3" spans="1:102" ht="27" customHeight="1" x14ac:dyDescent="0.15">
      <c r="A3" s="356"/>
      <c r="B3" s="357"/>
      <c r="C3" s="357"/>
      <c r="D3" s="357"/>
      <c r="E3" s="357"/>
      <c r="F3" s="357"/>
      <c r="G3" s="357"/>
      <c r="H3" s="357"/>
      <c r="I3" s="357"/>
      <c r="J3" s="357"/>
      <c r="K3" s="362" t="s">
        <v>101</v>
      </c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3" t="s">
        <v>123</v>
      </c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  <c r="BK3" s="363"/>
      <c r="BL3" s="363"/>
      <c r="BM3" s="363"/>
      <c r="BN3" s="363"/>
      <c r="BO3" s="363"/>
      <c r="BP3" s="363"/>
      <c r="BQ3" s="363"/>
      <c r="BR3" s="363"/>
      <c r="BS3" s="363"/>
      <c r="BT3" s="363"/>
      <c r="BU3" s="363"/>
      <c r="BV3" s="363"/>
      <c r="BW3" s="363"/>
      <c r="BX3" s="363"/>
      <c r="BY3" s="363"/>
      <c r="BZ3" s="363"/>
      <c r="CA3" s="363"/>
      <c r="CB3" s="363"/>
      <c r="CC3" s="363"/>
      <c r="CD3" s="363"/>
      <c r="CE3" s="363"/>
      <c r="CF3" s="363"/>
      <c r="CG3" s="363"/>
      <c r="CH3" s="363"/>
      <c r="CI3" s="363"/>
      <c r="CJ3" s="363"/>
      <c r="CK3" s="363"/>
      <c r="CL3" s="363"/>
      <c r="CM3" s="363"/>
      <c r="CN3" s="363"/>
      <c r="CO3" s="363"/>
      <c r="CP3" s="363"/>
      <c r="CQ3" s="363"/>
      <c r="CR3" s="363"/>
      <c r="CS3" s="363"/>
      <c r="CT3" s="363"/>
      <c r="CU3" s="363"/>
      <c r="CV3" s="363"/>
      <c r="CW3" s="363"/>
      <c r="CX3" s="364"/>
    </row>
    <row r="4" spans="1:102" ht="27" customHeight="1" x14ac:dyDescent="0.15">
      <c r="A4" s="358"/>
      <c r="B4" s="359"/>
      <c r="C4" s="359"/>
      <c r="D4" s="359"/>
      <c r="E4" s="359"/>
      <c r="F4" s="359"/>
      <c r="G4" s="359"/>
      <c r="H4" s="359"/>
      <c r="I4" s="359"/>
      <c r="J4" s="359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46" t="s">
        <v>104</v>
      </c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 t="s">
        <v>105</v>
      </c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 t="s">
        <v>106</v>
      </c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65"/>
    </row>
    <row r="5" spans="1:102" ht="27" customHeight="1" x14ac:dyDescent="0.15">
      <c r="A5" s="360"/>
      <c r="B5" s="361"/>
      <c r="C5" s="361"/>
      <c r="D5" s="361"/>
      <c r="E5" s="361"/>
      <c r="F5" s="361"/>
      <c r="G5" s="361"/>
      <c r="H5" s="361"/>
      <c r="I5" s="361"/>
      <c r="J5" s="361"/>
      <c r="K5" s="346" t="s">
        <v>111</v>
      </c>
      <c r="L5" s="346"/>
      <c r="M5" s="346"/>
      <c r="N5" s="346"/>
      <c r="O5" s="346"/>
      <c r="P5" s="346"/>
      <c r="Q5" s="346"/>
      <c r="R5" s="346"/>
      <c r="S5" s="346"/>
      <c r="T5" s="346" t="s">
        <v>112</v>
      </c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 t="s">
        <v>111</v>
      </c>
      <c r="AI5" s="346"/>
      <c r="AJ5" s="346"/>
      <c r="AK5" s="346"/>
      <c r="AL5" s="346"/>
      <c r="AM5" s="346"/>
      <c r="AN5" s="346"/>
      <c r="AO5" s="346"/>
      <c r="AP5" s="346"/>
      <c r="AQ5" s="346" t="s">
        <v>112</v>
      </c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 t="s">
        <v>111</v>
      </c>
      <c r="BF5" s="346"/>
      <c r="BG5" s="346"/>
      <c r="BH5" s="346"/>
      <c r="BI5" s="346"/>
      <c r="BJ5" s="346"/>
      <c r="BK5" s="346"/>
      <c r="BL5" s="346"/>
      <c r="BM5" s="346"/>
      <c r="BN5" s="346" t="s">
        <v>112</v>
      </c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 t="s">
        <v>111</v>
      </c>
      <c r="CC5" s="346"/>
      <c r="CD5" s="346"/>
      <c r="CE5" s="346"/>
      <c r="CF5" s="346"/>
      <c r="CG5" s="346"/>
      <c r="CH5" s="346"/>
      <c r="CI5" s="346"/>
      <c r="CJ5" s="346"/>
      <c r="CK5" s="346" t="s">
        <v>112</v>
      </c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346"/>
      <c r="CX5" s="365"/>
    </row>
    <row r="6" spans="1:102" ht="27" customHeight="1" x14ac:dyDescent="0.15">
      <c r="A6" s="313" t="s">
        <v>126</v>
      </c>
      <c r="B6" s="313" t="s">
        <v>58</v>
      </c>
      <c r="C6" s="313" t="s">
        <v>58</v>
      </c>
      <c r="D6" s="313" t="s">
        <v>58</v>
      </c>
      <c r="E6" s="313" t="s">
        <v>58</v>
      </c>
      <c r="F6" s="313" t="s">
        <v>58</v>
      </c>
      <c r="G6" s="313" t="s">
        <v>58</v>
      </c>
      <c r="H6" s="313" t="s">
        <v>58</v>
      </c>
      <c r="I6" s="313" t="s">
        <v>58</v>
      </c>
      <c r="J6" s="288" t="s">
        <v>58</v>
      </c>
      <c r="K6" s="318">
        <f>SUM(AH6,CF15)</f>
        <v>60365</v>
      </c>
      <c r="L6" s="319"/>
      <c r="M6" s="319"/>
      <c r="N6" s="319"/>
      <c r="O6" s="319"/>
      <c r="P6" s="319"/>
      <c r="Q6" s="319"/>
      <c r="R6" s="319"/>
      <c r="S6" s="320"/>
      <c r="T6" s="318">
        <f>SUM(AQ6,CN15)</f>
        <v>1378787765</v>
      </c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20"/>
      <c r="AH6" s="318">
        <f>SUM(BE6,CB6,H15,AA15,BM15)</f>
        <v>56455</v>
      </c>
      <c r="AI6" s="319"/>
      <c r="AJ6" s="319"/>
      <c r="AK6" s="319"/>
      <c r="AL6" s="319"/>
      <c r="AM6" s="319"/>
      <c r="AN6" s="319"/>
      <c r="AO6" s="319"/>
      <c r="AP6" s="320"/>
      <c r="AQ6" s="318">
        <f>SUM(BN6,CK6,P15,AI15,BB15,BU15)</f>
        <v>1336926833</v>
      </c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20"/>
      <c r="BE6" s="318">
        <v>713</v>
      </c>
      <c r="BF6" s="319"/>
      <c r="BG6" s="319"/>
      <c r="BH6" s="319"/>
      <c r="BI6" s="319"/>
      <c r="BJ6" s="319"/>
      <c r="BK6" s="319"/>
      <c r="BL6" s="319"/>
      <c r="BM6" s="320"/>
      <c r="BN6" s="318">
        <v>465427174</v>
      </c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20"/>
      <c r="CB6" s="318">
        <v>30331</v>
      </c>
      <c r="CC6" s="319"/>
      <c r="CD6" s="319"/>
      <c r="CE6" s="319"/>
      <c r="CF6" s="319"/>
      <c r="CG6" s="319"/>
      <c r="CH6" s="319"/>
      <c r="CI6" s="319"/>
      <c r="CJ6" s="320"/>
      <c r="CK6" s="318">
        <v>528273402</v>
      </c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</row>
    <row r="7" spans="1:102" ht="29.25" customHeight="1" x14ac:dyDescent="0.15">
      <c r="A7" s="313" t="s">
        <v>13</v>
      </c>
      <c r="B7" s="313" t="s">
        <v>58</v>
      </c>
      <c r="C7" s="313" t="s">
        <v>58</v>
      </c>
      <c r="D7" s="313" t="s">
        <v>58</v>
      </c>
      <c r="E7" s="313" t="s">
        <v>58</v>
      </c>
      <c r="F7" s="313" t="s">
        <v>58</v>
      </c>
      <c r="G7" s="313" t="s">
        <v>58</v>
      </c>
      <c r="H7" s="313" t="s">
        <v>58</v>
      </c>
      <c r="I7" s="313" t="s">
        <v>58</v>
      </c>
      <c r="J7" s="288" t="s">
        <v>58</v>
      </c>
      <c r="K7" s="318">
        <f>SUM(AH7,CF16)</f>
        <v>11632</v>
      </c>
      <c r="L7" s="319"/>
      <c r="M7" s="319"/>
      <c r="N7" s="319"/>
      <c r="O7" s="319"/>
      <c r="P7" s="319"/>
      <c r="Q7" s="319"/>
      <c r="R7" s="319"/>
      <c r="S7" s="320"/>
      <c r="T7" s="318">
        <f>SUM(AQ7,CN16)</f>
        <v>297744301</v>
      </c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0"/>
      <c r="AH7" s="318">
        <f>SUM(BE7,CB7,H16,AA16,BM16)</f>
        <v>10896</v>
      </c>
      <c r="AI7" s="319"/>
      <c r="AJ7" s="319"/>
      <c r="AK7" s="319"/>
      <c r="AL7" s="319"/>
      <c r="AM7" s="319"/>
      <c r="AN7" s="319"/>
      <c r="AO7" s="319"/>
      <c r="AP7" s="320"/>
      <c r="AQ7" s="318">
        <f>SUM(BN7,CK7,P16,AI16,BB16,BU16)</f>
        <v>290356168</v>
      </c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20"/>
      <c r="BE7" s="318">
        <v>140</v>
      </c>
      <c r="BF7" s="319"/>
      <c r="BG7" s="319"/>
      <c r="BH7" s="319"/>
      <c r="BI7" s="319"/>
      <c r="BJ7" s="319"/>
      <c r="BK7" s="319"/>
      <c r="BL7" s="319"/>
      <c r="BM7" s="320"/>
      <c r="BN7" s="318">
        <v>110406930</v>
      </c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20"/>
      <c r="CB7" s="318">
        <v>5690</v>
      </c>
      <c r="CC7" s="319"/>
      <c r="CD7" s="319"/>
      <c r="CE7" s="319"/>
      <c r="CF7" s="319"/>
      <c r="CG7" s="319"/>
      <c r="CH7" s="319"/>
      <c r="CI7" s="319"/>
      <c r="CJ7" s="320"/>
      <c r="CK7" s="318">
        <v>109680180</v>
      </c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28"/>
    </row>
    <row r="8" spans="1:102" ht="27" customHeight="1" x14ac:dyDescent="0.15">
      <c r="A8" s="288" t="s">
        <v>128</v>
      </c>
      <c r="B8" s="289" t="s">
        <v>58</v>
      </c>
      <c r="C8" s="289" t="s">
        <v>58</v>
      </c>
      <c r="D8" s="289" t="s">
        <v>58</v>
      </c>
      <c r="E8" s="289" t="s">
        <v>58</v>
      </c>
      <c r="F8" s="289" t="s">
        <v>58</v>
      </c>
      <c r="G8" s="289" t="s">
        <v>58</v>
      </c>
      <c r="H8" s="289" t="s">
        <v>58</v>
      </c>
      <c r="I8" s="289" t="s">
        <v>58</v>
      </c>
      <c r="J8" s="289" t="s">
        <v>58</v>
      </c>
      <c r="K8" s="318">
        <f>SUM(AH8,CF17)</f>
        <v>84</v>
      </c>
      <c r="L8" s="319"/>
      <c r="M8" s="319"/>
      <c r="N8" s="319"/>
      <c r="O8" s="319"/>
      <c r="P8" s="319"/>
      <c r="Q8" s="319"/>
      <c r="R8" s="319"/>
      <c r="S8" s="320"/>
      <c r="T8" s="318">
        <f>SUM(AQ8,CN17)</f>
        <v>3655696</v>
      </c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20"/>
      <c r="AH8" s="318">
        <f>SUM(BE8,CB8,H17,AA17,BM17)</f>
        <v>66</v>
      </c>
      <c r="AI8" s="319"/>
      <c r="AJ8" s="319"/>
      <c r="AK8" s="319"/>
      <c r="AL8" s="319"/>
      <c r="AM8" s="319"/>
      <c r="AN8" s="319"/>
      <c r="AO8" s="319"/>
      <c r="AP8" s="320"/>
      <c r="AQ8" s="318">
        <f>SUM(BN8,CK8,P17,AI17,BB17,BU17)</f>
        <v>3231648</v>
      </c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20"/>
      <c r="BE8" s="318">
        <v>0</v>
      </c>
      <c r="BF8" s="319"/>
      <c r="BG8" s="319"/>
      <c r="BH8" s="319"/>
      <c r="BI8" s="319"/>
      <c r="BJ8" s="319"/>
      <c r="BK8" s="319"/>
      <c r="BL8" s="319"/>
      <c r="BM8" s="320"/>
      <c r="BN8" s="318">
        <f>1017772-42410</f>
        <v>975362</v>
      </c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20"/>
      <c r="CB8" s="318">
        <f>34-4</f>
        <v>30</v>
      </c>
      <c r="CC8" s="319"/>
      <c r="CD8" s="319"/>
      <c r="CE8" s="319"/>
      <c r="CF8" s="319"/>
      <c r="CG8" s="319"/>
      <c r="CH8" s="319"/>
      <c r="CI8" s="319"/>
      <c r="CJ8" s="320"/>
      <c r="CK8" s="318">
        <f>1516830-84840</f>
        <v>1431990</v>
      </c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28"/>
    </row>
    <row r="9" spans="1:102" ht="27" customHeight="1" x14ac:dyDescent="0.15">
      <c r="A9" s="288" t="s">
        <v>129</v>
      </c>
      <c r="B9" s="289" t="s">
        <v>58</v>
      </c>
      <c r="C9" s="289" t="s">
        <v>58</v>
      </c>
      <c r="D9" s="289" t="s">
        <v>58</v>
      </c>
      <c r="E9" s="289" t="s">
        <v>58</v>
      </c>
      <c r="F9" s="289" t="s">
        <v>58</v>
      </c>
      <c r="G9" s="289" t="s">
        <v>58</v>
      </c>
      <c r="H9" s="289" t="s">
        <v>58</v>
      </c>
      <c r="I9" s="289" t="s">
        <v>58</v>
      </c>
      <c r="J9" s="289" t="s">
        <v>58</v>
      </c>
      <c r="K9" s="285">
        <f>SUM(AH9,CF18)</f>
        <v>-2</v>
      </c>
      <c r="L9" s="286"/>
      <c r="M9" s="286"/>
      <c r="N9" s="286"/>
      <c r="O9" s="286"/>
      <c r="P9" s="286"/>
      <c r="Q9" s="286"/>
      <c r="R9" s="286"/>
      <c r="S9" s="317"/>
      <c r="T9" s="285">
        <f>SUM(AQ9,CN18)</f>
        <v>-37044</v>
      </c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317"/>
      <c r="AH9" s="318">
        <f>SUM(BE9,CB9,H18,AA18,BM18)</f>
        <v>1</v>
      </c>
      <c r="AI9" s="319"/>
      <c r="AJ9" s="319"/>
      <c r="AK9" s="319"/>
      <c r="AL9" s="319"/>
      <c r="AM9" s="319"/>
      <c r="AN9" s="319"/>
      <c r="AO9" s="319"/>
      <c r="AP9" s="320"/>
      <c r="AQ9" s="318">
        <f>SUM(BN9,CK9,P18,AI18,BB18,BU18)</f>
        <v>5090</v>
      </c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20"/>
      <c r="BE9" s="318">
        <v>0</v>
      </c>
      <c r="BF9" s="319"/>
      <c r="BG9" s="319"/>
      <c r="BH9" s="319"/>
      <c r="BI9" s="319"/>
      <c r="BJ9" s="319"/>
      <c r="BK9" s="319"/>
      <c r="BL9" s="319"/>
      <c r="BM9" s="320"/>
      <c r="BN9" s="285">
        <f>-1800-2800</f>
        <v>-4600</v>
      </c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317"/>
      <c r="CB9" s="318">
        <v>1</v>
      </c>
      <c r="CC9" s="319"/>
      <c r="CD9" s="319"/>
      <c r="CE9" s="319"/>
      <c r="CF9" s="319"/>
      <c r="CG9" s="319"/>
      <c r="CH9" s="319"/>
      <c r="CI9" s="319"/>
      <c r="CJ9" s="320"/>
      <c r="CK9" s="318">
        <f>-3870+16260</f>
        <v>12390</v>
      </c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28"/>
    </row>
    <row r="10" spans="1:102" ht="27" customHeight="1" x14ac:dyDescent="0.15">
      <c r="A10" s="335" t="s">
        <v>130</v>
      </c>
      <c r="B10" s="336" t="s">
        <v>58</v>
      </c>
      <c r="C10" s="336" t="s">
        <v>58</v>
      </c>
      <c r="D10" s="336" t="s">
        <v>58</v>
      </c>
      <c r="E10" s="336" t="s">
        <v>58</v>
      </c>
      <c r="F10" s="336" t="s">
        <v>58</v>
      </c>
      <c r="G10" s="336" t="s">
        <v>58</v>
      </c>
      <c r="H10" s="336" t="s">
        <v>58</v>
      </c>
      <c r="I10" s="336" t="s">
        <v>58</v>
      </c>
      <c r="J10" s="336" t="s">
        <v>58</v>
      </c>
      <c r="K10" s="349">
        <f>SUM(AH10,CF19)</f>
        <v>0</v>
      </c>
      <c r="L10" s="350"/>
      <c r="M10" s="350"/>
      <c r="N10" s="350"/>
      <c r="O10" s="350"/>
      <c r="P10" s="350"/>
      <c r="Q10" s="350"/>
      <c r="R10" s="350"/>
      <c r="S10" s="351"/>
      <c r="T10" s="349">
        <f>SUM(AQ10,CN19)</f>
        <v>-29700</v>
      </c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1"/>
      <c r="AH10" s="343">
        <f>SUM(BE10,CB10,H19,AA19,BM19)</f>
        <v>0</v>
      </c>
      <c r="AI10" s="344"/>
      <c r="AJ10" s="344"/>
      <c r="AK10" s="344"/>
      <c r="AL10" s="344"/>
      <c r="AM10" s="344"/>
      <c r="AN10" s="344"/>
      <c r="AO10" s="344"/>
      <c r="AP10" s="345"/>
      <c r="AQ10" s="343">
        <f>SUM(BN10,CK10,P19,AI19,BB19,BU19)</f>
        <v>-29700</v>
      </c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5"/>
      <c r="BE10" s="337">
        <v>0</v>
      </c>
      <c r="BF10" s="338"/>
      <c r="BG10" s="338"/>
      <c r="BH10" s="338"/>
      <c r="BI10" s="338"/>
      <c r="BJ10" s="338"/>
      <c r="BK10" s="338"/>
      <c r="BL10" s="338"/>
      <c r="BM10" s="339"/>
      <c r="BN10" s="340">
        <v>-1800</v>
      </c>
      <c r="BO10" s="341"/>
      <c r="BP10" s="341"/>
      <c r="BQ10" s="341"/>
      <c r="BR10" s="341"/>
      <c r="BS10" s="341"/>
      <c r="BT10" s="341"/>
      <c r="BU10" s="341"/>
      <c r="BV10" s="341"/>
      <c r="BW10" s="341"/>
      <c r="BX10" s="341"/>
      <c r="BY10" s="341"/>
      <c r="BZ10" s="341"/>
      <c r="CA10" s="348"/>
      <c r="CB10" s="337">
        <v>0</v>
      </c>
      <c r="CC10" s="338"/>
      <c r="CD10" s="338"/>
      <c r="CE10" s="338"/>
      <c r="CF10" s="338"/>
      <c r="CG10" s="338"/>
      <c r="CH10" s="338"/>
      <c r="CI10" s="338"/>
      <c r="CJ10" s="339"/>
      <c r="CK10" s="340">
        <v>-9000</v>
      </c>
      <c r="CL10" s="341"/>
      <c r="CM10" s="341"/>
      <c r="CN10" s="341"/>
      <c r="CO10" s="341"/>
      <c r="CP10" s="341"/>
      <c r="CQ10" s="341"/>
      <c r="CR10" s="341"/>
      <c r="CS10" s="341"/>
      <c r="CT10" s="341"/>
      <c r="CU10" s="341"/>
      <c r="CV10" s="341"/>
      <c r="CW10" s="341"/>
      <c r="CX10" s="341"/>
    </row>
    <row r="11" spans="1:102" ht="27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2"/>
    </row>
    <row r="12" spans="1:102" ht="27" customHeight="1" x14ac:dyDescent="0.15">
      <c r="A12" s="329"/>
      <c r="B12" s="330"/>
      <c r="C12" s="330"/>
      <c r="D12" s="330"/>
      <c r="E12" s="330"/>
      <c r="F12" s="330"/>
      <c r="G12" s="330"/>
      <c r="H12" s="347" t="s">
        <v>123</v>
      </c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 t="s">
        <v>131</v>
      </c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67"/>
    </row>
    <row r="13" spans="1:102" ht="27" customHeight="1" x14ac:dyDescent="0.15">
      <c r="A13" s="331"/>
      <c r="B13" s="332"/>
      <c r="C13" s="332"/>
      <c r="D13" s="332"/>
      <c r="E13" s="332"/>
      <c r="F13" s="332"/>
      <c r="G13" s="332"/>
      <c r="H13" s="327" t="s">
        <v>107</v>
      </c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 t="s">
        <v>108</v>
      </c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 t="s">
        <v>109</v>
      </c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 t="s">
        <v>110</v>
      </c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327"/>
      <c r="BZ13" s="327"/>
      <c r="CA13" s="327"/>
      <c r="CB13" s="327"/>
      <c r="CC13" s="327"/>
      <c r="CD13" s="327"/>
      <c r="CE13" s="327"/>
      <c r="CF13" s="327" t="s">
        <v>104</v>
      </c>
      <c r="CG13" s="327"/>
      <c r="CH13" s="327"/>
      <c r="CI13" s="327"/>
      <c r="CJ13" s="327"/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7"/>
      <c r="CX13" s="368"/>
    </row>
    <row r="14" spans="1:102" ht="27" customHeight="1" x14ac:dyDescent="0.15">
      <c r="A14" s="333"/>
      <c r="B14" s="334"/>
      <c r="C14" s="334"/>
      <c r="D14" s="334"/>
      <c r="E14" s="334"/>
      <c r="F14" s="334"/>
      <c r="G14" s="334"/>
      <c r="H14" s="327" t="s">
        <v>111</v>
      </c>
      <c r="I14" s="327"/>
      <c r="J14" s="327"/>
      <c r="K14" s="327"/>
      <c r="L14" s="327"/>
      <c r="M14" s="327"/>
      <c r="N14" s="327"/>
      <c r="O14" s="327"/>
      <c r="P14" s="346" t="s">
        <v>112</v>
      </c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27" t="s">
        <v>111</v>
      </c>
      <c r="AB14" s="327"/>
      <c r="AC14" s="327"/>
      <c r="AD14" s="327"/>
      <c r="AE14" s="327"/>
      <c r="AF14" s="327"/>
      <c r="AG14" s="327"/>
      <c r="AH14" s="327"/>
      <c r="AI14" s="346" t="s">
        <v>112</v>
      </c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27" t="s">
        <v>111</v>
      </c>
      <c r="AU14" s="327"/>
      <c r="AV14" s="327"/>
      <c r="AW14" s="327"/>
      <c r="AX14" s="327"/>
      <c r="AY14" s="327"/>
      <c r="AZ14" s="327"/>
      <c r="BA14" s="327"/>
      <c r="BB14" s="346" t="s">
        <v>112</v>
      </c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27" t="s">
        <v>111</v>
      </c>
      <c r="BN14" s="327"/>
      <c r="BO14" s="327"/>
      <c r="BP14" s="327"/>
      <c r="BQ14" s="327"/>
      <c r="BR14" s="327"/>
      <c r="BS14" s="327"/>
      <c r="BT14" s="327"/>
      <c r="BU14" s="346" t="s">
        <v>112</v>
      </c>
      <c r="BV14" s="346"/>
      <c r="BW14" s="346"/>
      <c r="BX14" s="346"/>
      <c r="BY14" s="346"/>
      <c r="BZ14" s="346"/>
      <c r="CA14" s="346"/>
      <c r="CB14" s="346"/>
      <c r="CC14" s="346"/>
      <c r="CD14" s="346"/>
      <c r="CE14" s="346"/>
      <c r="CF14" s="327" t="s">
        <v>111</v>
      </c>
      <c r="CG14" s="327"/>
      <c r="CH14" s="327"/>
      <c r="CI14" s="327"/>
      <c r="CJ14" s="327"/>
      <c r="CK14" s="327"/>
      <c r="CL14" s="327"/>
      <c r="CM14" s="327"/>
      <c r="CN14" s="346" t="s">
        <v>112</v>
      </c>
      <c r="CO14" s="346"/>
      <c r="CP14" s="346"/>
      <c r="CQ14" s="346"/>
      <c r="CR14" s="346"/>
      <c r="CS14" s="346"/>
      <c r="CT14" s="346"/>
      <c r="CU14" s="346"/>
      <c r="CV14" s="346"/>
      <c r="CW14" s="346"/>
      <c r="CX14" s="353"/>
    </row>
    <row r="15" spans="1:102" ht="27" customHeight="1" x14ac:dyDescent="0.15">
      <c r="A15" s="313" t="s">
        <v>126</v>
      </c>
      <c r="B15" s="313"/>
      <c r="C15" s="313"/>
      <c r="D15" s="313"/>
      <c r="E15" s="313"/>
      <c r="F15" s="313"/>
      <c r="G15" s="288"/>
      <c r="H15" s="318">
        <v>7923</v>
      </c>
      <c r="I15" s="319"/>
      <c r="J15" s="319"/>
      <c r="K15" s="319"/>
      <c r="L15" s="319"/>
      <c r="M15" s="319"/>
      <c r="N15" s="319"/>
      <c r="O15" s="320"/>
      <c r="P15" s="318">
        <v>109320470</v>
      </c>
      <c r="Q15" s="319"/>
      <c r="R15" s="319"/>
      <c r="S15" s="319"/>
      <c r="T15" s="319"/>
      <c r="U15" s="319"/>
      <c r="V15" s="319"/>
      <c r="W15" s="319"/>
      <c r="X15" s="319"/>
      <c r="Y15" s="319"/>
      <c r="Z15" s="320"/>
      <c r="AA15" s="318">
        <v>17334</v>
      </c>
      <c r="AB15" s="319"/>
      <c r="AC15" s="319"/>
      <c r="AD15" s="319"/>
      <c r="AE15" s="319"/>
      <c r="AF15" s="319"/>
      <c r="AG15" s="319"/>
      <c r="AH15" s="320"/>
      <c r="AI15" s="318">
        <v>201260001</v>
      </c>
      <c r="AJ15" s="319"/>
      <c r="AK15" s="319"/>
      <c r="AL15" s="319"/>
      <c r="AM15" s="319"/>
      <c r="AN15" s="319"/>
      <c r="AO15" s="319"/>
      <c r="AP15" s="319"/>
      <c r="AQ15" s="319"/>
      <c r="AR15" s="319"/>
      <c r="AS15" s="320"/>
      <c r="AT15" s="321">
        <v>683</v>
      </c>
      <c r="AU15" s="322"/>
      <c r="AV15" s="322"/>
      <c r="AW15" s="322"/>
      <c r="AX15" s="322"/>
      <c r="AY15" s="322"/>
      <c r="AZ15" s="322"/>
      <c r="BA15" s="323"/>
      <c r="BB15" s="318">
        <v>18075096</v>
      </c>
      <c r="BC15" s="319"/>
      <c r="BD15" s="319"/>
      <c r="BE15" s="319"/>
      <c r="BF15" s="319"/>
      <c r="BG15" s="319"/>
      <c r="BH15" s="319"/>
      <c r="BI15" s="319"/>
      <c r="BJ15" s="319"/>
      <c r="BK15" s="319"/>
      <c r="BL15" s="320"/>
      <c r="BM15" s="318">
        <v>154</v>
      </c>
      <c r="BN15" s="319"/>
      <c r="BO15" s="319"/>
      <c r="BP15" s="319"/>
      <c r="BQ15" s="319"/>
      <c r="BR15" s="319"/>
      <c r="BS15" s="319"/>
      <c r="BT15" s="320"/>
      <c r="BU15" s="318">
        <v>14570690</v>
      </c>
      <c r="BV15" s="319"/>
      <c r="BW15" s="319"/>
      <c r="BX15" s="319"/>
      <c r="BY15" s="319"/>
      <c r="BZ15" s="319"/>
      <c r="CA15" s="319"/>
      <c r="CB15" s="319"/>
      <c r="CC15" s="319"/>
      <c r="CD15" s="319"/>
      <c r="CE15" s="320"/>
      <c r="CF15" s="318">
        <f>H24+AA24+AT24+BM24</f>
        <v>3910</v>
      </c>
      <c r="CG15" s="319"/>
      <c r="CH15" s="319"/>
      <c r="CI15" s="319"/>
      <c r="CJ15" s="319"/>
      <c r="CK15" s="319"/>
      <c r="CL15" s="319"/>
      <c r="CM15" s="320"/>
      <c r="CN15" s="307">
        <f>AI24+BB24+BU24</f>
        <v>41860932</v>
      </c>
      <c r="CO15" s="319"/>
      <c r="CP15" s="319"/>
      <c r="CQ15" s="319"/>
      <c r="CR15" s="319"/>
      <c r="CS15" s="319"/>
      <c r="CT15" s="319"/>
      <c r="CU15" s="319"/>
      <c r="CV15" s="319"/>
      <c r="CW15" s="319"/>
      <c r="CX15" s="328"/>
    </row>
    <row r="16" spans="1:102" ht="27" customHeight="1" x14ac:dyDescent="0.15">
      <c r="A16" s="313" t="s">
        <v>13</v>
      </c>
      <c r="B16" s="313"/>
      <c r="C16" s="313"/>
      <c r="D16" s="313"/>
      <c r="E16" s="313"/>
      <c r="F16" s="313"/>
      <c r="G16" s="288"/>
      <c r="H16" s="318">
        <v>1726</v>
      </c>
      <c r="I16" s="319"/>
      <c r="J16" s="319"/>
      <c r="K16" s="319"/>
      <c r="L16" s="319"/>
      <c r="M16" s="319"/>
      <c r="N16" s="319"/>
      <c r="O16" s="320"/>
      <c r="P16" s="318">
        <v>22468330</v>
      </c>
      <c r="Q16" s="319"/>
      <c r="R16" s="319"/>
      <c r="S16" s="319"/>
      <c r="T16" s="319"/>
      <c r="U16" s="319"/>
      <c r="V16" s="319"/>
      <c r="W16" s="319"/>
      <c r="X16" s="319"/>
      <c r="Y16" s="319"/>
      <c r="Z16" s="320"/>
      <c r="AA16" s="318">
        <v>3280</v>
      </c>
      <c r="AB16" s="319"/>
      <c r="AC16" s="319"/>
      <c r="AD16" s="319"/>
      <c r="AE16" s="319"/>
      <c r="AF16" s="319"/>
      <c r="AG16" s="319"/>
      <c r="AH16" s="320"/>
      <c r="AI16" s="318">
        <v>39278720</v>
      </c>
      <c r="AJ16" s="319"/>
      <c r="AK16" s="319"/>
      <c r="AL16" s="319"/>
      <c r="AM16" s="319"/>
      <c r="AN16" s="319"/>
      <c r="AO16" s="319"/>
      <c r="AP16" s="319"/>
      <c r="AQ16" s="319"/>
      <c r="AR16" s="319"/>
      <c r="AS16" s="320"/>
      <c r="AT16" s="321">
        <v>136</v>
      </c>
      <c r="AU16" s="322"/>
      <c r="AV16" s="322"/>
      <c r="AW16" s="322"/>
      <c r="AX16" s="322"/>
      <c r="AY16" s="322"/>
      <c r="AZ16" s="322"/>
      <c r="BA16" s="323"/>
      <c r="BB16" s="318">
        <v>3168838</v>
      </c>
      <c r="BC16" s="319"/>
      <c r="BD16" s="319"/>
      <c r="BE16" s="319"/>
      <c r="BF16" s="319"/>
      <c r="BG16" s="319"/>
      <c r="BH16" s="319"/>
      <c r="BI16" s="319"/>
      <c r="BJ16" s="319"/>
      <c r="BK16" s="319"/>
      <c r="BL16" s="320"/>
      <c r="BM16" s="318">
        <v>60</v>
      </c>
      <c r="BN16" s="319"/>
      <c r="BO16" s="319"/>
      <c r="BP16" s="319"/>
      <c r="BQ16" s="319"/>
      <c r="BR16" s="319"/>
      <c r="BS16" s="319"/>
      <c r="BT16" s="320"/>
      <c r="BU16" s="318">
        <v>5353170</v>
      </c>
      <c r="BV16" s="319"/>
      <c r="BW16" s="319"/>
      <c r="BX16" s="319"/>
      <c r="BY16" s="319"/>
      <c r="BZ16" s="319"/>
      <c r="CA16" s="319"/>
      <c r="CB16" s="319"/>
      <c r="CC16" s="319"/>
      <c r="CD16" s="319"/>
      <c r="CE16" s="320"/>
      <c r="CF16" s="318">
        <f>H25+AA25+AT25+BM25</f>
        <v>736</v>
      </c>
      <c r="CG16" s="319"/>
      <c r="CH16" s="319"/>
      <c r="CI16" s="319"/>
      <c r="CJ16" s="319"/>
      <c r="CK16" s="319"/>
      <c r="CL16" s="319"/>
      <c r="CM16" s="320"/>
      <c r="CN16" s="307">
        <f>AI25+BB25+BU25</f>
        <v>7388133</v>
      </c>
      <c r="CO16" s="319"/>
      <c r="CP16" s="319"/>
      <c r="CQ16" s="319"/>
      <c r="CR16" s="319"/>
      <c r="CS16" s="319"/>
      <c r="CT16" s="319"/>
      <c r="CU16" s="319"/>
      <c r="CV16" s="319"/>
      <c r="CW16" s="319"/>
      <c r="CX16" s="328"/>
    </row>
    <row r="17" spans="1:102" ht="27" customHeight="1" x14ac:dyDescent="0.15">
      <c r="A17" s="288" t="s">
        <v>71</v>
      </c>
      <c r="B17" s="289"/>
      <c r="C17" s="289"/>
      <c r="D17" s="289"/>
      <c r="E17" s="289"/>
      <c r="F17" s="289"/>
      <c r="G17" s="289"/>
      <c r="H17" s="318">
        <f>11-1</f>
        <v>10</v>
      </c>
      <c r="I17" s="319"/>
      <c r="J17" s="319"/>
      <c r="K17" s="319"/>
      <c r="L17" s="319"/>
      <c r="M17" s="319"/>
      <c r="N17" s="319"/>
      <c r="O17" s="320"/>
      <c r="P17" s="318">
        <f>121690+6100</f>
        <v>127790</v>
      </c>
      <c r="Q17" s="319"/>
      <c r="R17" s="319"/>
      <c r="S17" s="319"/>
      <c r="T17" s="319"/>
      <c r="U17" s="319"/>
      <c r="V17" s="319"/>
      <c r="W17" s="319"/>
      <c r="X17" s="319"/>
      <c r="Y17" s="319"/>
      <c r="Z17" s="320"/>
      <c r="AA17" s="318">
        <f>27-2</f>
        <v>25</v>
      </c>
      <c r="AB17" s="319"/>
      <c r="AC17" s="319"/>
      <c r="AD17" s="319"/>
      <c r="AE17" s="319"/>
      <c r="AF17" s="319"/>
      <c r="AG17" s="319"/>
      <c r="AH17" s="320"/>
      <c r="AI17" s="318">
        <f>604580-14350</f>
        <v>590230</v>
      </c>
      <c r="AJ17" s="319"/>
      <c r="AK17" s="319"/>
      <c r="AL17" s="319"/>
      <c r="AM17" s="319"/>
      <c r="AN17" s="319"/>
      <c r="AO17" s="319"/>
      <c r="AP17" s="319"/>
      <c r="AQ17" s="319"/>
      <c r="AR17" s="319"/>
      <c r="AS17" s="320"/>
      <c r="AT17" s="321">
        <v>0</v>
      </c>
      <c r="AU17" s="322"/>
      <c r="AV17" s="322"/>
      <c r="AW17" s="322"/>
      <c r="AX17" s="322"/>
      <c r="AY17" s="322"/>
      <c r="AZ17" s="322"/>
      <c r="BA17" s="323"/>
      <c r="BB17" s="318">
        <v>34406</v>
      </c>
      <c r="BC17" s="319"/>
      <c r="BD17" s="319"/>
      <c r="BE17" s="319"/>
      <c r="BF17" s="319"/>
      <c r="BG17" s="319"/>
      <c r="BH17" s="319"/>
      <c r="BI17" s="319"/>
      <c r="BJ17" s="319"/>
      <c r="BK17" s="319"/>
      <c r="BL17" s="320"/>
      <c r="BM17" s="318">
        <v>1</v>
      </c>
      <c r="BN17" s="319"/>
      <c r="BO17" s="319"/>
      <c r="BP17" s="319"/>
      <c r="BQ17" s="319"/>
      <c r="BR17" s="319"/>
      <c r="BS17" s="319"/>
      <c r="BT17" s="320"/>
      <c r="BU17" s="318">
        <v>71870</v>
      </c>
      <c r="BV17" s="319"/>
      <c r="BW17" s="319"/>
      <c r="BX17" s="319"/>
      <c r="BY17" s="319"/>
      <c r="BZ17" s="319"/>
      <c r="CA17" s="319"/>
      <c r="CB17" s="319"/>
      <c r="CC17" s="319"/>
      <c r="CD17" s="319"/>
      <c r="CE17" s="320"/>
      <c r="CF17" s="318">
        <f>H26+AA26+AT26+BM26</f>
        <v>18</v>
      </c>
      <c r="CG17" s="319"/>
      <c r="CH17" s="319"/>
      <c r="CI17" s="319"/>
      <c r="CJ17" s="319"/>
      <c r="CK17" s="319"/>
      <c r="CL17" s="319"/>
      <c r="CM17" s="320"/>
      <c r="CN17" s="307">
        <f>AI26+BB26+BU26</f>
        <v>424048</v>
      </c>
      <c r="CO17" s="319"/>
      <c r="CP17" s="319"/>
      <c r="CQ17" s="319"/>
      <c r="CR17" s="319"/>
      <c r="CS17" s="319"/>
      <c r="CT17" s="319"/>
      <c r="CU17" s="319"/>
      <c r="CV17" s="319"/>
      <c r="CW17" s="319"/>
      <c r="CX17" s="328"/>
    </row>
    <row r="18" spans="1:102" ht="27" customHeight="1" x14ac:dyDescent="0.15">
      <c r="A18" s="288" t="s">
        <v>72</v>
      </c>
      <c r="B18" s="289"/>
      <c r="C18" s="289"/>
      <c r="D18" s="289"/>
      <c r="E18" s="289"/>
      <c r="F18" s="289"/>
      <c r="G18" s="289"/>
      <c r="H18" s="301">
        <v>0</v>
      </c>
      <c r="I18" s="302"/>
      <c r="J18" s="302"/>
      <c r="K18" s="302"/>
      <c r="L18" s="302"/>
      <c r="M18" s="302"/>
      <c r="N18" s="302"/>
      <c r="O18" s="303"/>
      <c r="P18" s="296">
        <v>-2700</v>
      </c>
      <c r="Q18" s="297"/>
      <c r="R18" s="297"/>
      <c r="S18" s="297"/>
      <c r="T18" s="297"/>
      <c r="U18" s="297"/>
      <c r="V18" s="297"/>
      <c r="W18" s="297"/>
      <c r="X18" s="297"/>
      <c r="Y18" s="297"/>
      <c r="Z18" s="298"/>
      <c r="AA18" s="301">
        <v>0</v>
      </c>
      <c r="AB18" s="302"/>
      <c r="AC18" s="302"/>
      <c r="AD18" s="302"/>
      <c r="AE18" s="302"/>
      <c r="AF18" s="302"/>
      <c r="AG18" s="302"/>
      <c r="AH18" s="303"/>
      <c r="AI18" s="301">
        <v>0</v>
      </c>
      <c r="AJ18" s="302"/>
      <c r="AK18" s="302"/>
      <c r="AL18" s="302"/>
      <c r="AM18" s="302"/>
      <c r="AN18" s="302"/>
      <c r="AO18" s="302"/>
      <c r="AP18" s="302"/>
      <c r="AQ18" s="302"/>
      <c r="AR18" s="302"/>
      <c r="AS18" s="303"/>
      <c r="AT18" s="304">
        <v>0</v>
      </c>
      <c r="AU18" s="305"/>
      <c r="AV18" s="305"/>
      <c r="AW18" s="305"/>
      <c r="AX18" s="305"/>
      <c r="AY18" s="305"/>
      <c r="AZ18" s="305"/>
      <c r="BA18" s="306"/>
      <c r="BB18" s="301">
        <v>0</v>
      </c>
      <c r="BC18" s="302"/>
      <c r="BD18" s="302"/>
      <c r="BE18" s="302"/>
      <c r="BF18" s="302"/>
      <c r="BG18" s="302"/>
      <c r="BH18" s="302"/>
      <c r="BI18" s="302"/>
      <c r="BJ18" s="302"/>
      <c r="BK18" s="302"/>
      <c r="BL18" s="303"/>
      <c r="BM18" s="301">
        <v>0</v>
      </c>
      <c r="BN18" s="302"/>
      <c r="BO18" s="302"/>
      <c r="BP18" s="302"/>
      <c r="BQ18" s="302"/>
      <c r="BR18" s="302"/>
      <c r="BS18" s="302"/>
      <c r="BT18" s="303"/>
      <c r="BU18" s="301">
        <v>0</v>
      </c>
      <c r="BV18" s="302"/>
      <c r="BW18" s="302"/>
      <c r="BX18" s="302"/>
      <c r="BY18" s="302"/>
      <c r="BZ18" s="302"/>
      <c r="CA18" s="302"/>
      <c r="CB18" s="302"/>
      <c r="CC18" s="302"/>
      <c r="CD18" s="302"/>
      <c r="CE18" s="303"/>
      <c r="CF18" s="285">
        <f>H27+AA27+AT27+BM27</f>
        <v>-3</v>
      </c>
      <c r="CG18" s="286"/>
      <c r="CH18" s="286"/>
      <c r="CI18" s="286"/>
      <c r="CJ18" s="286"/>
      <c r="CK18" s="286"/>
      <c r="CL18" s="286"/>
      <c r="CM18" s="317"/>
      <c r="CN18" s="285">
        <f>AI27+BB27+BU27</f>
        <v>-42134</v>
      </c>
      <c r="CO18" s="286"/>
      <c r="CP18" s="286"/>
      <c r="CQ18" s="286"/>
      <c r="CR18" s="286"/>
      <c r="CS18" s="286"/>
      <c r="CT18" s="286"/>
      <c r="CU18" s="286"/>
      <c r="CV18" s="286"/>
      <c r="CW18" s="286"/>
      <c r="CX18" s="287"/>
    </row>
    <row r="19" spans="1:102" ht="27" customHeight="1" x14ac:dyDescent="0.15">
      <c r="A19" s="335" t="s">
        <v>73</v>
      </c>
      <c r="B19" s="336"/>
      <c r="C19" s="336"/>
      <c r="D19" s="336"/>
      <c r="E19" s="336"/>
      <c r="F19" s="336"/>
      <c r="G19" s="336"/>
      <c r="H19" s="337">
        <v>0</v>
      </c>
      <c r="I19" s="338"/>
      <c r="J19" s="338"/>
      <c r="K19" s="338"/>
      <c r="L19" s="338"/>
      <c r="M19" s="338"/>
      <c r="N19" s="338"/>
      <c r="O19" s="339"/>
      <c r="P19" s="340">
        <v>-6600</v>
      </c>
      <c r="Q19" s="341"/>
      <c r="R19" s="341"/>
      <c r="S19" s="341"/>
      <c r="T19" s="341"/>
      <c r="U19" s="341"/>
      <c r="V19" s="341"/>
      <c r="W19" s="341"/>
      <c r="X19" s="341"/>
      <c r="Y19" s="341"/>
      <c r="Z19" s="348"/>
      <c r="AA19" s="337">
        <v>0</v>
      </c>
      <c r="AB19" s="338"/>
      <c r="AC19" s="338"/>
      <c r="AD19" s="338"/>
      <c r="AE19" s="338"/>
      <c r="AF19" s="338"/>
      <c r="AG19" s="338"/>
      <c r="AH19" s="339"/>
      <c r="AI19" s="340">
        <v>-12300</v>
      </c>
      <c r="AJ19" s="341"/>
      <c r="AK19" s="341"/>
      <c r="AL19" s="341"/>
      <c r="AM19" s="341"/>
      <c r="AN19" s="341"/>
      <c r="AO19" s="341"/>
      <c r="AP19" s="341"/>
      <c r="AQ19" s="341"/>
      <c r="AR19" s="341"/>
      <c r="AS19" s="348"/>
      <c r="AT19" s="371">
        <v>0</v>
      </c>
      <c r="AU19" s="372"/>
      <c r="AV19" s="372"/>
      <c r="AW19" s="372"/>
      <c r="AX19" s="372"/>
      <c r="AY19" s="372"/>
      <c r="AZ19" s="372"/>
      <c r="BA19" s="373"/>
      <c r="BB19" s="337">
        <v>0</v>
      </c>
      <c r="BC19" s="338"/>
      <c r="BD19" s="338"/>
      <c r="BE19" s="338"/>
      <c r="BF19" s="338"/>
      <c r="BG19" s="338"/>
      <c r="BH19" s="338"/>
      <c r="BI19" s="338"/>
      <c r="BJ19" s="338"/>
      <c r="BK19" s="338"/>
      <c r="BL19" s="339"/>
      <c r="BM19" s="337">
        <v>0</v>
      </c>
      <c r="BN19" s="338"/>
      <c r="BO19" s="338"/>
      <c r="BP19" s="338"/>
      <c r="BQ19" s="338"/>
      <c r="BR19" s="338"/>
      <c r="BS19" s="338"/>
      <c r="BT19" s="339"/>
      <c r="BU19" s="337">
        <v>0</v>
      </c>
      <c r="BV19" s="338"/>
      <c r="BW19" s="338"/>
      <c r="BX19" s="338"/>
      <c r="BY19" s="338"/>
      <c r="BZ19" s="338"/>
      <c r="CA19" s="338"/>
      <c r="CB19" s="338"/>
      <c r="CC19" s="338"/>
      <c r="CD19" s="338"/>
      <c r="CE19" s="339"/>
      <c r="CF19" s="340">
        <f>H28+AA28+AT28+BM28</f>
        <v>0</v>
      </c>
      <c r="CG19" s="341"/>
      <c r="CH19" s="341"/>
      <c r="CI19" s="341"/>
      <c r="CJ19" s="341"/>
      <c r="CK19" s="341"/>
      <c r="CL19" s="341"/>
      <c r="CM19" s="348"/>
      <c r="CN19" s="340">
        <f>AI28+BB28+BU28</f>
        <v>0</v>
      </c>
      <c r="CO19" s="341"/>
      <c r="CP19" s="341"/>
      <c r="CQ19" s="341"/>
      <c r="CR19" s="341"/>
      <c r="CS19" s="341"/>
      <c r="CT19" s="341"/>
      <c r="CU19" s="341"/>
      <c r="CV19" s="341"/>
      <c r="CW19" s="341"/>
      <c r="CX19" s="342"/>
    </row>
    <row r="20" spans="1:102" ht="27" customHeight="1" x14ac:dyDescent="0.15">
      <c r="A20" s="13"/>
      <c r="B20" s="13"/>
      <c r="C20" s="13"/>
      <c r="D20" s="13"/>
      <c r="E20" s="13"/>
      <c r="F20" s="13"/>
      <c r="G20" s="13"/>
      <c r="H20" s="14"/>
      <c r="I20" s="14"/>
      <c r="J20" s="14"/>
      <c r="K20" s="14"/>
      <c r="L20" s="14"/>
      <c r="M20" s="14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4"/>
      <c r="AB20" s="14"/>
      <c r="AC20" s="14"/>
      <c r="AD20" s="14"/>
      <c r="AE20" s="14"/>
      <c r="AF20" s="14"/>
      <c r="AG20" s="14"/>
      <c r="AH20" s="14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4"/>
      <c r="AU20" s="14"/>
      <c r="AV20" s="14"/>
      <c r="AW20" s="14"/>
      <c r="AX20" s="14"/>
      <c r="AY20" s="14"/>
      <c r="AZ20" s="14"/>
      <c r="BA20" s="14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4"/>
      <c r="BN20" s="14"/>
      <c r="BO20" s="14"/>
      <c r="BP20" s="14"/>
      <c r="BQ20" s="14"/>
      <c r="BR20" s="14"/>
      <c r="BS20" s="14"/>
      <c r="BT20" s="14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4"/>
      <c r="CG20" s="14"/>
      <c r="CH20" s="14"/>
      <c r="CI20" s="14"/>
      <c r="CJ20" s="14"/>
      <c r="CK20" s="14"/>
      <c r="CL20" s="14"/>
      <c r="CM20" s="14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6"/>
    </row>
    <row r="21" spans="1:102" ht="27" customHeight="1" x14ac:dyDescent="0.15">
      <c r="A21" s="329"/>
      <c r="B21" s="330"/>
      <c r="C21" s="330"/>
      <c r="D21" s="330"/>
      <c r="E21" s="330"/>
      <c r="F21" s="330"/>
      <c r="G21" s="330"/>
      <c r="H21" s="347" t="s">
        <v>132</v>
      </c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69" t="s">
        <v>114</v>
      </c>
      <c r="CG21" s="369"/>
      <c r="CH21" s="369"/>
      <c r="CI21" s="369"/>
      <c r="CJ21" s="369"/>
      <c r="CK21" s="369"/>
      <c r="CL21" s="369"/>
      <c r="CM21" s="369"/>
      <c r="CN21" s="369"/>
      <c r="CO21" s="369"/>
      <c r="CP21" s="369"/>
      <c r="CQ21" s="369"/>
      <c r="CR21" s="369"/>
      <c r="CS21" s="369"/>
      <c r="CT21" s="369"/>
      <c r="CU21" s="369"/>
      <c r="CV21" s="369"/>
      <c r="CW21" s="369"/>
      <c r="CX21" s="370"/>
    </row>
    <row r="22" spans="1:102" ht="27" customHeight="1" x14ac:dyDescent="0.15">
      <c r="A22" s="331"/>
      <c r="B22" s="332"/>
      <c r="C22" s="332"/>
      <c r="D22" s="332"/>
      <c r="E22" s="332"/>
      <c r="F22" s="332"/>
      <c r="G22" s="332"/>
      <c r="H22" s="327" t="s">
        <v>109</v>
      </c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 t="s">
        <v>115</v>
      </c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 t="s">
        <v>116</v>
      </c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27"/>
      <c r="BM22" s="327" t="s">
        <v>117</v>
      </c>
      <c r="BN22" s="327"/>
      <c r="BO22" s="327"/>
      <c r="BP22" s="327"/>
      <c r="BQ22" s="327"/>
      <c r="BR22" s="327"/>
      <c r="BS22" s="327"/>
      <c r="BT22" s="327"/>
      <c r="BU22" s="327"/>
      <c r="BV22" s="327"/>
      <c r="BW22" s="327"/>
      <c r="BX22" s="327"/>
      <c r="BY22" s="327"/>
      <c r="BZ22" s="327"/>
      <c r="CA22" s="327"/>
      <c r="CB22" s="327"/>
      <c r="CC22" s="327"/>
      <c r="CD22" s="327"/>
      <c r="CE22" s="32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67"/>
    </row>
    <row r="23" spans="1:102" ht="27" customHeight="1" x14ac:dyDescent="0.15">
      <c r="A23" s="333"/>
      <c r="B23" s="334"/>
      <c r="C23" s="334"/>
      <c r="D23" s="334"/>
      <c r="E23" s="334"/>
      <c r="F23" s="334"/>
      <c r="G23" s="334"/>
      <c r="H23" s="327" t="s">
        <v>111</v>
      </c>
      <c r="I23" s="327"/>
      <c r="J23" s="327"/>
      <c r="K23" s="327"/>
      <c r="L23" s="327"/>
      <c r="M23" s="327"/>
      <c r="N23" s="327"/>
      <c r="O23" s="327"/>
      <c r="P23" s="346" t="s">
        <v>112</v>
      </c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27" t="s">
        <v>111</v>
      </c>
      <c r="AB23" s="327"/>
      <c r="AC23" s="327"/>
      <c r="AD23" s="327"/>
      <c r="AE23" s="327"/>
      <c r="AF23" s="327"/>
      <c r="AG23" s="327"/>
      <c r="AH23" s="327"/>
      <c r="AI23" s="346" t="s">
        <v>112</v>
      </c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27" t="s">
        <v>111</v>
      </c>
      <c r="AU23" s="327"/>
      <c r="AV23" s="327"/>
      <c r="AW23" s="327"/>
      <c r="AX23" s="327"/>
      <c r="AY23" s="327"/>
      <c r="AZ23" s="327"/>
      <c r="BA23" s="327"/>
      <c r="BB23" s="346" t="s">
        <v>112</v>
      </c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27" t="s">
        <v>111</v>
      </c>
      <c r="BN23" s="327"/>
      <c r="BO23" s="327"/>
      <c r="BP23" s="327"/>
      <c r="BQ23" s="327"/>
      <c r="BR23" s="327"/>
      <c r="BS23" s="327"/>
      <c r="BT23" s="327"/>
      <c r="BU23" s="346" t="s">
        <v>112</v>
      </c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27" t="s">
        <v>111</v>
      </c>
      <c r="CG23" s="327"/>
      <c r="CH23" s="327"/>
      <c r="CI23" s="327"/>
      <c r="CJ23" s="327"/>
      <c r="CK23" s="327"/>
      <c r="CL23" s="327"/>
      <c r="CM23" s="327"/>
      <c r="CN23" s="346" t="s">
        <v>112</v>
      </c>
      <c r="CO23" s="346"/>
      <c r="CP23" s="346"/>
      <c r="CQ23" s="346"/>
      <c r="CR23" s="346"/>
      <c r="CS23" s="346"/>
      <c r="CT23" s="346"/>
      <c r="CU23" s="346"/>
      <c r="CV23" s="346"/>
      <c r="CW23" s="346"/>
      <c r="CX23" s="353"/>
    </row>
    <row r="24" spans="1:102" ht="27" customHeight="1" x14ac:dyDescent="0.15">
      <c r="A24" s="313" t="s">
        <v>126</v>
      </c>
      <c r="B24" s="313"/>
      <c r="C24" s="313"/>
      <c r="D24" s="313"/>
      <c r="E24" s="313"/>
      <c r="F24" s="313"/>
      <c r="G24" s="288"/>
      <c r="H24" s="307">
        <v>5</v>
      </c>
      <c r="I24" s="310"/>
      <c r="J24" s="310"/>
      <c r="K24" s="310"/>
      <c r="L24" s="310"/>
      <c r="M24" s="310"/>
      <c r="N24" s="310"/>
      <c r="O24" s="311"/>
      <c r="P24" s="314" t="s">
        <v>85</v>
      </c>
      <c r="Q24" s="315"/>
      <c r="R24" s="315"/>
      <c r="S24" s="315"/>
      <c r="T24" s="315"/>
      <c r="U24" s="315"/>
      <c r="V24" s="315"/>
      <c r="W24" s="315"/>
      <c r="X24" s="315"/>
      <c r="Y24" s="315"/>
      <c r="Z24" s="316"/>
      <c r="AA24" s="307">
        <v>48</v>
      </c>
      <c r="AB24" s="310"/>
      <c r="AC24" s="310"/>
      <c r="AD24" s="310"/>
      <c r="AE24" s="310"/>
      <c r="AF24" s="310"/>
      <c r="AG24" s="310"/>
      <c r="AH24" s="311"/>
      <c r="AI24" s="307">
        <v>687923</v>
      </c>
      <c r="AJ24" s="310"/>
      <c r="AK24" s="310"/>
      <c r="AL24" s="310"/>
      <c r="AM24" s="310"/>
      <c r="AN24" s="310"/>
      <c r="AO24" s="310"/>
      <c r="AP24" s="310"/>
      <c r="AQ24" s="310"/>
      <c r="AR24" s="310"/>
      <c r="AS24" s="311"/>
      <c r="AT24" s="307">
        <v>3856</v>
      </c>
      <c r="AU24" s="310"/>
      <c r="AV24" s="310"/>
      <c r="AW24" s="310"/>
      <c r="AX24" s="310"/>
      <c r="AY24" s="310"/>
      <c r="AZ24" s="310"/>
      <c r="BA24" s="311"/>
      <c r="BB24" s="307">
        <v>41147998</v>
      </c>
      <c r="BC24" s="310"/>
      <c r="BD24" s="310"/>
      <c r="BE24" s="310"/>
      <c r="BF24" s="310"/>
      <c r="BG24" s="310"/>
      <c r="BH24" s="310"/>
      <c r="BI24" s="310"/>
      <c r="BJ24" s="310"/>
      <c r="BK24" s="310"/>
      <c r="BL24" s="311"/>
      <c r="BM24" s="307">
        <v>1</v>
      </c>
      <c r="BN24" s="310"/>
      <c r="BO24" s="310"/>
      <c r="BP24" s="310"/>
      <c r="BQ24" s="310"/>
      <c r="BR24" s="310"/>
      <c r="BS24" s="310"/>
      <c r="BT24" s="311"/>
      <c r="BU24" s="307">
        <v>25011</v>
      </c>
      <c r="BV24" s="310"/>
      <c r="BW24" s="310"/>
      <c r="BX24" s="310"/>
      <c r="BY24" s="310"/>
      <c r="BZ24" s="310"/>
      <c r="CA24" s="310"/>
      <c r="CB24" s="310"/>
      <c r="CC24" s="310"/>
      <c r="CD24" s="310"/>
      <c r="CE24" s="311"/>
      <c r="CF24" s="307">
        <v>1704</v>
      </c>
      <c r="CG24" s="310"/>
      <c r="CH24" s="310"/>
      <c r="CI24" s="310"/>
      <c r="CJ24" s="310"/>
      <c r="CK24" s="310"/>
      <c r="CL24" s="310"/>
      <c r="CM24" s="311"/>
      <c r="CN24" s="307">
        <v>181353257</v>
      </c>
      <c r="CO24" s="310"/>
      <c r="CP24" s="310"/>
      <c r="CQ24" s="310"/>
      <c r="CR24" s="310"/>
      <c r="CS24" s="310"/>
      <c r="CT24" s="310"/>
      <c r="CU24" s="310"/>
      <c r="CV24" s="310"/>
      <c r="CW24" s="310"/>
      <c r="CX24" s="312"/>
    </row>
    <row r="25" spans="1:102" ht="27" customHeight="1" x14ac:dyDescent="0.15">
      <c r="A25" s="313" t="s">
        <v>13</v>
      </c>
      <c r="B25" s="313"/>
      <c r="C25" s="313"/>
      <c r="D25" s="313"/>
      <c r="E25" s="313"/>
      <c r="F25" s="313"/>
      <c r="G25" s="288"/>
      <c r="H25" s="307">
        <v>0</v>
      </c>
      <c r="I25" s="310"/>
      <c r="J25" s="310"/>
      <c r="K25" s="310"/>
      <c r="L25" s="310"/>
      <c r="M25" s="310"/>
      <c r="N25" s="310"/>
      <c r="O25" s="311"/>
      <c r="P25" s="314" t="s">
        <v>85</v>
      </c>
      <c r="Q25" s="315"/>
      <c r="R25" s="315"/>
      <c r="S25" s="315"/>
      <c r="T25" s="315"/>
      <c r="U25" s="315"/>
      <c r="V25" s="315"/>
      <c r="W25" s="315"/>
      <c r="X25" s="315"/>
      <c r="Y25" s="315"/>
      <c r="Z25" s="316"/>
      <c r="AA25" s="285">
        <v>-2</v>
      </c>
      <c r="AB25" s="286"/>
      <c r="AC25" s="286"/>
      <c r="AD25" s="286"/>
      <c r="AE25" s="286"/>
      <c r="AF25" s="286"/>
      <c r="AG25" s="286"/>
      <c r="AH25" s="317"/>
      <c r="AI25" s="285">
        <v>-14280</v>
      </c>
      <c r="AJ25" s="286"/>
      <c r="AK25" s="286"/>
      <c r="AL25" s="286"/>
      <c r="AM25" s="286"/>
      <c r="AN25" s="286"/>
      <c r="AO25" s="286"/>
      <c r="AP25" s="286"/>
      <c r="AQ25" s="286"/>
      <c r="AR25" s="286"/>
      <c r="AS25" s="317"/>
      <c r="AT25" s="307">
        <v>738</v>
      </c>
      <c r="AU25" s="310"/>
      <c r="AV25" s="310"/>
      <c r="AW25" s="310"/>
      <c r="AX25" s="310"/>
      <c r="AY25" s="310"/>
      <c r="AZ25" s="310"/>
      <c r="BA25" s="311"/>
      <c r="BB25" s="307">
        <v>7402413</v>
      </c>
      <c r="BC25" s="310"/>
      <c r="BD25" s="310"/>
      <c r="BE25" s="310"/>
      <c r="BF25" s="310"/>
      <c r="BG25" s="310"/>
      <c r="BH25" s="310"/>
      <c r="BI25" s="310"/>
      <c r="BJ25" s="310"/>
      <c r="BK25" s="310"/>
      <c r="BL25" s="311"/>
      <c r="BM25" s="307">
        <v>0</v>
      </c>
      <c r="BN25" s="310"/>
      <c r="BO25" s="310"/>
      <c r="BP25" s="310"/>
      <c r="BQ25" s="310"/>
      <c r="BR25" s="310"/>
      <c r="BS25" s="310"/>
      <c r="BT25" s="311"/>
      <c r="BU25" s="307">
        <v>0</v>
      </c>
      <c r="BV25" s="310"/>
      <c r="BW25" s="310"/>
      <c r="BX25" s="310"/>
      <c r="BY25" s="310"/>
      <c r="BZ25" s="310"/>
      <c r="CA25" s="310"/>
      <c r="CB25" s="310"/>
      <c r="CC25" s="310"/>
      <c r="CD25" s="310"/>
      <c r="CE25" s="311"/>
      <c r="CF25" s="307">
        <v>439</v>
      </c>
      <c r="CG25" s="310"/>
      <c r="CH25" s="310"/>
      <c r="CI25" s="310"/>
      <c r="CJ25" s="310"/>
      <c r="CK25" s="310"/>
      <c r="CL25" s="310"/>
      <c r="CM25" s="311"/>
      <c r="CN25" s="307">
        <v>45679272</v>
      </c>
      <c r="CO25" s="308"/>
      <c r="CP25" s="308"/>
      <c r="CQ25" s="308"/>
      <c r="CR25" s="308"/>
      <c r="CS25" s="308"/>
      <c r="CT25" s="308"/>
      <c r="CU25" s="308"/>
      <c r="CV25" s="308"/>
      <c r="CW25" s="308"/>
      <c r="CX25" s="309"/>
    </row>
    <row r="26" spans="1:102" ht="27" customHeight="1" x14ac:dyDescent="0.15">
      <c r="A26" s="288" t="s">
        <v>71</v>
      </c>
      <c r="B26" s="289"/>
      <c r="C26" s="289"/>
      <c r="D26" s="289"/>
      <c r="E26" s="289"/>
      <c r="F26" s="289"/>
      <c r="G26" s="289"/>
      <c r="H26" s="307">
        <v>0</v>
      </c>
      <c r="I26" s="310"/>
      <c r="J26" s="310"/>
      <c r="K26" s="310"/>
      <c r="L26" s="310"/>
      <c r="M26" s="310"/>
      <c r="N26" s="310"/>
      <c r="O26" s="311"/>
      <c r="P26" s="314" t="s">
        <v>85</v>
      </c>
      <c r="Q26" s="315"/>
      <c r="R26" s="315"/>
      <c r="S26" s="315"/>
      <c r="T26" s="315"/>
      <c r="U26" s="315"/>
      <c r="V26" s="315"/>
      <c r="W26" s="315"/>
      <c r="X26" s="315"/>
      <c r="Y26" s="315"/>
      <c r="Z26" s="316"/>
      <c r="AA26" s="318">
        <v>0</v>
      </c>
      <c r="AB26" s="319"/>
      <c r="AC26" s="319"/>
      <c r="AD26" s="319"/>
      <c r="AE26" s="319"/>
      <c r="AF26" s="319"/>
      <c r="AG26" s="319"/>
      <c r="AH26" s="320"/>
      <c r="AI26" s="318">
        <v>0</v>
      </c>
      <c r="AJ26" s="319"/>
      <c r="AK26" s="319"/>
      <c r="AL26" s="319"/>
      <c r="AM26" s="319"/>
      <c r="AN26" s="319"/>
      <c r="AO26" s="319"/>
      <c r="AP26" s="319"/>
      <c r="AQ26" s="319"/>
      <c r="AR26" s="319"/>
      <c r="AS26" s="320"/>
      <c r="AT26" s="307">
        <v>18</v>
      </c>
      <c r="AU26" s="310"/>
      <c r="AV26" s="310"/>
      <c r="AW26" s="310"/>
      <c r="AX26" s="310"/>
      <c r="AY26" s="310"/>
      <c r="AZ26" s="310"/>
      <c r="BA26" s="311"/>
      <c r="BB26" s="307">
        <v>424048</v>
      </c>
      <c r="BC26" s="310"/>
      <c r="BD26" s="310"/>
      <c r="BE26" s="310"/>
      <c r="BF26" s="310"/>
      <c r="BG26" s="310"/>
      <c r="BH26" s="310"/>
      <c r="BI26" s="310"/>
      <c r="BJ26" s="310"/>
      <c r="BK26" s="310"/>
      <c r="BL26" s="311"/>
      <c r="BM26" s="307">
        <v>0</v>
      </c>
      <c r="BN26" s="310"/>
      <c r="BO26" s="310"/>
      <c r="BP26" s="310"/>
      <c r="BQ26" s="310"/>
      <c r="BR26" s="310"/>
      <c r="BS26" s="310"/>
      <c r="BT26" s="311"/>
      <c r="BU26" s="307">
        <v>0</v>
      </c>
      <c r="BV26" s="310"/>
      <c r="BW26" s="310"/>
      <c r="BX26" s="310"/>
      <c r="BY26" s="310"/>
      <c r="BZ26" s="310"/>
      <c r="CA26" s="310"/>
      <c r="CB26" s="310"/>
      <c r="CC26" s="310"/>
      <c r="CD26" s="310"/>
      <c r="CE26" s="311"/>
      <c r="CF26" s="307">
        <v>47</v>
      </c>
      <c r="CG26" s="310"/>
      <c r="CH26" s="310"/>
      <c r="CI26" s="310"/>
      <c r="CJ26" s="310"/>
      <c r="CK26" s="310"/>
      <c r="CL26" s="310"/>
      <c r="CM26" s="311"/>
      <c r="CN26" s="307">
        <v>2094245</v>
      </c>
      <c r="CO26" s="374"/>
      <c r="CP26" s="374"/>
      <c r="CQ26" s="374"/>
      <c r="CR26" s="374"/>
      <c r="CS26" s="374"/>
      <c r="CT26" s="374"/>
      <c r="CU26" s="374"/>
      <c r="CV26" s="374"/>
      <c r="CW26" s="374"/>
      <c r="CX26" s="375"/>
    </row>
    <row r="27" spans="1:102" ht="27" customHeight="1" x14ac:dyDescent="0.15">
      <c r="A27" s="288" t="s">
        <v>72</v>
      </c>
      <c r="B27" s="289"/>
      <c r="C27" s="289"/>
      <c r="D27" s="289"/>
      <c r="E27" s="289"/>
      <c r="F27" s="289"/>
      <c r="G27" s="289"/>
      <c r="H27" s="290">
        <v>0</v>
      </c>
      <c r="I27" s="291"/>
      <c r="J27" s="291"/>
      <c r="K27" s="291"/>
      <c r="L27" s="291"/>
      <c r="M27" s="291"/>
      <c r="N27" s="291"/>
      <c r="O27" s="292"/>
      <c r="P27" s="293" t="s">
        <v>85</v>
      </c>
      <c r="Q27" s="294"/>
      <c r="R27" s="294"/>
      <c r="S27" s="294"/>
      <c r="T27" s="294"/>
      <c r="U27" s="294"/>
      <c r="V27" s="294"/>
      <c r="W27" s="294"/>
      <c r="X27" s="294"/>
      <c r="Y27" s="294"/>
      <c r="Z27" s="295"/>
      <c r="AA27" s="290">
        <v>0</v>
      </c>
      <c r="AB27" s="291"/>
      <c r="AC27" s="291"/>
      <c r="AD27" s="291"/>
      <c r="AE27" s="291"/>
      <c r="AF27" s="291"/>
      <c r="AG27" s="291"/>
      <c r="AH27" s="292"/>
      <c r="AI27" s="290">
        <v>0</v>
      </c>
      <c r="AJ27" s="291"/>
      <c r="AK27" s="291"/>
      <c r="AL27" s="291"/>
      <c r="AM27" s="291"/>
      <c r="AN27" s="291"/>
      <c r="AO27" s="291"/>
      <c r="AP27" s="291"/>
      <c r="AQ27" s="291"/>
      <c r="AR27" s="291"/>
      <c r="AS27" s="292"/>
      <c r="AT27" s="296">
        <v>-3</v>
      </c>
      <c r="AU27" s="297"/>
      <c r="AV27" s="297"/>
      <c r="AW27" s="297"/>
      <c r="AX27" s="297"/>
      <c r="AY27" s="297"/>
      <c r="AZ27" s="297"/>
      <c r="BA27" s="298"/>
      <c r="BB27" s="296">
        <v>-42134</v>
      </c>
      <c r="BC27" s="297"/>
      <c r="BD27" s="297"/>
      <c r="BE27" s="297"/>
      <c r="BF27" s="297"/>
      <c r="BG27" s="297"/>
      <c r="BH27" s="297"/>
      <c r="BI27" s="297"/>
      <c r="BJ27" s="297"/>
      <c r="BK27" s="297"/>
      <c r="BL27" s="298"/>
      <c r="BM27" s="290">
        <v>0</v>
      </c>
      <c r="BN27" s="291"/>
      <c r="BO27" s="291"/>
      <c r="BP27" s="291"/>
      <c r="BQ27" s="291"/>
      <c r="BR27" s="291"/>
      <c r="BS27" s="291"/>
      <c r="BT27" s="292"/>
      <c r="BU27" s="290">
        <v>0</v>
      </c>
      <c r="BV27" s="291"/>
      <c r="BW27" s="291"/>
      <c r="BX27" s="291"/>
      <c r="BY27" s="291"/>
      <c r="BZ27" s="291"/>
      <c r="CA27" s="291"/>
      <c r="CB27" s="291"/>
      <c r="CC27" s="291"/>
      <c r="CD27" s="291"/>
      <c r="CE27" s="292"/>
      <c r="CF27" s="290">
        <v>8</v>
      </c>
      <c r="CG27" s="291"/>
      <c r="CH27" s="291"/>
      <c r="CI27" s="291"/>
      <c r="CJ27" s="291"/>
      <c r="CK27" s="291"/>
      <c r="CL27" s="291"/>
      <c r="CM27" s="292"/>
      <c r="CN27" s="290">
        <v>240849</v>
      </c>
      <c r="CO27" s="299"/>
      <c r="CP27" s="299"/>
      <c r="CQ27" s="299"/>
      <c r="CR27" s="299"/>
      <c r="CS27" s="299"/>
      <c r="CT27" s="299"/>
      <c r="CU27" s="299"/>
      <c r="CV27" s="299"/>
      <c r="CW27" s="299"/>
      <c r="CX27" s="300"/>
    </row>
    <row r="28" spans="1:102" ht="27" customHeight="1" x14ac:dyDescent="0.15">
      <c r="A28" s="335" t="s">
        <v>73</v>
      </c>
      <c r="B28" s="336"/>
      <c r="C28" s="336"/>
      <c r="D28" s="336"/>
      <c r="E28" s="336"/>
      <c r="F28" s="336"/>
      <c r="G28" s="336"/>
      <c r="H28" s="337">
        <v>0</v>
      </c>
      <c r="I28" s="338"/>
      <c r="J28" s="338"/>
      <c r="K28" s="338"/>
      <c r="L28" s="338"/>
      <c r="M28" s="338"/>
      <c r="N28" s="338"/>
      <c r="O28" s="339"/>
      <c r="P28" s="352" t="s">
        <v>133</v>
      </c>
      <c r="Q28" s="338"/>
      <c r="R28" s="338"/>
      <c r="S28" s="338"/>
      <c r="T28" s="338"/>
      <c r="U28" s="338"/>
      <c r="V28" s="338"/>
      <c r="W28" s="338"/>
      <c r="X28" s="338"/>
      <c r="Y28" s="338"/>
      <c r="Z28" s="339"/>
      <c r="AA28" s="337">
        <v>0</v>
      </c>
      <c r="AB28" s="338"/>
      <c r="AC28" s="338"/>
      <c r="AD28" s="338"/>
      <c r="AE28" s="338"/>
      <c r="AF28" s="338"/>
      <c r="AG28" s="338"/>
      <c r="AH28" s="339"/>
      <c r="AI28" s="352">
        <v>0</v>
      </c>
      <c r="AJ28" s="338"/>
      <c r="AK28" s="338"/>
      <c r="AL28" s="338"/>
      <c r="AM28" s="338"/>
      <c r="AN28" s="338"/>
      <c r="AO28" s="338"/>
      <c r="AP28" s="338"/>
      <c r="AQ28" s="338"/>
      <c r="AR28" s="338"/>
      <c r="AS28" s="339"/>
      <c r="AT28" s="337">
        <v>0</v>
      </c>
      <c r="AU28" s="338"/>
      <c r="AV28" s="338"/>
      <c r="AW28" s="338"/>
      <c r="AX28" s="338"/>
      <c r="AY28" s="338"/>
      <c r="AZ28" s="338"/>
      <c r="BA28" s="339"/>
      <c r="BB28" s="352">
        <v>0</v>
      </c>
      <c r="BC28" s="338"/>
      <c r="BD28" s="338"/>
      <c r="BE28" s="338"/>
      <c r="BF28" s="338"/>
      <c r="BG28" s="338"/>
      <c r="BH28" s="338"/>
      <c r="BI28" s="338"/>
      <c r="BJ28" s="338"/>
      <c r="BK28" s="338"/>
      <c r="BL28" s="339"/>
      <c r="BM28" s="337">
        <v>0</v>
      </c>
      <c r="BN28" s="338"/>
      <c r="BO28" s="338"/>
      <c r="BP28" s="338"/>
      <c r="BQ28" s="338"/>
      <c r="BR28" s="338"/>
      <c r="BS28" s="338"/>
      <c r="BT28" s="339"/>
      <c r="BU28" s="352">
        <v>0</v>
      </c>
      <c r="BV28" s="338"/>
      <c r="BW28" s="338"/>
      <c r="BX28" s="338"/>
      <c r="BY28" s="338"/>
      <c r="BZ28" s="338"/>
      <c r="CA28" s="338"/>
      <c r="CB28" s="338"/>
      <c r="CC28" s="338"/>
      <c r="CD28" s="338"/>
      <c r="CE28" s="339"/>
      <c r="CF28" s="337">
        <v>0</v>
      </c>
      <c r="CG28" s="338"/>
      <c r="CH28" s="338"/>
      <c r="CI28" s="338"/>
      <c r="CJ28" s="338"/>
      <c r="CK28" s="338"/>
      <c r="CL28" s="338"/>
      <c r="CM28" s="339"/>
      <c r="CN28" s="324">
        <v>0</v>
      </c>
      <c r="CO28" s="325"/>
      <c r="CP28" s="325"/>
      <c r="CQ28" s="325"/>
      <c r="CR28" s="325"/>
      <c r="CS28" s="325"/>
      <c r="CT28" s="325"/>
      <c r="CU28" s="325"/>
      <c r="CV28" s="325"/>
      <c r="CW28" s="325"/>
      <c r="CX28" s="326"/>
    </row>
    <row r="29" spans="1:102" ht="15" customHeight="1" x14ac:dyDescent="0.15">
      <c r="A29" s="366" t="s">
        <v>124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</row>
    <row r="30" spans="1:102" ht="15" customHeight="1" x14ac:dyDescent="0.15">
      <c r="A30" s="366" t="s">
        <v>125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</row>
    <row r="31" spans="1:102" ht="15" customHeight="1" x14ac:dyDescent="0.15">
      <c r="A31" s="366" t="s">
        <v>120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</row>
    <row r="32" spans="1:102" x14ac:dyDescent="0.15">
      <c r="A32" s="366" t="s">
        <v>134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</row>
  </sheetData>
  <mergeCells count="210">
    <mergeCell ref="CN23:CX23"/>
    <mergeCell ref="A8:J8"/>
    <mergeCell ref="K8:S8"/>
    <mergeCell ref="T8:AG8"/>
    <mergeCell ref="CF26:CM26"/>
    <mergeCell ref="CN26:CX26"/>
    <mergeCell ref="A17:G17"/>
    <mergeCell ref="H17:O17"/>
    <mergeCell ref="P17:Z17"/>
    <mergeCell ref="AA17:AH17"/>
    <mergeCell ref="AI17:AS17"/>
    <mergeCell ref="A26:G26"/>
    <mergeCell ref="H26:O26"/>
    <mergeCell ref="P26:Z26"/>
    <mergeCell ref="AA26:AH26"/>
    <mergeCell ref="AI26:AS26"/>
    <mergeCell ref="AT26:BA26"/>
    <mergeCell ref="BB26:BL26"/>
    <mergeCell ref="BM26:BT26"/>
    <mergeCell ref="BU26:CE26"/>
    <mergeCell ref="H24:O24"/>
    <mergeCell ref="P24:Z24"/>
    <mergeCell ref="AA24:AH24"/>
    <mergeCell ref="AI24:AS24"/>
    <mergeCell ref="BE10:BM10"/>
    <mergeCell ref="BN10:CA10"/>
    <mergeCell ref="AI23:AS23"/>
    <mergeCell ref="CF15:CM15"/>
    <mergeCell ref="A19:G19"/>
    <mergeCell ref="H19:O19"/>
    <mergeCell ref="P19:Z19"/>
    <mergeCell ref="AA19:AH19"/>
    <mergeCell ref="AI19:AS19"/>
    <mergeCell ref="AT19:BA19"/>
    <mergeCell ref="BB19:BL19"/>
    <mergeCell ref="AA23:AH23"/>
    <mergeCell ref="CF17:CM17"/>
    <mergeCell ref="P23:Z23"/>
    <mergeCell ref="BU16:CE16"/>
    <mergeCell ref="A32:CX32"/>
    <mergeCell ref="AH5:AP5"/>
    <mergeCell ref="AQ5:BD5"/>
    <mergeCell ref="BE5:BM5"/>
    <mergeCell ref="BN5:CA5"/>
    <mergeCell ref="CB5:CJ5"/>
    <mergeCell ref="CK5:CX5"/>
    <mergeCell ref="A12:G14"/>
    <mergeCell ref="H12:CE12"/>
    <mergeCell ref="CF12:CX12"/>
    <mergeCell ref="H13:Z13"/>
    <mergeCell ref="AA13:AS13"/>
    <mergeCell ref="CF13:CX13"/>
    <mergeCell ref="H14:O14"/>
    <mergeCell ref="P14:Z14"/>
    <mergeCell ref="CF21:CX22"/>
    <mergeCell ref="H22:Z22"/>
    <mergeCell ref="AA22:AS22"/>
    <mergeCell ref="AT22:BL22"/>
    <mergeCell ref="BM22:CE22"/>
    <mergeCell ref="H23:O23"/>
    <mergeCell ref="A31:CX31"/>
    <mergeCell ref="A29:CX29"/>
    <mergeCell ref="A30:CX30"/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H28:O28"/>
    <mergeCell ref="P28:Z28"/>
    <mergeCell ref="AA28:AH28"/>
    <mergeCell ref="AI28:AS28"/>
    <mergeCell ref="AT28:BA28"/>
    <mergeCell ref="BB28:BL28"/>
    <mergeCell ref="BM28:BT28"/>
    <mergeCell ref="BU28:CE28"/>
    <mergeCell ref="CK6:CX6"/>
    <mergeCell ref="AA14:AH14"/>
    <mergeCell ref="AI14:AS14"/>
    <mergeCell ref="AT14:BA14"/>
    <mergeCell ref="BB14:BL14"/>
    <mergeCell ref="BM14:BT14"/>
    <mergeCell ref="BU14:CE14"/>
    <mergeCell ref="CF14:CM14"/>
    <mergeCell ref="CN14:CX14"/>
    <mergeCell ref="AH8:AP8"/>
    <mergeCell ref="AQ8:BD8"/>
    <mergeCell ref="BE8:BM8"/>
    <mergeCell ref="BN8:CA8"/>
    <mergeCell ref="CB8:CJ8"/>
    <mergeCell ref="CK8:CX8"/>
    <mergeCell ref="BE9:BM9"/>
    <mergeCell ref="A6:J6"/>
    <mergeCell ref="K6:S6"/>
    <mergeCell ref="T6:AG6"/>
    <mergeCell ref="AH6:AP6"/>
    <mergeCell ref="AQ6:BD6"/>
    <mergeCell ref="BE6:BM6"/>
    <mergeCell ref="BN6:CA6"/>
    <mergeCell ref="CB6:CJ6"/>
    <mergeCell ref="CF25:CM25"/>
    <mergeCell ref="AT13:BL13"/>
    <mergeCell ref="BM13:CE13"/>
    <mergeCell ref="BB23:BL23"/>
    <mergeCell ref="BM23:BT23"/>
    <mergeCell ref="BU23:CE23"/>
    <mergeCell ref="H21:CE21"/>
    <mergeCell ref="CF18:CM18"/>
    <mergeCell ref="BM19:BT19"/>
    <mergeCell ref="BU19:CE19"/>
    <mergeCell ref="CF19:CM19"/>
    <mergeCell ref="BM24:BT24"/>
    <mergeCell ref="BU24:CE24"/>
    <mergeCell ref="A10:J10"/>
    <mergeCell ref="K10:S10"/>
    <mergeCell ref="T10:AG10"/>
    <mergeCell ref="CN17:CX17"/>
    <mergeCell ref="CB10:CJ10"/>
    <mergeCell ref="CK10:CX10"/>
    <mergeCell ref="CN19:CX19"/>
    <mergeCell ref="A7:J7"/>
    <mergeCell ref="K7:S7"/>
    <mergeCell ref="T7:AG7"/>
    <mergeCell ref="AH7:AP7"/>
    <mergeCell ref="AQ7:BD7"/>
    <mergeCell ref="BE7:BM7"/>
    <mergeCell ref="BN7:CA7"/>
    <mergeCell ref="CB7:CJ7"/>
    <mergeCell ref="CK7:CX7"/>
    <mergeCell ref="A9:J9"/>
    <mergeCell ref="K9:S9"/>
    <mergeCell ref="T9:AG9"/>
    <mergeCell ref="AH9:AP9"/>
    <mergeCell ref="AQ9:BD9"/>
    <mergeCell ref="BN9:CA9"/>
    <mergeCell ref="CB9:CJ9"/>
    <mergeCell ref="CK9:CX9"/>
    <mergeCell ref="AH10:AP10"/>
    <mergeCell ref="AQ10:BD10"/>
    <mergeCell ref="BM16:BT16"/>
    <mergeCell ref="BM25:BT25"/>
    <mergeCell ref="BU25:CE25"/>
    <mergeCell ref="CN28:CX28"/>
    <mergeCell ref="AT23:BA23"/>
    <mergeCell ref="CF23:CM23"/>
    <mergeCell ref="CN15:CX15"/>
    <mergeCell ref="A15:G15"/>
    <mergeCell ref="H15:O15"/>
    <mergeCell ref="P15:Z15"/>
    <mergeCell ref="AA15:AH15"/>
    <mergeCell ref="AI15:AS15"/>
    <mergeCell ref="AT15:BA15"/>
    <mergeCell ref="A21:G23"/>
    <mergeCell ref="CF16:CM16"/>
    <mergeCell ref="CN16:CX16"/>
    <mergeCell ref="BU15:CE15"/>
    <mergeCell ref="BB15:BL15"/>
    <mergeCell ref="BM15:BT15"/>
    <mergeCell ref="AT17:BA17"/>
    <mergeCell ref="BB17:BL17"/>
    <mergeCell ref="BM17:BT17"/>
    <mergeCell ref="BU17:CE17"/>
    <mergeCell ref="A28:G28"/>
    <mergeCell ref="CF28:CM28"/>
    <mergeCell ref="A25:G25"/>
    <mergeCell ref="H25:O25"/>
    <mergeCell ref="P25:Z25"/>
    <mergeCell ref="AA25:AH25"/>
    <mergeCell ref="AI25:AS25"/>
    <mergeCell ref="AT25:BA25"/>
    <mergeCell ref="BB25:BL25"/>
    <mergeCell ref="BB24:BL24"/>
    <mergeCell ref="A16:G16"/>
    <mergeCell ref="H16:O16"/>
    <mergeCell ref="P16:Z16"/>
    <mergeCell ref="AA16:AH16"/>
    <mergeCell ref="AI16:AS16"/>
    <mergeCell ref="AT16:BA16"/>
    <mergeCell ref="BB16:BL16"/>
    <mergeCell ref="AT24:BA24"/>
    <mergeCell ref="A24:G24"/>
    <mergeCell ref="CN18:CX18"/>
    <mergeCell ref="A27:G27"/>
    <mergeCell ref="H27:O27"/>
    <mergeCell ref="P27:Z27"/>
    <mergeCell ref="AA27:AH27"/>
    <mergeCell ref="AI27:AS27"/>
    <mergeCell ref="AT27:BA27"/>
    <mergeCell ref="BB27:BL27"/>
    <mergeCell ref="BM27:BT27"/>
    <mergeCell ref="BU27:CE27"/>
    <mergeCell ref="CF27:CM27"/>
    <mergeCell ref="CN27:CX27"/>
    <mergeCell ref="A18:G18"/>
    <mergeCell ref="H18:O18"/>
    <mergeCell ref="P18:Z18"/>
    <mergeCell ref="AA18:AH18"/>
    <mergeCell ref="AI18:AS18"/>
    <mergeCell ref="AT18:BA18"/>
    <mergeCell ref="BB18:BL18"/>
    <mergeCell ref="BM18:BT18"/>
    <mergeCell ref="CN25:CX25"/>
    <mergeCell ref="CF24:CM24"/>
    <mergeCell ref="CN24:CX24"/>
    <mergeCell ref="BU18:CE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47" orientation="portrait" useFirstPageNumber="1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E33098ED33D84FB1C4C248FDF8C7C2" ma:contentTypeVersion="4" ma:contentTypeDescription="新しいドキュメントを作成します。" ma:contentTypeScope="" ma:versionID="80c516768af42c97981664ab1715196a">
  <xsd:schema xmlns:xsd="http://www.w3.org/2001/XMLSchema" xmlns:xs="http://www.w3.org/2001/XMLSchema" xmlns:p="http://schemas.microsoft.com/office/2006/metadata/properties" xmlns:ns2="51167c3d-d9dd-438f-9dcf-7a2151fb7a1b" targetNamespace="http://schemas.microsoft.com/office/2006/metadata/properties" ma:root="true" ma:fieldsID="d2ae1b6962068c0f613cf3aed5317a3b" ns2:_="">
    <xsd:import namespace="51167c3d-d9dd-438f-9dcf-7a2151fb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67c3d-d9dd-438f-9dcf-7a2151fb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D1D792-43E7-4762-9F89-21ADF2D637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41EAE-BEFF-47B8-A468-87330F7BB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67c3d-d9dd-438f-9dcf-7a2151fb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6C1575-1BFB-4BEE-A4F6-FF03ABF330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トビラ6</vt:lpstr>
      <vt:lpstr>白紙</vt:lpstr>
      <vt:lpstr>白紙１</vt:lpstr>
      <vt:lpstr>1</vt:lpstr>
      <vt:lpstr>2.3</vt:lpstr>
      <vt:lpstr>白紙２</vt:lpstr>
      <vt:lpstr>4</vt:lpstr>
      <vt:lpstr>5</vt:lpstr>
      <vt:lpstr>白紙３</vt:lpstr>
      <vt:lpstr>旧５</vt:lpstr>
      <vt:lpstr>'1'!Print_Area</vt:lpstr>
      <vt:lpstr>'2.3'!Print_Area</vt:lpstr>
      <vt:lpstr>'4'!Print_Area</vt:lpstr>
      <vt:lpstr>'5'!Print_Area</vt:lpstr>
      <vt:lpstr>トビラ6!Print_Area</vt:lpstr>
      <vt:lpstr>旧５!Print_Area</vt:lpstr>
      <vt:lpstr>白紙!Print_Area</vt:lpstr>
      <vt:lpstr>白紙１!Print_Area</vt:lpstr>
      <vt:lpstr>白紙２!Print_Area</vt:lpstr>
      <vt:lpstr>白紙３!Print_Area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2018-01-30T06:32:56Z</dcterms:created>
  <dcterms:modified xsi:type="dcterms:W3CDTF">2024-12-10T02:54:32Z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0x0101006CE33098ED33D84FB1C4C248FDF8C7C2</vt:lpwstr>
  </property>
</Properties>
</file>