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BE42E5CD-AE11-480D-9014-1EC135EFE962}" xr6:coauthVersionLast="47" xr6:coauthVersionMax="47" xr10:uidLastSave="{00000000-0000-0000-0000-000000000000}"/>
  <bookViews>
    <workbookView xWindow="-120" yWindow="-120" windowWidth="20730" windowHeight="11160" xr2:uid="{00000000-000D-0000-FFFF-FFFF00000000}"/>
  </bookViews>
  <sheets>
    <sheet name="①受給者情報シート" sheetId="9" r:id="rId1"/>
    <sheet name="②実績記録票入力シート" sheetId="3" r:id="rId2"/>
    <sheet name="③移動支援サービス提供実績記録票" sheetId="5" r:id="rId3"/>
    <sheet name="データレイアウト" sheetId="6" r:id="rId4"/>
    <sheet name="記録転記用（変更禁止）" sheetId="4" state="hidden" r:id="rId5"/>
  </sheets>
  <definedNames>
    <definedName name="_xlnm.Print_Area" localSheetId="0">①受給者情報シート!$A$1:$N$35</definedName>
    <definedName name="_xlnm.Print_Area" localSheetId="1">②実績記録票入力シート!$A$1:$S$62</definedName>
    <definedName name="_xlnm.Print_Area" localSheetId="2">③移動支援サービス提供実績記録票!$A$1:$AW$90</definedName>
    <definedName name="_xlnm.Print_Titles" localSheetId="1">②実績記録票入力シート!$1:$1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6" i="5" l="1"/>
  <c r="M87" i="5"/>
  <c r="L70" i="4"/>
  <c r="M85" i="5"/>
  <c r="M57" i="5"/>
  <c r="M58" i="5"/>
  <c r="L42" i="4"/>
  <c r="M59" i="5"/>
  <c r="M43" i="4" s="1"/>
  <c r="M60" i="5"/>
  <c r="M61" i="5"/>
  <c r="M45" i="4" s="1"/>
  <c r="M62" i="5"/>
  <c r="L46" i="4"/>
  <c r="M63" i="5"/>
  <c r="L47" i="4" s="1"/>
  <c r="M64" i="5"/>
  <c r="M65" i="5"/>
  <c r="M66" i="5"/>
  <c r="M90" i="5" s="1"/>
  <c r="M67" i="5"/>
  <c r="M51" i="4"/>
  <c r="M68" i="5"/>
  <c r="M69" i="5"/>
  <c r="M70" i="5"/>
  <c r="L54" i="4"/>
  <c r="M71" i="5"/>
  <c r="L55" i="4" s="1"/>
  <c r="M72" i="5"/>
  <c r="M73" i="5"/>
  <c r="M57" i="4"/>
  <c r="M74" i="5"/>
  <c r="L58" i="4" s="1"/>
  <c r="M75" i="5"/>
  <c r="M76" i="5"/>
  <c r="M60" i="4"/>
  <c r="M77" i="5"/>
  <c r="M78" i="5"/>
  <c r="L62" i="4"/>
  <c r="M79" i="5"/>
  <c r="M80" i="5"/>
  <c r="M81" i="5"/>
  <c r="M82" i="5"/>
  <c r="L66" i="4"/>
  <c r="M83" i="5"/>
  <c r="M67" i="4" s="1"/>
  <c r="M56" i="5"/>
  <c r="M40" i="4"/>
  <c r="M41" i="5"/>
  <c r="M42" i="5"/>
  <c r="L33" i="4"/>
  <c r="M40" i="5"/>
  <c r="M31" i="4" s="1"/>
  <c r="M31" i="5"/>
  <c r="M32" i="5"/>
  <c r="M24" i="4"/>
  <c r="M33" i="5"/>
  <c r="M34" i="5"/>
  <c r="M35" i="5"/>
  <c r="M36" i="5"/>
  <c r="M37" i="5"/>
  <c r="L29" i="4"/>
  <c r="M38" i="5"/>
  <c r="M30" i="5"/>
  <c r="M22" i="4"/>
  <c r="M28" i="5"/>
  <c r="M29" i="5"/>
  <c r="M25" i="5"/>
  <c r="L17" i="4"/>
  <c r="M26" i="5"/>
  <c r="L18" i="4" s="1"/>
  <c r="M27" i="5"/>
  <c r="M23" i="5"/>
  <c r="M24" i="5"/>
  <c r="L16" i="4" s="1"/>
  <c r="M18" i="5"/>
  <c r="L10" i="4" s="1"/>
  <c r="M19" i="5"/>
  <c r="L11" i="4" s="1"/>
  <c r="M11" i="4"/>
  <c r="M20" i="5"/>
  <c r="L12" i="4" s="1"/>
  <c r="M21" i="5"/>
  <c r="L13" i="4" s="1"/>
  <c r="M22" i="5"/>
  <c r="M15" i="5"/>
  <c r="M16" i="5"/>
  <c r="M8" i="4"/>
  <c r="M17" i="5"/>
  <c r="M14" i="5"/>
  <c r="M13" i="5"/>
  <c r="L5" i="4"/>
  <c r="M12" i="5"/>
  <c r="M11" i="5"/>
  <c r="V50" i="5"/>
  <c r="E50" i="5"/>
  <c r="M63" i="4"/>
  <c r="M64" i="4"/>
  <c r="L41" i="4"/>
  <c r="L44" i="4"/>
  <c r="L49" i="4"/>
  <c r="L8" i="4"/>
  <c r="L25" i="4"/>
  <c r="M69" i="4"/>
  <c r="M41" i="4"/>
  <c r="L43" i="4"/>
  <c r="M44" i="4"/>
  <c r="M47" i="4"/>
  <c r="M48" i="4"/>
  <c r="M49" i="4"/>
  <c r="M53" i="4"/>
  <c r="M56" i="4"/>
  <c r="M61" i="4"/>
  <c r="L63" i="4"/>
  <c r="L64" i="4"/>
  <c r="M65" i="4"/>
  <c r="L67" i="4"/>
  <c r="M32" i="4"/>
  <c r="M13" i="4"/>
  <c r="L15" i="4"/>
  <c r="L19" i="4"/>
  <c r="M20" i="4"/>
  <c r="L23" i="4"/>
  <c r="M25" i="4"/>
  <c r="L26" i="4"/>
  <c r="L27" i="4"/>
  <c r="M29" i="4"/>
  <c r="Q83" i="5"/>
  <c r="Y83" i="5" s="1"/>
  <c r="U83" i="5"/>
  <c r="Q56" i="5"/>
  <c r="Y56" i="5"/>
  <c r="Q57" i="5"/>
  <c r="Q58" i="5"/>
  <c r="Y58" i="5"/>
  <c r="Q59" i="5"/>
  <c r="Y59" i="5" s="1"/>
  <c r="Q60" i="5"/>
  <c r="Q61" i="5"/>
  <c r="Y61" i="5"/>
  <c r="Q62" i="5"/>
  <c r="Q63" i="5"/>
  <c r="Y63" i="5" s="1"/>
  <c r="Q64" i="5"/>
  <c r="Q65" i="5"/>
  <c r="Q66" i="5"/>
  <c r="Q67" i="5"/>
  <c r="Y67" i="5" s="1"/>
  <c r="Q68" i="5"/>
  <c r="Y68" i="5" s="1"/>
  <c r="Q69" i="5"/>
  <c r="Q70" i="5"/>
  <c r="Q71" i="5"/>
  <c r="Y71" i="5" s="1"/>
  <c r="Q72" i="5"/>
  <c r="Y72" i="5" s="1"/>
  <c r="Q73" i="5"/>
  <c r="Q74" i="5"/>
  <c r="Q75" i="5"/>
  <c r="Y75" i="5" s="1"/>
  <c r="Q76" i="5"/>
  <c r="Q77" i="5"/>
  <c r="Q78" i="5"/>
  <c r="Q79" i="5"/>
  <c r="Q80" i="5"/>
  <c r="Y80" i="5"/>
  <c r="Q81" i="5"/>
  <c r="Q82" i="5"/>
  <c r="U56" i="5"/>
  <c r="U57" i="5"/>
  <c r="Y57" i="5" s="1"/>
  <c r="U58" i="5"/>
  <c r="U59" i="5"/>
  <c r="U60" i="5"/>
  <c r="U61" i="5"/>
  <c r="U62" i="5"/>
  <c r="Y62" i="5"/>
  <c r="U63" i="5"/>
  <c r="U64" i="5"/>
  <c r="U65" i="5"/>
  <c r="Y65" i="5" s="1"/>
  <c r="U66" i="5"/>
  <c r="Y66" i="5"/>
  <c r="U67" i="5"/>
  <c r="U68" i="5"/>
  <c r="U69" i="5"/>
  <c r="Y69" i="5" s="1"/>
  <c r="U70" i="5"/>
  <c r="Y70" i="5"/>
  <c r="U71" i="5"/>
  <c r="U72" i="5"/>
  <c r="U73" i="5"/>
  <c r="Y73" i="5" s="1"/>
  <c r="U74" i="5"/>
  <c r="Y74" i="5"/>
  <c r="U75" i="5"/>
  <c r="U76" i="5"/>
  <c r="U77" i="5"/>
  <c r="Y77" i="5" s="1"/>
  <c r="U78" i="5"/>
  <c r="Y78" i="5"/>
  <c r="U79" i="5"/>
  <c r="Y79" i="5"/>
  <c r="U80" i="5"/>
  <c r="U81" i="5"/>
  <c r="Y81" i="5" s="1"/>
  <c r="U82" i="5"/>
  <c r="U11" i="5"/>
  <c r="U12" i="5"/>
  <c r="U13" i="5"/>
  <c r="U14" i="5"/>
  <c r="U15" i="5"/>
  <c r="U16" i="5"/>
  <c r="U17" i="5"/>
  <c r="U18" i="5"/>
  <c r="U19" i="5"/>
  <c r="U20" i="5"/>
  <c r="Y20" i="5"/>
  <c r="U21" i="5"/>
  <c r="U22" i="5"/>
  <c r="U23" i="5"/>
  <c r="U24" i="5"/>
  <c r="U25" i="5"/>
  <c r="U26" i="5"/>
  <c r="U27" i="5"/>
  <c r="U28" i="5"/>
  <c r="U29" i="5"/>
  <c r="Y29" i="5" s="1"/>
  <c r="U30" i="5"/>
  <c r="U31" i="5"/>
  <c r="U32" i="5"/>
  <c r="U33" i="5"/>
  <c r="U34" i="5"/>
  <c r="U35" i="5"/>
  <c r="Y35" i="5" s="1"/>
  <c r="U36" i="5"/>
  <c r="U37" i="5"/>
  <c r="Y37" i="5" s="1"/>
  <c r="U38" i="5"/>
  <c r="Q11" i="5"/>
  <c r="Y11" i="5"/>
  <c r="Q12" i="5"/>
  <c r="Y12" i="5"/>
  <c r="Q13" i="5"/>
  <c r="Y13" i="5"/>
  <c r="Q14" i="5"/>
  <c r="Q15" i="5"/>
  <c r="Q16" i="5"/>
  <c r="Y16" i="5" s="1"/>
  <c r="Q17" i="5"/>
  <c r="Y17" i="5" s="1"/>
  <c r="Q18" i="5"/>
  <c r="Y18" i="5"/>
  <c r="Q19" i="5"/>
  <c r="Y19" i="5"/>
  <c r="Q20" i="5"/>
  <c r="Q21" i="5"/>
  <c r="Y21" i="5" s="1"/>
  <c r="Q22" i="5"/>
  <c r="Q23" i="5"/>
  <c r="Y23" i="5" s="1"/>
  <c r="Q24" i="5"/>
  <c r="Y24" i="5" s="1"/>
  <c r="Q25" i="5"/>
  <c r="Y25" i="5" s="1"/>
  <c r="Q26" i="5"/>
  <c r="Q27" i="5"/>
  <c r="Y27" i="5" s="1"/>
  <c r="Q28" i="5"/>
  <c r="Y28" i="5"/>
  <c r="Q29" i="5"/>
  <c r="Q30" i="5"/>
  <c r="Y30" i="5"/>
  <c r="Q31" i="5"/>
  <c r="Y31" i="5" s="1"/>
  <c r="Q32" i="5"/>
  <c r="Y32" i="5" s="1"/>
  <c r="Q33" i="5"/>
  <c r="Y33" i="5" s="1"/>
  <c r="Q34" i="5"/>
  <c r="Y34" i="5"/>
  <c r="Q35" i="5"/>
  <c r="Q36" i="5"/>
  <c r="Y36" i="5"/>
  <c r="Q37" i="5"/>
  <c r="Q38" i="5"/>
  <c r="Y38" i="5" s="1"/>
  <c r="P3"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A4" i="3"/>
  <c r="B2" i="3"/>
  <c r="A3" i="3"/>
  <c r="F7" i="3"/>
  <c r="E3" i="3"/>
  <c r="O6" i="3"/>
  <c r="Q2" i="3"/>
  <c r="V4" i="5" s="1"/>
  <c r="V49" i="5" s="1"/>
  <c r="O2" i="3"/>
  <c r="F4"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S2" i="3"/>
  <c r="R2" i="3"/>
  <c r="P2" i="3"/>
  <c r="V3" i="5"/>
  <c r="V48" i="5" s="1"/>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3" i="3"/>
  <c r="O4" i="3"/>
  <c r="O5" i="3"/>
  <c r="O7" i="3"/>
  <c r="O8" i="3"/>
  <c r="O9" i="3"/>
  <c r="O10" i="3"/>
  <c r="O11" i="3"/>
  <c r="O12" i="3"/>
  <c r="O13" i="3"/>
  <c r="O14" i="3"/>
  <c r="O15" i="3"/>
  <c r="AH5" i="5"/>
  <c r="AH50" i="5"/>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3" i="3"/>
  <c r="M4" i="3"/>
  <c r="M5" i="3"/>
  <c r="M6" i="3"/>
  <c r="M7" i="3"/>
  <c r="M8" i="3"/>
  <c r="M9" i="3"/>
  <c r="M10" i="3"/>
  <c r="M11" i="3"/>
  <c r="M12" i="3"/>
  <c r="M13" i="3"/>
  <c r="M14" i="3"/>
  <c r="M15" i="3"/>
  <c r="M2"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3" i="3"/>
  <c r="J4" i="3"/>
  <c r="J5" i="3"/>
  <c r="J6" i="3"/>
  <c r="J7" i="3"/>
  <c r="J8" i="3"/>
  <c r="J9" i="3"/>
  <c r="J10" i="3"/>
  <c r="J11" i="3"/>
  <c r="J12" i="3"/>
  <c r="J13" i="3"/>
  <c r="J14" i="3"/>
  <c r="J15" i="3"/>
  <c r="J2"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3" i="3"/>
  <c r="G4" i="3"/>
  <c r="G5" i="3"/>
  <c r="G6" i="3"/>
  <c r="G7" i="3"/>
  <c r="G8" i="3"/>
  <c r="G9" i="3"/>
  <c r="G10" i="3"/>
  <c r="G11" i="3"/>
  <c r="G12" i="3"/>
  <c r="G13" i="3"/>
  <c r="G14" i="3"/>
  <c r="G15" i="3"/>
  <c r="G2"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3" i="3"/>
  <c r="F5" i="3"/>
  <c r="F6" i="3"/>
  <c r="F8" i="3"/>
  <c r="F9" i="3"/>
  <c r="F10" i="3"/>
  <c r="F11" i="3"/>
  <c r="F12" i="3"/>
  <c r="F13" i="3"/>
  <c r="F14" i="3"/>
  <c r="F15" i="3"/>
  <c r="F2" i="3"/>
  <c r="E3" i="5" s="1"/>
  <c r="E48" i="5"/>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4" i="3"/>
  <c r="E5" i="3"/>
  <c r="E6" i="3"/>
  <c r="E7" i="3"/>
  <c r="E8" i="3"/>
  <c r="E9" i="3"/>
  <c r="E10" i="3"/>
  <c r="E11" i="3"/>
  <c r="E12" i="3"/>
  <c r="E13" i="3"/>
  <c r="E14" i="3"/>
  <c r="E15" i="3"/>
  <c r="E2" i="3"/>
  <c r="AD4" i="5" s="1"/>
  <c r="AD49" i="5"/>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3" i="3"/>
  <c r="D4" i="3"/>
  <c r="D5" i="3"/>
  <c r="D6" i="3"/>
  <c r="D7" i="3"/>
  <c r="D8" i="3"/>
  <c r="D9" i="3"/>
  <c r="D10" i="3"/>
  <c r="D11" i="3"/>
  <c r="D12" i="3"/>
  <c r="D13" i="3"/>
  <c r="D14" i="3"/>
  <c r="D15" i="3"/>
  <c r="D2" i="3"/>
  <c r="C16" i="3"/>
  <c r="B16" i="4" s="1"/>
  <c r="D16" i="4" s="1"/>
  <c r="C17" i="3"/>
  <c r="B17" i="4" s="1"/>
  <c r="D17" i="4" s="1"/>
  <c r="F17" i="4" s="1"/>
  <c r="C17" i="4"/>
  <c r="C18" i="3"/>
  <c r="B18" i="4"/>
  <c r="C19" i="3"/>
  <c r="B19" i="4"/>
  <c r="C20" i="3"/>
  <c r="B20" i="4"/>
  <c r="D20" i="4" s="1"/>
  <c r="C21" i="3"/>
  <c r="B21" i="4" s="1"/>
  <c r="C22" i="3"/>
  <c r="B22" i="4" s="1"/>
  <c r="C23" i="3"/>
  <c r="B23" i="4" s="1"/>
  <c r="C23" i="4"/>
  <c r="C24" i="3"/>
  <c r="B24" i="4"/>
  <c r="C25" i="3"/>
  <c r="B25" i="4" s="1"/>
  <c r="D25" i="4"/>
  <c r="C26" i="3"/>
  <c r="B26" i="4"/>
  <c r="C27" i="3"/>
  <c r="B27" i="4" s="1"/>
  <c r="C27" i="4" s="1"/>
  <c r="C28" i="3"/>
  <c r="B28" i="4" s="1"/>
  <c r="D28" i="4"/>
  <c r="C29" i="3"/>
  <c r="B29" i="4"/>
  <c r="C29" i="4" s="1"/>
  <c r="C30" i="3"/>
  <c r="B30" i="4"/>
  <c r="D30" i="4" s="1"/>
  <c r="C31" i="3"/>
  <c r="B31" i="4" s="1"/>
  <c r="C32" i="3"/>
  <c r="B32" i="4" s="1"/>
  <c r="C32" i="4" s="1"/>
  <c r="D32" i="4"/>
  <c r="F32" i="4" s="1"/>
  <c r="C33" i="3"/>
  <c r="B33" i="4"/>
  <c r="C33" i="4" s="1"/>
  <c r="C34" i="3"/>
  <c r="B34" i="4"/>
  <c r="C34" i="4" s="1"/>
  <c r="C35" i="3"/>
  <c r="B35" i="4" s="1"/>
  <c r="D35" i="4" s="1"/>
  <c r="F35" i="4" s="1"/>
  <c r="C35" i="4"/>
  <c r="C36" i="3"/>
  <c r="B36" i="4"/>
  <c r="C37" i="3"/>
  <c r="B37" i="4" s="1"/>
  <c r="D37" i="4" s="1"/>
  <c r="C38" i="3"/>
  <c r="B38" i="4" s="1"/>
  <c r="C39" i="3"/>
  <c r="B39" i="4"/>
  <c r="D39" i="4" s="1"/>
  <c r="C40" i="3"/>
  <c r="B40" i="4" s="1"/>
  <c r="D40" i="4" s="1"/>
  <c r="C41" i="3"/>
  <c r="B41" i="4"/>
  <c r="C41" i="4" s="1"/>
  <c r="C42" i="3"/>
  <c r="B42" i="4"/>
  <c r="C43" i="3"/>
  <c r="B43" i="4"/>
  <c r="C44" i="3"/>
  <c r="B44" i="4"/>
  <c r="D44" i="4" s="1"/>
  <c r="C45" i="3"/>
  <c r="B45" i="4" s="1"/>
  <c r="D45" i="4"/>
  <c r="C46" i="3"/>
  <c r="B46" i="4"/>
  <c r="C47" i="3"/>
  <c r="B47" i="4"/>
  <c r="C48" i="3"/>
  <c r="B48" i="4" s="1"/>
  <c r="C49" i="3"/>
  <c r="B49" i="4"/>
  <c r="C49" i="4" s="1"/>
  <c r="C50" i="3"/>
  <c r="B50" i="4" s="1"/>
  <c r="C51" i="3"/>
  <c r="B51" i="4" s="1"/>
  <c r="C51" i="4" s="1"/>
  <c r="D51" i="4"/>
  <c r="C52" i="3"/>
  <c r="B52" i="4"/>
  <c r="C52" i="4" s="1"/>
  <c r="C53" i="3"/>
  <c r="B53" i="4"/>
  <c r="C54" i="3"/>
  <c r="B54" i="4" s="1"/>
  <c r="D54" i="4" s="1"/>
  <c r="C55" i="3"/>
  <c r="B55" i="4" s="1"/>
  <c r="C56" i="3"/>
  <c r="B56" i="4" s="1"/>
  <c r="D56" i="4" s="1"/>
  <c r="F56" i="4" s="1"/>
  <c r="C57" i="3"/>
  <c r="B57" i="4" s="1"/>
  <c r="C57" i="4" s="1"/>
  <c r="C58" i="3"/>
  <c r="B58" i="4" s="1"/>
  <c r="C59" i="3"/>
  <c r="B59" i="4" s="1"/>
  <c r="D59" i="4" s="1"/>
  <c r="F59" i="4" s="1"/>
  <c r="C59" i="4"/>
  <c r="C60" i="3"/>
  <c r="B60" i="4"/>
  <c r="C60" i="4" s="1"/>
  <c r="D60" i="4"/>
  <c r="F60" i="4" s="1"/>
  <c r="C61" i="3"/>
  <c r="B61" i="4"/>
  <c r="C61" i="4" s="1"/>
  <c r="C62" i="3"/>
  <c r="B62" i="4"/>
  <c r="C62" i="4" s="1"/>
  <c r="C3" i="3"/>
  <c r="B3" i="4" s="1"/>
  <c r="C4" i="3"/>
  <c r="B4" i="4"/>
  <c r="C4" i="4" s="1"/>
  <c r="C5" i="3"/>
  <c r="B5" i="4"/>
  <c r="D5" i="4" s="1"/>
  <c r="C5" i="4"/>
  <c r="C6" i="3"/>
  <c r="B6" i="4"/>
  <c r="C7" i="3"/>
  <c r="B7" i="4" s="1"/>
  <c r="C8" i="3"/>
  <c r="B8" i="4" s="1"/>
  <c r="C8" i="4"/>
  <c r="C9" i="3"/>
  <c r="B9" i="4"/>
  <c r="C10" i="3"/>
  <c r="B10" i="4" s="1"/>
  <c r="C10" i="4" s="1"/>
  <c r="D10" i="4"/>
  <c r="F10" i="4" s="1"/>
  <c r="C11" i="3"/>
  <c r="B11" i="4"/>
  <c r="D11" i="4" s="1"/>
  <c r="C12" i="3"/>
  <c r="B12" i="4" s="1"/>
  <c r="D12" i="4" s="1"/>
  <c r="F12" i="4" s="1"/>
  <c r="C12" i="4"/>
  <c r="C13" i="3"/>
  <c r="B13" i="4"/>
  <c r="D13" i="4" s="1"/>
  <c r="C14" i="3"/>
  <c r="B14" i="4"/>
  <c r="D14" i="4" s="1"/>
  <c r="C15" i="3"/>
  <c r="B15" i="4" s="1"/>
  <c r="C2" i="3"/>
  <c r="B2" i="4"/>
  <c r="D2" i="4" s="1"/>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3" i="3"/>
  <c r="B4" i="3"/>
  <c r="B5" i="3"/>
  <c r="B6" i="3"/>
  <c r="B7" i="3"/>
  <c r="B8" i="3"/>
  <c r="B9" i="3"/>
  <c r="B10" i="3"/>
  <c r="B11" i="3"/>
  <c r="B12" i="3"/>
  <c r="B13" i="3"/>
  <c r="B14" i="3"/>
  <c r="B15" i="3"/>
  <c r="A2"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5" i="3"/>
  <c r="A6" i="3"/>
  <c r="A7" i="3"/>
  <c r="A8" i="3"/>
  <c r="A9" i="3"/>
  <c r="A10" i="3"/>
  <c r="A11" i="3"/>
  <c r="A12" i="3"/>
  <c r="A13" i="3"/>
  <c r="A14" i="3"/>
  <c r="A15" i="3"/>
  <c r="E51" i="4"/>
  <c r="J51" i="4"/>
  <c r="K51" i="4"/>
  <c r="E52" i="4"/>
  <c r="J52" i="4"/>
  <c r="K52" i="4"/>
  <c r="E53" i="4"/>
  <c r="J53" i="4"/>
  <c r="K53" i="4"/>
  <c r="E54" i="4"/>
  <c r="J54" i="4"/>
  <c r="K54" i="4"/>
  <c r="E55" i="4"/>
  <c r="J55" i="4"/>
  <c r="K55" i="4"/>
  <c r="E56" i="4"/>
  <c r="J56" i="4"/>
  <c r="K56" i="4"/>
  <c r="E57" i="4"/>
  <c r="J57" i="4"/>
  <c r="K57" i="4"/>
  <c r="E58" i="4"/>
  <c r="J58" i="4"/>
  <c r="K58" i="4"/>
  <c r="E59" i="4"/>
  <c r="J59" i="4"/>
  <c r="K59" i="4"/>
  <c r="E60" i="4"/>
  <c r="J60" i="4"/>
  <c r="K60" i="4"/>
  <c r="E61" i="4"/>
  <c r="J61" i="4"/>
  <c r="K61" i="4"/>
  <c r="E62" i="4"/>
  <c r="J62" i="4"/>
  <c r="K62" i="4"/>
  <c r="B63" i="4"/>
  <c r="C63" i="4"/>
  <c r="E63" i="4"/>
  <c r="J63" i="4"/>
  <c r="K63" i="4"/>
  <c r="I64" i="4"/>
  <c r="I65" i="4"/>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A57" i="5"/>
  <c r="A58" i="5"/>
  <c r="A59" i="5"/>
  <c r="A60" i="5"/>
  <c r="A61" i="5"/>
  <c r="A62" i="5"/>
  <c r="A63" i="5"/>
  <c r="A64" i="5"/>
  <c r="A65" i="5"/>
  <c r="A66" i="5"/>
  <c r="A67" i="5"/>
  <c r="A68" i="5"/>
  <c r="A69" i="5"/>
  <c r="A70" i="5"/>
  <c r="A71" i="5"/>
  <c r="A72" i="5"/>
  <c r="A73" i="5"/>
  <c r="A74" i="5"/>
  <c r="A75" i="5"/>
  <c r="A76" i="5"/>
  <c r="A77" i="5"/>
  <c r="A78" i="5"/>
  <c r="A79" i="5"/>
  <c r="A80" i="5"/>
  <c r="A81" i="5"/>
  <c r="A82" i="5"/>
  <c r="A83" i="5"/>
  <c r="A56" i="5"/>
  <c r="AF88" i="5"/>
  <c r="Q84" i="5"/>
  <c r="AF43" i="5"/>
  <c r="K27" i="4"/>
  <c r="K28" i="4"/>
  <c r="K29" i="4"/>
  <c r="K30" i="4"/>
  <c r="K31" i="4"/>
  <c r="K32" i="4"/>
  <c r="K33" i="4"/>
  <c r="K34" i="4"/>
  <c r="K35" i="4"/>
  <c r="K36" i="4"/>
  <c r="K37" i="4"/>
  <c r="K38" i="4"/>
  <c r="K39" i="4"/>
  <c r="K40" i="4"/>
  <c r="K41" i="4"/>
  <c r="K42" i="4"/>
  <c r="K43" i="4"/>
  <c r="K44" i="4"/>
  <c r="K45" i="4"/>
  <c r="K46" i="4"/>
  <c r="K47" i="4"/>
  <c r="K48" i="4"/>
  <c r="K49" i="4"/>
  <c r="K50" i="4"/>
  <c r="J27" i="4"/>
  <c r="J28" i="4"/>
  <c r="J29" i="4"/>
  <c r="J30" i="4"/>
  <c r="J31" i="4"/>
  <c r="J32" i="4"/>
  <c r="J33" i="4"/>
  <c r="J34" i="4"/>
  <c r="J35" i="4"/>
  <c r="J36" i="4"/>
  <c r="J37" i="4"/>
  <c r="J38" i="4"/>
  <c r="J39" i="4"/>
  <c r="J40" i="4"/>
  <c r="J41" i="4"/>
  <c r="J42" i="4"/>
  <c r="J43" i="4"/>
  <c r="J44" i="4"/>
  <c r="J45" i="4"/>
  <c r="J46" i="4"/>
  <c r="J47" i="4"/>
  <c r="J48" i="4"/>
  <c r="J49" i="4"/>
  <c r="J50" i="4"/>
  <c r="E27" i="4"/>
  <c r="E28" i="4"/>
  <c r="E29" i="4"/>
  <c r="E30" i="4"/>
  <c r="E31" i="4"/>
  <c r="E32" i="4"/>
  <c r="E33" i="4"/>
  <c r="E34" i="4"/>
  <c r="E35" i="4"/>
  <c r="E36" i="4"/>
  <c r="E37" i="4"/>
  <c r="E38" i="4"/>
  <c r="E39" i="4"/>
  <c r="E40" i="4"/>
  <c r="E41" i="4"/>
  <c r="E42" i="4"/>
  <c r="E43" i="4"/>
  <c r="E44" i="4"/>
  <c r="E45" i="4"/>
  <c r="E46" i="4"/>
  <c r="E47" i="4"/>
  <c r="E48" i="4"/>
  <c r="E49" i="4"/>
  <c r="E50" i="4"/>
  <c r="Q39" i="5"/>
  <c r="A36" i="5"/>
  <c r="A37" i="5"/>
  <c r="A38" i="5"/>
  <c r="A35" i="5"/>
  <c r="A27" i="5"/>
  <c r="A28" i="5"/>
  <c r="A29" i="5"/>
  <c r="A30" i="5"/>
  <c r="A31" i="5"/>
  <c r="A32" i="5"/>
  <c r="A33" i="5"/>
  <c r="A34" i="5"/>
  <c r="H2" i="3"/>
  <c r="H3" i="3"/>
  <c r="H4" i="3"/>
  <c r="H5" i="3"/>
  <c r="H6" i="3"/>
  <c r="H7" i="3"/>
  <c r="H8" i="3"/>
  <c r="H9" i="3"/>
  <c r="H10" i="3"/>
  <c r="H11" i="3"/>
  <c r="H12" i="3"/>
  <c r="H13" i="3"/>
  <c r="H14" i="3"/>
  <c r="H15" i="3"/>
  <c r="H16" i="3"/>
  <c r="H20" i="3"/>
  <c r="A17" i="5"/>
  <c r="A18" i="5"/>
  <c r="A19" i="5"/>
  <c r="A20" i="5"/>
  <c r="A21" i="5"/>
  <c r="A22" i="5"/>
  <c r="A23" i="5"/>
  <c r="A24" i="5"/>
  <c r="A25" i="5"/>
  <c r="A26" i="5"/>
  <c r="A12" i="5"/>
  <c r="A13" i="5"/>
  <c r="A14" i="5"/>
  <c r="A15" i="5"/>
  <c r="A16" i="5"/>
  <c r="A11" i="5"/>
  <c r="H17" i="3"/>
  <c r="H18" i="3"/>
  <c r="H19" i="3"/>
  <c r="H21" i="3"/>
  <c r="H22" i="3"/>
  <c r="H23" i="3"/>
  <c r="H24" i="3"/>
  <c r="E3" i="4"/>
  <c r="E4" i="4"/>
  <c r="E5" i="4"/>
  <c r="E6" i="4"/>
  <c r="E7" i="4"/>
  <c r="E8" i="4"/>
  <c r="E9" i="4"/>
  <c r="E10" i="4"/>
  <c r="E11" i="4"/>
  <c r="E12" i="4"/>
  <c r="E13" i="4"/>
  <c r="E14" i="4"/>
  <c r="E15" i="4"/>
  <c r="E16" i="4"/>
  <c r="E17" i="4"/>
  <c r="E18" i="4"/>
  <c r="E19" i="4"/>
  <c r="E20" i="4"/>
  <c r="E21" i="4"/>
  <c r="E22" i="4"/>
  <c r="E23" i="4"/>
  <c r="E24" i="4"/>
  <c r="E25" i="4"/>
  <c r="E26" i="4"/>
  <c r="E2" i="4"/>
  <c r="K3" i="4"/>
  <c r="K6" i="4"/>
  <c r="K12" i="4"/>
  <c r="K13" i="4"/>
  <c r="K19" i="4"/>
  <c r="K2" i="4"/>
  <c r="J4" i="4"/>
  <c r="J5" i="4"/>
  <c r="J8" i="4"/>
  <c r="J11" i="4"/>
  <c r="J14" i="4"/>
  <c r="J15" i="4"/>
  <c r="J16" i="4"/>
  <c r="J20" i="4"/>
  <c r="J21" i="4"/>
  <c r="J22" i="4"/>
  <c r="J25" i="4"/>
  <c r="K4" i="4"/>
  <c r="K8" i="4"/>
  <c r="K9" i="4"/>
  <c r="K10" i="4"/>
  <c r="K16" i="4"/>
  <c r="K17" i="4"/>
  <c r="K21" i="4"/>
  <c r="K26" i="4"/>
  <c r="J6" i="4"/>
  <c r="J13" i="4"/>
  <c r="J18" i="4"/>
  <c r="J23" i="4"/>
  <c r="J26" i="4"/>
  <c r="B5" i="6"/>
  <c r="B6" i="6"/>
  <c r="B7" i="6" s="1"/>
  <c r="B8" i="6" s="1"/>
  <c r="B9" i="6" s="1"/>
  <c r="B10" i="6" s="1"/>
  <c r="B11" i="6" s="1"/>
  <c r="B12" i="6" s="1"/>
  <c r="B13" i="6" s="1"/>
  <c r="B14" i="6" s="1"/>
  <c r="B15" i="6" s="1"/>
  <c r="B16" i="6" s="1"/>
  <c r="B17" i="6" s="1"/>
  <c r="B18" i="6" s="1"/>
  <c r="B19" i="6" s="1"/>
  <c r="B20" i="6" s="1"/>
  <c r="B21" i="6" s="1"/>
  <c r="B22" i="6" s="1"/>
  <c r="K11" i="4"/>
  <c r="J24" i="4"/>
  <c r="J2" i="4"/>
  <c r="K7" i="4"/>
  <c r="J19" i="4"/>
  <c r="K15" i="4"/>
  <c r="K24" i="4"/>
  <c r="J3" i="4"/>
  <c r="K23" i="4"/>
  <c r="J9" i="4"/>
  <c r="J17" i="4"/>
  <c r="J12" i="4"/>
  <c r="K25" i="4"/>
  <c r="K18" i="4"/>
  <c r="J10" i="4"/>
  <c r="K20" i="4"/>
  <c r="K14" i="4"/>
  <c r="K5" i="4"/>
  <c r="J7" i="4"/>
  <c r="K22" i="4"/>
  <c r="M27" i="4"/>
  <c r="M15" i="4"/>
  <c r="L32" i="4"/>
  <c r="M19" i="4"/>
  <c r="L69" i="4"/>
  <c r="L65" i="4"/>
  <c r="L61" i="4"/>
  <c r="L56" i="4"/>
  <c r="L48" i="4"/>
  <c r="M62" i="4"/>
  <c r="M26" i="4"/>
  <c r="M10" i="4"/>
  <c r="M23" i="4"/>
  <c r="L53" i="4"/>
  <c r="L45" i="4"/>
  <c r="M58" i="4"/>
  <c r="M55" i="4"/>
  <c r="M42" i="4"/>
  <c r="D63" i="4"/>
  <c r="L20" i="4"/>
  <c r="D49" i="4"/>
  <c r="F49" i="4"/>
  <c r="D33" i="4"/>
  <c r="D52" i="4"/>
  <c r="D42" i="4"/>
  <c r="C42" i="4"/>
  <c r="F42" i="4" s="1"/>
  <c r="C39" i="4"/>
  <c r="F39" i="4" s="1"/>
  <c r="D62" i="4"/>
  <c r="C54" i="4"/>
  <c r="F54" i="4" s="1"/>
  <c r="D46" i="4"/>
  <c r="C46" i="4"/>
  <c r="D27" i="4"/>
  <c r="F27" i="4"/>
  <c r="C16" i="4"/>
  <c r="C13" i="4"/>
  <c r="F13" i="4" s="1"/>
  <c r="D4" i="4"/>
  <c r="F4" i="4"/>
  <c r="D61" i="4"/>
  <c r="C58" i="4"/>
  <c r="F58" i="4"/>
  <c r="G58" i="4" s="1"/>
  <c r="D58" i="4"/>
  <c r="C37" i="4"/>
  <c r="D29" i="4"/>
  <c r="C21" i="4"/>
  <c r="D21" i="4"/>
  <c r="F21" i="4" s="1"/>
  <c r="H21" i="4" s="1"/>
  <c r="D8" i="4"/>
  <c r="D23" i="4"/>
  <c r="F23" i="4" s="1"/>
  <c r="C2" i="4"/>
  <c r="F2" i="4"/>
  <c r="C28" i="4"/>
  <c r="F28" i="4"/>
  <c r="H28" i="4" s="1"/>
  <c r="C45" i="4"/>
  <c r="F45" i="4" s="1"/>
  <c r="M70" i="4"/>
  <c r="M46" i="4"/>
  <c r="M66" i="4"/>
  <c r="L40" i="4"/>
  <c r="M33" i="4"/>
  <c r="L31" i="4"/>
  <c r="L24" i="4"/>
  <c r="L22" i="4"/>
  <c r="M16" i="4"/>
  <c r="M12" i="4"/>
  <c r="I58" i="4"/>
  <c r="H2" i="4"/>
  <c r="F52" i="4"/>
  <c r="F29" i="4"/>
  <c r="F61" i="4"/>
  <c r="I61" i="4" s="1"/>
  <c r="H61" i="4"/>
  <c r="F62" i="4"/>
  <c r="G49" i="4"/>
  <c r="H62" i="4"/>
  <c r="G61" i="4"/>
  <c r="L57" i="4"/>
  <c r="M54" i="4"/>
  <c r="L51" i="4"/>
  <c r="M18" i="4"/>
  <c r="L60" i="4"/>
  <c r="L59" i="4"/>
  <c r="M59" i="4"/>
  <c r="M17" i="4"/>
  <c r="M4" i="4"/>
  <c r="L4" i="4"/>
  <c r="F16" i="4"/>
  <c r="I16" i="4" s="1"/>
  <c r="C25" i="5" s="1"/>
  <c r="F46" i="4"/>
  <c r="C7" i="4"/>
  <c r="D7" i="4"/>
  <c r="F7" i="4" s="1"/>
  <c r="I7" i="4" s="1"/>
  <c r="C16" i="5" s="1"/>
  <c r="D57" i="4"/>
  <c r="F57" i="4" s="1"/>
  <c r="C55" i="4"/>
  <c r="D55" i="4"/>
  <c r="F55" i="4" s="1"/>
  <c r="I55" i="4" s="1"/>
  <c r="C81" i="5" s="1"/>
  <c r="H29" i="4"/>
  <c r="F63" i="4"/>
  <c r="C11" i="4"/>
  <c r="F11" i="4" s="1"/>
  <c r="I11" i="4" s="1"/>
  <c r="C20" i="5" s="1"/>
  <c r="C25" i="4"/>
  <c r="F25" i="4"/>
  <c r="C20" i="4"/>
  <c r="F20" i="4" s="1"/>
  <c r="C44" i="4"/>
  <c r="F44" i="4"/>
  <c r="G44" i="4" s="1"/>
  <c r="D34" i="4"/>
  <c r="F34" i="4" s="1"/>
  <c r="I34" i="4" s="1"/>
  <c r="C60" i="5" s="1"/>
  <c r="C56" i="4"/>
  <c r="C18" i="4"/>
  <c r="F18" i="4"/>
  <c r="D18" i="4"/>
  <c r="Y14" i="5"/>
  <c r="F5" i="4"/>
  <c r="C43" i="4"/>
  <c r="D43" i="4"/>
  <c r="F43" i="4" s="1"/>
  <c r="L9" i="4"/>
  <c r="M9" i="4"/>
  <c r="L14" i="4"/>
  <c r="M14" i="4"/>
  <c r="M5" i="4"/>
  <c r="H34" i="4"/>
  <c r="G34" i="4"/>
  <c r="G5" i="4"/>
  <c r="H55" i="4"/>
  <c r="G55" i="4"/>
  <c r="G7" i="4"/>
  <c r="H7" i="4"/>
  <c r="G16" i="4"/>
  <c r="H16" i="4"/>
  <c r="H18" i="4"/>
  <c r="H44" i="4"/>
  <c r="H12" i="4"/>
  <c r="H11" i="4"/>
  <c r="G11" i="4"/>
  <c r="I63" i="4"/>
  <c r="G21" i="4"/>
  <c r="I21" i="4"/>
  <c r="C30" i="5" s="1"/>
  <c r="H43" i="4" l="1"/>
  <c r="I43" i="4"/>
  <c r="C69" i="5" s="1"/>
  <c r="G43" i="4"/>
  <c r="I35" i="4"/>
  <c r="C61" i="5" s="1"/>
  <c r="G35" i="4"/>
  <c r="H35" i="4"/>
  <c r="G17" i="4"/>
  <c r="I17" i="4"/>
  <c r="C26" i="5" s="1"/>
  <c r="H17" i="4"/>
  <c r="G20" i="4"/>
  <c r="I20" i="4"/>
  <c r="C29" i="5" s="1"/>
  <c r="H20" i="4"/>
  <c r="H57" i="4"/>
  <c r="G57" i="4"/>
  <c r="I57" i="4"/>
  <c r="C83" i="5" s="1"/>
  <c r="G56" i="4"/>
  <c r="I56" i="4"/>
  <c r="C82" i="5" s="1"/>
  <c r="H56" i="4"/>
  <c r="G4" i="4"/>
  <c r="H4" i="4"/>
  <c r="I4" i="4"/>
  <c r="C13" i="5" s="1"/>
  <c r="D3" i="4"/>
  <c r="C3" i="4"/>
  <c r="F3" i="4" s="1"/>
  <c r="L6" i="4"/>
  <c r="M6" i="4"/>
  <c r="H25" i="4"/>
  <c r="I25" i="4"/>
  <c r="C34" i="5" s="1"/>
  <c r="G23" i="4"/>
  <c r="I23" i="4"/>
  <c r="C32" i="5" s="1"/>
  <c r="H23" i="4"/>
  <c r="G27" i="4"/>
  <c r="I27" i="4"/>
  <c r="C36" i="5" s="1"/>
  <c r="H27" i="4"/>
  <c r="I60" i="4"/>
  <c r="G60" i="4"/>
  <c r="H63" i="4"/>
  <c r="G63" i="4"/>
  <c r="G62" i="4"/>
  <c r="I62" i="4"/>
  <c r="H45" i="4"/>
  <c r="I45" i="4"/>
  <c r="C71" i="5" s="1"/>
  <c r="G45" i="4"/>
  <c r="C40" i="4"/>
  <c r="F40" i="4" s="1"/>
  <c r="H60" i="4"/>
  <c r="H49" i="4"/>
  <c r="I49" i="4"/>
  <c r="C75" i="5" s="1"/>
  <c r="H10" i="4"/>
  <c r="I10" i="4"/>
  <c r="C19" i="5" s="1"/>
  <c r="G10" i="4"/>
  <c r="C50" i="4"/>
  <c r="F50" i="4" s="1"/>
  <c r="D50" i="4"/>
  <c r="I39" i="4"/>
  <c r="C65" i="5" s="1"/>
  <c r="G39" i="4"/>
  <c r="H39" i="4"/>
  <c r="L3" i="4"/>
  <c r="M43" i="5"/>
  <c r="M88" i="5" s="1"/>
  <c r="M3" i="4"/>
  <c r="L7" i="4"/>
  <c r="M7" i="4"/>
  <c r="L28" i="4"/>
  <c r="M28" i="4"/>
  <c r="M50" i="4"/>
  <c r="M71" i="4" s="1"/>
  <c r="M72" i="4" s="1"/>
  <c r="L50" i="4"/>
  <c r="M68" i="4"/>
  <c r="L68" i="4"/>
  <c r="H46" i="4"/>
  <c r="I46" i="4"/>
  <c r="C72" i="5" s="1"/>
  <c r="G29" i="4"/>
  <c r="I29" i="4"/>
  <c r="C38" i="5" s="1"/>
  <c r="G52" i="4"/>
  <c r="H52" i="4"/>
  <c r="I52" i="4"/>
  <c r="C78" i="5" s="1"/>
  <c r="H54" i="4"/>
  <c r="I54" i="4"/>
  <c r="C80" i="5" s="1"/>
  <c r="I42" i="4"/>
  <c r="C68" i="5" s="1"/>
  <c r="H42" i="4"/>
  <c r="C15" i="4"/>
  <c r="D15" i="4"/>
  <c r="D6" i="4"/>
  <c r="C6" i="4"/>
  <c r="F6" i="4" s="1"/>
  <c r="I59" i="4"/>
  <c r="G59" i="4"/>
  <c r="D48" i="4"/>
  <c r="C48" i="4"/>
  <c r="F48" i="4" s="1"/>
  <c r="I32" i="4"/>
  <c r="C58" i="5" s="1"/>
  <c r="H32" i="4"/>
  <c r="G32" i="4"/>
  <c r="G46" i="4"/>
  <c r="I44" i="4"/>
  <c r="C70" i="5" s="1"/>
  <c r="H59" i="4"/>
  <c r="G25" i="4"/>
  <c r="H5" i="4"/>
  <c r="I5" i="4"/>
  <c r="C14" i="5" s="1"/>
  <c r="G18" i="4"/>
  <c r="I18" i="4"/>
  <c r="C27" i="5" s="1"/>
  <c r="H58" i="4"/>
  <c r="I28" i="4"/>
  <c r="C37" i="5" s="1"/>
  <c r="G54" i="4"/>
  <c r="G42" i="4"/>
  <c r="G28" i="4"/>
  <c r="I2" i="4"/>
  <c r="C11" i="5" s="1"/>
  <c r="G2" i="4"/>
  <c r="A2" i="5"/>
  <c r="A47" i="5" s="1"/>
  <c r="G13" i="4"/>
  <c r="I13" i="4"/>
  <c r="C22" i="5" s="1"/>
  <c r="H13" i="4"/>
  <c r="G12" i="4"/>
  <c r="I12" i="4"/>
  <c r="C21" i="5" s="1"/>
  <c r="D53" i="4"/>
  <c r="C53" i="4"/>
  <c r="F53" i="4" s="1"/>
  <c r="D38" i="4"/>
  <c r="C38" i="4"/>
  <c r="F38" i="4" s="1"/>
  <c r="F33" i="4"/>
  <c r="D31" i="4"/>
  <c r="C31" i="4"/>
  <c r="D26" i="4"/>
  <c r="C26" i="4"/>
  <c r="F26" i="4" s="1"/>
  <c r="C24" i="4"/>
  <c r="F24" i="4" s="1"/>
  <c r="D24" i="4"/>
  <c r="C22" i="4"/>
  <c r="D22" i="4"/>
  <c r="D19" i="4"/>
  <c r="C19" i="4"/>
  <c r="F37" i="4"/>
  <c r="F8" i="4"/>
  <c r="D47" i="4"/>
  <c r="C47" i="4"/>
  <c r="F47" i="4" s="1"/>
  <c r="Y26" i="5"/>
  <c r="Y22" i="5"/>
  <c r="Y64" i="5"/>
  <c r="M21" i="4"/>
  <c r="L21" i="4"/>
  <c r="L30" i="4"/>
  <c r="M30" i="4"/>
  <c r="L52" i="4"/>
  <c r="M52" i="4"/>
  <c r="D41" i="4"/>
  <c r="F41" i="4" s="1"/>
  <c r="F51" i="4"/>
  <c r="C36" i="4"/>
  <c r="D36" i="4"/>
  <c r="Y15" i="5"/>
  <c r="Y43" i="5" s="1"/>
  <c r="Y82" i="5"/>
  <c r="Y76" i="5"/>
  <c r="Y60" i="5"/>
  <c r="Y87" i="5" s="1"/>
  <c r="C30" i="4"/>
  <c r="F30" i="4" s="1"/>
  <c r="C14" i="4"/>
  <c r="F14" i="4" s="1"/>
  <c r="C9" i="4"/>
  <c r="D9" i="4"/>
  <c r="M73" i="4" l="1"/>
  <c r="L73" i="4"/>
  <c r="Y88" i="5"/>
  <c r="G41" i="4"/>
  <c r="H41" i="4"/>
  <c r="I41" i="4"/>
  <c r="C67" i="5" s="1"/>
  <c r="I8" i="4"/>
  <c r="C17" i="5" s="1"/>
  <c r="H8" i="4"/>
  <c r="G8" i="4"/>
  <c r="G53" i="4"/>
  <c r="I53" i="4"/>
  <c r="C79" i="5" s="1"/>
  <c r="H53" i="4"/>
  <c r="G33" i="4"/>
  <c r="I33" i="4"/>
  <c r="C59" i="5" s="1"/>
  <c r="H33" i="4"/>
  <c r="F15" i="4"/>
  <c r="G30" i="4"/>
  <c r="I30" i="4"/>
  <c r="C56" i="5" s="1"/>
  <c r="H30" i="4"/>
  <c r="I24" i="4"/>
  <c r="C33" i="5" s="1"/>
  <c r="H24" i="4"/>
  <c r="G24" i="4"/>
  <c r="H50" i="4"/>
  <c r="G50" i="4"/>
  <c r="I50" i="4"/>
  <c r="C76" i="5" s="1"/>
  <c r="H37" i="4"/>
  <c r="I37" i="4"/>
  <c r="C63" i="5" s="1"/>
  <c r="G37" i="4"/>
  <c r="H26" i="4"/>
  <c r="G26" i="4"/>
  <c r="I26" i="4"/>
  <c r="C35" i="5" s="1"/>
  <c r="M34" i="4"/>
  <c r="M35" i="4" s="1"/>
  <c r="H3" i="4"/>
  <c r="G3" i="4"/>
  <c r="I3" i="4"/>
  <c r="C12" i="5" s="1"/>
  <c r="F9" i="4"/>
  <c r="F36" i="4"/>
  <c r="I47" i="4"/>
  <c r="C73" i="5" s="1"/>
  <c r="G47" i="4"/>
  <c r="H47" i="4"/>
  <c r="F22" i="4"/>
  <c r="H38" i="4"/>
  <c r="G38" i="4"/>
  <c r="I38" i="4"/>
  <c r="C64" i="5" s="1"/>
  <c r="G48" i="4"/>
  <c r="I48" i="4"/>
  <c r="C74" i="5" s="1"/>
  <c r="H48" i="4"/>
  <c r="G6" i="4"/>
  <c r="I6" i="4"/>
  <c r="C15" i="5" s="1"/>
  <c r="H6" i="4"/>
  <c r="H14" i="4"/>
  <c r="I14" i="4"/>
  <c r="C23" i="5" s="1"/>
  <c r="G14" i="4"/>
  <c r="I51" i="4"/>
  <c r="C77" i="5" s="1"/>
  <c r="G51" i="4"/>
  <c r="H51" i="4"/>
  <c r="F19" i="4"/>
  <c r="F31" i="4"/>
  <c r="L71" i="4"/>
  <c r="L75" i="4" s="1"/>
  <c r="L34" i="4"/>
  <c r="I40" i="4"/>
  <c r="C66" i="5" s="1"/>
  <c r="G40" i="4"/>
  <c r="H40" i="4"/>
  <c r="G9" i="4" l="1"/>
  <c r="H9" i="4"/>
  <c r="I9" i="4"/>
  <c r="C18" i="5" s="1"/>
  <c r="M36" i="4"/>
  <c r="L36" i="4"/>
  <c r="L38" i="4" s="1"/>
  <c r="L77" i="4" s="1"/>
  <c r="H15" i="4"/>
  <c r="I15" i="4"/>
  <c r="C24" i="5" s="1"/>
  <c r="G15" i="4"/>
  <c r="I31" i="4"/>
  <c r="C57" i="5" s="1"/>
  <c r="H31" i="4"/>
  <c r="G31" i="4"/>
  <c r="H19" i="4"/>
  <c r="I19" i="4"/>
  <c r="C28" i="5" s="1"/>
  <c r="G19" i="4"/>
  <c r="G22" i="4"/>
  <c r="I22" i="4"/>
  <c r="C31" i="5" s="1"/>
  <c r="H22" i="4"/>
  <c r="G36" i="4"/>
  <c r="I36" i="4"/>
  <c r="C62" i="5" s="1"/>
  <c r="H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100-000001000000}">
      <text>
        <r>
          <rPr>
            <b/>
            <sz val="9"/>
            <color indexed="81"/>
            <rFont val="ＭＳ Ｐゴシック"/>
            <family val="3"/>
            <charset val="128"/>
          </rPr>
          <t xml:space="preserve">
0:通常データ
1:削除データ
通常の場合は0を記入</t>
        </r>
      </text>
    </comment>
    <comment ref="B1" authorId="0" shapeId="0" xr:uid="{00000000-0006-0000-0100-000002000000}">
      <text>
        <r>
          <rPr>
            <b/>
            <sz val="9"/>
            <color indexed="81"/>
            <rFont val="ＭＳ Ｐゴシック"/>
            <family val="3"/>
            <charset val="128"/>
          </rPr>
          <t xml:space="preserve">
YYYYMM形式
入力例)
 201412</t>
        </r>
      </text>
    </comment>
    <comment ref="C1" authorId="0" shapeId="0" xr:uid="{00000000-0006-0000-0100-000003000000}">
      <text>
        <r>
          <rPr>
            <b/>
            <sz val="9"/>
            <color indexed="81"/>
            <rFont val="ＭＳ Ｐゴシック"/>
            <family val="3"/>
            <charset val="128"/>
          </rPr>
          <t>YYYYMM形式
入力例)
 201412</t>
        </r>
      </text>
    </comment>
    <comment ref="D1" authorId="0" shapeId="0" xr:uid="{00000000-0006-0000-0100-000004000000}">
      <text>
        <r>
          <rPr>
            <b/>
            <sz val="9"/>
            <color indexed="81"/>
            <rFont val="ＭＳ Ｐゴシック"/>
            <family val="3"/>
            <charset val="128"/>
          </rPr>
          <t xml:space="preserve">
6桁の数値入力
271●●●</t>
        </r>
      </text>
    </comment>
    <comment ref="E1" authorId="0" shapeId="0" xr:uid="{00000000-0006-0000-0100-000005000000}">
      <text>
        <r>
          <rPr>
            <b/>
            <sz val="9"/>
            <color indexed="81"/>
            <rFont val="ＭＳ Ｐゴシック"/>
            <family val="3"/>
            <charset val="128"/>
          </rPr>
          <t xml:space="preserve">
10桁の数値入力
276●●●●●●●</t>
        </r>
      </text>
    </comment>
    <comment ref="F1" authorId="0" shapeId="0" xr:uid="{00000000-0006-0000-0100-000006000000}">
      <text>
        <r>
          <rPr>
            <b/>
            <sz val="9"/>
            <color indexed="81"/>
            <rFont val="ＭＳ Ｐゴシック"/>
            <family val="3"/>
            <charset val="128"/>
          </rPr>
          <t xml:space="preserve">
10桁の数値入力
9●●●●●●●●●</t>
        </r>
      </text>
    </comment>
    <comment ref="G1" authorId="0" shapeId="0" xr:uid="{00000000-0006-0000-0100-000007000000}">
      <text>
        <r>
          <rPr>
            <b/>
            <sz val="9"/>
            <color indexed="81"/>
            <rFont val="ＭＳ Ｐゴシック"/>
            <family val="3"/>
            <charset val="128"/>
          </rPr>
          <t xml:space="preserve">
2桁の数値入力
01</t>
        </r>
      </text>
    </comment>
    <comment ref="H1" authorId="0" shapeId="0" xr:uid="{00000000-0006-0000-0100-000008000000}">
      <text>
        <r>
          <rPr>
            <b/>
            <sz val="9"/>
            <color indexed="81"/>
            <rFont val="ＭＳ Ｐゴシック"/>
            <family val="3"/>
            <charset val="128"/>
          </rPr>
          <t xml:space="preserve">
右横の日付を入力すると自動的に数字が入力されるので入力不要
</t>
        </r>
      </text>
    </comment>
    <comment ref="I1" authorId="0" shapeId="0" xr:uid="{00000000-0006-0000-0100-000009000000}">
      <text>
        <r>
          <rPr>
            <b/>
            <sz val="9"/>
            <color indexed="81"/>
            <rFont val="ＭＳ Ｐゴシック"/>
            <family val="3"/>
            <charset val="128"/>
          </rPr>
          <t xml:space="preserve">
2桁の数値入力
1～31の間の数字</t>
        </r>
      </text>
    </comment>
    <comment ref="J1" authorId="0" shapeId="0" xr:uid="{00000000-0006-0000-0100-00000A000000}">
      <text>
        <r>
          <rPr>
            <b/>
            <sz val="9"/>
            <color indexed="81"/>
            <rFont val="ＭＳ Ｐゴシック"/>
            <family val="3"/>
            <charset val="128"/>
          </rPr>
          <t xml:space="preserve">
数値6桁
決定サービスコードを入力
010000</t>
        </r>
      </text>
    </comment>
    <comment ref="K1" authorId="0" shapeId="0" xr:uid="{00000000-0006-0000-0100-00000B000000}">
      <text>
        <r>
          <rPr>
            <b/>
            <sz val="9"/>
            <color indexed="81"/>
            <rFont val="ＭＳ Ｐゴシック"/>
            <family val="3"/>
            <charset val="128"/>
          </rPr>
          <t xml:space="preserve">
時刻を表す4桁を入力
0000～2359
※2400は不可
</t>
        </r>
      </text>
    </comment>
    <comment ref="L1" authorId="0" shapeId="0" xr:uid="{00000000-0006-0000-0100-00000C000000}">
      <text>
        <r>
          <rPr>
            <b/>
            <sz val="9"/>
            <color indexed="81"/>
            <rFont val="ＭＳ Ｐゴシック"/>
            <family val="3"/>
            <charset val="128"/>
          </rPr>
          <t xml:space="preserve">
時刻を表す4桁を入力
0000～2359
※2400は不可</t>
        </r>
      </text>
    </comment>
    <comment ref="M1" authorId="0" shapeId="0" xr:uid="{00000000-0006-0000-0100-00000D000000}">
      <text>
        <r>
          <rPr>
            <b/>
            <sz val="9"/>
            <color indexed="81"/>
            <rFont val="ＭＳ Ｐゴシック"/>
            <family val="3"/>
            <charset val="128"/>
          </rPr>
          <t xml:space="preserve">
0:当日
1:翌日
通常翌日フラグは使用しないので
0を使用</t>
        </r>
      </text>
    </comment>
    <comment ref="N1" authorId="0" shapeId="0" xr:uid="{00000000-0006-0000-0100-00000E000000}">
      <text>
        <r>
          <rPr>
            <b/>
            <sz val="9"/>
            <color indexed="81"/>
            <rFont val="ＭＳ Ｐゴシック"/>
            <family val="3"/>
            <charset val="128"/>
          </rPr>
          <t xml:space="preserve">
25文字</t>
        </r>
        <r>
          <rPr>
            <sz val="9"/>
            <color indexed="81"/>
            <rFont val="ＭＳ Ｐゴシック"/>
            <family val="3"/>
            <charset val="128"/>
          </rPr>
          <t xml:space="preserve">
</t>
        </r>
      </text>
    </comment>
  </commentList>
</comments>
</file>

<file path=xl/sharedStrings.xml><?xml version="1.0" encoding="utf-8"?>
<sst xmlns="http://schemas.openxmlformats.org/spreadsheetml/2006/main" count="256" uniqueCount="112">
  <si>
    <t>提供年月</t>
  </si>
  <si>
    <t>市町村番号</t>
  </si>
  <si>
    <t>事業所番号</t>
  </si>
  <si>
    <t>受給者証番号</t>
  </si>
  <si>
    <t>サービス種類</t>
  </si>
  <si>
    <t>日付</t>
  </si>
  <si>
    <t>サービス内容</t>
  </si>
  <si>
    <t>開始時間</t>
  </si>
  <si>
    <t>終了時間</t>
  </si>
  <si>
    <t>終了時間翌日フラグ</t>
  </si>
  <si>
    <t>備考</t>
  </si>
  <si>
    <t>事業所名称</t>
  </si>
  <si>
    <t>受給者氏名カナ</t>
  </si>
  <si>
    <t>児童氏名カナ</t>
  </si>
  <si>
    <t>サービス種類名称</t>
  </si>
  <si>
    <t>サービス内容名称</t>
  </si>
  <si>
    <t>削除区分</t>
    <phoneticPr fontId="3"/>
  </si>
  <si>
    <t>受付年月</t>
    <phoneticPr fontId="3"/>
  </si>
  <si>
    <t>行番号</t>
    <phoneticPr fontId="3"/>
  </si>
  <si>
    <t>移動支援サービス提供実績記録票</t>
    <rPh sb="0" eb="2">
      <t>イドウ</t>
    </rPh>
    <rPh sb="2" eb="4">
      <t>シエン</t>
    </rPh>
    <rPh sb="8" eb="10">
      <t>テイキョウ</t>
    </rPh>
    <rPh sb="10" eb="12">
      <t>ジッセキ</t>
    </rPh>
    <rPh sb="12" eb="15">
      <t>キロクヒョウ</t>
    </rPh>
    <phoneticPr fontId="1"/>
  </si>
  <si>
    <t>受給者証番号</t>
    <rPh sb="0" eb="4">
      <t>ジュキュウシャショウ</t>
    </rPh>
    <rPh sb="4" eb="6">
      <t>バンゴウ</t>
    </rPh>
    <phoneticPr fontId="1"/>
  </si>
  <si>
    <t>支給決定障がい者等氏名
（児童氏名）</t>
    <rPh sb="0" eb="2">
      <t>シキュウ</t>
    </rPh>
    <rPh sb="2" eb="4">
      <t>ケッテイ</t>
    </rPh>
    <rPh sb="4" eb="5">
      <t>ショウ</t>
    </rPh>
    <rPh sb="7" eb="8">
      <t>シャ</t>
    </rPh>
    <rPh sb="8" eb="9">
      <t>ナド</t>
    </rPh>
    <rPh sb="9" eb="11">
      <t>シメイ</t>
    </rPh>
    <rPh sb="13" eb="15">
      <t>ジドウ</t>
    </rPh>
    <rPh sb="15" eb="17">
      <t>シメイ</t>
    </rPh>
    <phoneticPr fontId="1"/>
  </si>
  <si>
    <t>事　業　所　番　号</t>
    <rPh sb="0" eb="1">
      <t>コト</t>
    </rPh>
    <rPh sb="2" eb="3">
      <t>ギョウ</t>
    </rPh>
    <rPh sb="4" eb="5">
      <t>トコロ</t>
    </rPh>
    <rPh sb="6" eb="7">
      <t>バン</t>
    </rPh>
    <rPh sb="8" eb="9">
      <t>ゴウ</t>
    </rPh>
    <phoneticPr fontId="1"/>
  </si>
  <si>
    <t>契約支給量</t>
    <rPh sb="0" eb="5">
      <t>ケイヤクシキュウリョウ</t>
    </rPh>
    <phoneticPr fontId="1"/>
  </si>
  <si>
    <t>時間／月</t>
    <rPh sb="0" eb="2">
      <t>ジカン</t>
    </rPh>
    <rPh sb="3" eb="4">
      <t>ツキ</t>
    </rPh>
    <phoneticPr fontId="1"/>
  </si>
  <si>
    <t>利用者負担上限額</t>
    <rPh sb="0" eb="3">
      <t>リヨウシャ</t>
    </rPh>
    <rPh sb="3" eb="5">
      <t>フタン</t>
    </rPh>
    <rPh sb="5" eb="8">
      <t>ジョウゲンガク</t>
    </rPh>
    <phoneticPr fontId="1"/>
  </si>
  <si>
    <t>円</t>
    <rPh sb="0" eb="1">
      <t>エン</t>
    </rPh>
    <phoneticPr fontId="1"/>
  </si>
  <si>
    <t>事業所名称</t>
    <rPh sb="0" eb="3">
      <t>ジギョウショ</t>
    </rPh>
    <rPh sb="3" eb="5">
      <t>メイショウ</t>
    </rPh>
    <phoneticPr fontId="1"/>
  </si>
  <si>
    <t>日付</t>
    <rPh sb="0" eb="2">
      <t>ヒヅケ</t>
    </rPh>
    <phoneticPr fontId="1"/>
  </si>
  <si>
    <t>曜日</t>
    <rPh sb="0" eb="2">
      <t>ヨウビ</t>
    </rPh>
    <phoneticPr fontId="1"/>
  </si>
  <si>
    <t>移動支援計画</t>
    <rPh sb="0" eb="2">
      <t>イドウ</t>
    </rPh>
    <rPh sb="2" eb="4">
      <t>シエン</t>
    </rPh>
    <rPh sb="4" eb="6">
      <t>ケイカク</t>
    </rPh>
    <phoneticPr fontId="1"/>
  </si>
  <si>
    <t>サービス提供時間</t>
    <rPh sb="4" eb="6">
      <t>テイキョウ</t>
    </rPh>
    <rPh sb="6" eb="8">
      <t>ジカン</t>
    </rPh>
    <phoneticPr fontId="1"/>
  </si>
  <si>
    <t>算定時間数</t>
    <rPh sb="0" eb="2">
      <t>サンテイ</t>
    </rPh>
    <rPh sb="2" eb="5">
      <t>ジカンスウ</t>
    </rPh>
    <phoneticPr fontId="1"/>
  </si>
  <si>
    <t>派遣
人数</t>
    <rPh sb="0" eb="2">
      <t>ハケン</t>
    </rPh>
    <rPh sb="3" eb="5">
      <t>ニンズウ</t>
    </rPh>
    <phoneticPr fontId="1"/>
  </si>
  <si>
    <t>利用者負担額</t>
    <rPh sb="0" eb="3">
      <t>リヨウシャ</t>
    </rPh>
    <rPh sb="3" eb="6">
      <t>フタンガク</t>
    </rPh>
    <phoneticPr fontId="1"/>
  </si>
  <si>
    <t>開始時間</t>
    <rPh sb="0" eb="2">
      <t>カイシ</t>
    </rPh>
    <rPh sb="2" eb="4">
      <t>ジカン</t>
    </rPh>
    <phoneticPr fontId="1"/>
  </si>
  <si>
    <t>終了時間</t>
    <rPh sb="0" eb="2">
      <t>シュウリョウ</t>
    </rPh>
    <rPh sb="2" eb="4">
      <t>ジカン</t>
    </rPh>
    <phoneticPr fontId="1"/>
  </si>
  <si>
    <t>計画時間数</t>
    <rPh sb="0" eb="2">
      <t>ケイカク</t>
    </rPh>
    <rPh sb="2" eb="5">
      <t>ジカンスウ</t>
    </rPh>
    <phoneticPr fontId="1"/>
  </si>
  <si>
    <t>合計</t>
    <rPh sb="0" eb="2">
      <t>ゴウケイ</t>
    </rPh>
    <phoneticPr fontId="1"/>
  </si>
  <si>
    <t>枚中</t>
    <rPh sb="0" eb="1">
      <t>マイ</t>
    </rPh>
    <rPh sb="1" eb="2">
      <t>チュウ</t>
    </rPh>
    <phoneticPr fontId="1"/>
  </si>
  <si>
    <t>枚目</t>
    <rPh sb="0" eb="2">
      <t>マイメ</t>
    </rPh>
    <phoneticPr fontId="1"/>
  </si>
  <si>
    <t>地域生活支援事業提供実績記録票データレイアウト</t>
    <rPh sb="0" eb="2">
      <t>チイキ</t>
    </rPh>
    <rPh sb="2" eb="4">
      <t>セイカツ</t>
    </rPh>
    <rPh sb="4" eb="6">
      <t>シエン</t>
    </rPh>
    <rPh sb="6" eb="8">
      <t>ジギョウ</t>
    </rPh>
    <rPh sb="8" eb="10">
      <t>テイキョウ</t>
    </rPh>
    <rPh sb="10" eb="12">
      <t>ジッセキ</t>
    </rPh>
    <rPh sb="12" eb="14">
      <t>キロク</t>
    </rPh>
    <rPh sb="14" eb="15">
      <t>ヒョウ</t>
    </rPh>
    <phoneticPr fontId="1"/>
  </si>
  <si>
    <t>№</t>
    <phoneticPr fontId="15"/>
  </si>
  <si>
    <t>項目</t>
    <rPh sb="0" eb="2">
      <t>コウモク</t>
    </rPh>
    <phoneticPr fontId="15"/>
  </si>
  <si>
    <t>型</t>
    <rPh sb="0" eb="1">
      <t>カタ</t>
    </rPh>
    <phoneticPr fontId="15"/>
  </si>
  <si>
    <t>桁数</t>
    <rPh sb="0" eb="2">
      <t>ケタスウ</t>
    </rPh>
    <phoneticPr fontId="15"/>
  </si>
  <si>
    <t>必須</t>
    <rPh sb="0" eb="2">
      <t>ヒッス</t>
    </rPh>
    <phoneticPr fontId="15"/>
  </si>
  <si>
    <t>備考</t>
    <rPh sb="0" eb="2">
      <t>ビコウ</t>
    </rPh>
    <phoneticPr fontId="15"/>
  </si>
  <si>
    <t>削除区分</t>
    <rPh sb="0" eb="2">
      <t>サクジョ</t>
    </rPh>
    <rPh sb="2" eb="4">
      <t>クブン</t>
    </rPh>
    <phoneticPr fontId="15"/>
  </si>
  <si>
    <t>数値</t>
    <rPh sb="0" eb="2">
      <t>スウチ</t>
    </rPh>
    <phoneticPr fontId="15"/>
  </si>
  <si>
    <t>◎</t>
    <phoneticPr fontId="15"/>
  </si>
  <si>
    <t>0:通常データ,1:削除データ、未使用時(空白を設定)</t>
    <rPh sb="2" eb="4">
      <t>ツウジョウ</t>
    </rPh>
    <rPh sb="10" eb="12">
      <t>サクジョ</t>
    </rPh>
    <rPh sb="16" eb="20">
      <t>ミシヨウジ</t>
    </rPh>
    <rPh sb="21" eb="23">
      <t>クウハク</t>
    </rPh>
    <rPh sb="24" eb="26">
      <t>セッテイ</t>
    </rPh>
    <phoneticPr fontId="15"/>
  </si>
  <si>
    <t>受付年月</t>
    <rPh sb="0" eb="2">
      <t>ウケツケ</t>
    </rPh>
    <rPh sb="2" eb="4">
      <t>ネンゲツ</t>
    </rPh>
    <phoneticPr fontId="15"/>
  </si>
  <si>
    <t>YYYYMM形式</t>
    <rPh sb="6" eb="8">
      <t>ケイシキ</t>
    </rPh>
    <phoneticPr fontId="15"/>
  </si>
  <si>
    <t>提供年月</t>
    <rPh sb="0" eb="2">
      <t>テイキョウ</t>
    </rPh>
    <rPh sb="2" eb="4">
      <t>ネンゲツ</t>
    </rPh>
    <phoneticPr fontId="15"/>
  </si>
  <si>
    <t>◎</t>
    <phoneticPr fontId="15"/>
  </si>
  <si>
    <t>市町村番号</t>
    <rPh sb="0" eb="3">
      <t>シチョウソン</t>
    </rPh>
    <rPh sb="3" eb="5">
      <t>バンゴウ</t>
    </rPh>
    <phoneticPr fontId="15"/>
  </si>
  <si>
    <t>◎</t>
    <phoneticPr fontId="15"/>
  </si>
  <si>
    <t>0詰め</t>
    <rPh sb="1" eb="2">
      <t>ヅ</t>
    </rPh>
    <phoneticPr fontId="15"/>
  </si>
  <si>
    <t>事業所番号</t>
    <rPh sb="0" eb="3">
      <t>ジギョウショ</t>
    </rPh>
    <rPh sb="3" eb="5">
      <t>バンゴウ</t>
    </rPh>
    <phoneticPr fontId="15"/>
  </si>
  <si>
    <t>受給者証番号</t>
    <rPh sb="0" eb="3">
      <t>ジュキュウシャ</t>
    </rPh>
    <rPh sb="3" eb="4">
      <t>ショウ</t>
    </rPh>
    <rPh sb="4" eb="6">
      <t>バンゴウ</t>
    </rPh>
    <phoneticPr fontId="15"/>
  </si>
  <si>
    <t>サービス種類</t>
    <rPh sb="4" eb="6">
      <t>シュルイ</t>
    </rPh>
    <phoneticPr fontId="15"/>
  </si>
  <si>
    <t>行№</t>
    <rPh sb="0" eb="1">
      <t>ギョウ</t>
    </rPh>
    <phoneticPr fontId="15"/>
  </si>
  <si>
    <t>同一日に複数のサービス提供があった場合に対処する為</t>
    <rPh sb="0" eb="2">
      <t>ドウイツ</t>
    </rPh>
    <rPh sb="2" eb="3">
      <t>ビ</t>
    </rPh>
    <rPh sb="4" eb="6">
      <t>フクスウ</t>
    </rPh>
    <rPh sb="11" eb="13">
      <t>テイキョウ</t>
    </rPh>
    <rPh sb="17" eb="19">
      <t>バアイ</t>
    </rPh>
    <rPh sb="20" eb="22">
      <t>タイショ</t>
    </rPh>
    <rPh sb="24" eb="25">
      <t>タメ</t>
    </rPh>
    <phoneticPr fontId="15"/>
  </si>
  <si>
    <t>日付</t>
    <rPh sb="0" eb="2">
      <t>ヒヅケ</t>
    </rPh>
    <phoneticPr fontId="15"/>
  </si>
  <si>
    <t>サービス内容</t>
    <rPh sb="4" eb="6">
      <t>ナイヨウ</t>
    </rPh>
    <phoneticPr fontId="15"/>
  </si>
  <si>
    <t>決定サービスコードを想定、未使用時(空白を設定)</t>
    <rPh sb="0" eb="2">
      <t>ケッテイ</t>
    </rPh>
    <rPh sb="10" eb="12">
      <t>ソウテイ</t>
    </rPh>
    <rPh sb="13" eb="14">
      <t>ミ</t>
    </rPh>
    <rPh sb="14" eb="16">
      <t>シヨウ</t>
    </rPh>
    <rPh sb="16" eb="17">
      <t>ジ</t>
    </rPh>
    <rPh sb="18" eb="20">
      <t>クウハク</t>
    </rPh>
    <rPh sb="21" eb="23">
      <t>セッテイ</t>
    </rPh>
    <phoneticPr fontId="15"/>
  </si>
  <si>
    <t>開始時間</t>
    <rPh sb="0" eb="2">
      <t>カイシ</t>
    </rPh>
    <rPh sb="2" eb="4">
      <t>ジカン</t>
    </rPh>
    <phoneticPr fontId="15"/>
  </si>
  <si>
    <t>英数</t>
    <rPh sb="0" eb="2">
      <t>エイスウ</t>
    </rPh>
    <phoneticPr fontId="15"/>
  </si>
  <si>
    <t>00:00～23:59、未使用時(空白を設定)</t>
    <rPh sb="12" eb="13">
      <t>ミ</t>
    </rPh>
    <rPh sb="13" eb="15">
      <t>シヨウ</t>
    </rPh>
    <rPh sb="15" eb="16">
      <t>ジ</t>
    </rPh>
    <rPh sb="17" eb="19">
      <t>クウハク</t>
    </rPh>
    <rPh sb="20" eb="22">
      <t>セッテイ</t>
    </rPh>
    <phoneticPr fontId="15"/>
  </si>
  <si>
    <t>終了時間</t>
    <rPh sb="0" eb="2">
      <t>シュウリョウ</t>
    </rPh>
    <rPh sb="2" eb="4">
      <t>ジカン</t>
    </rPh>
    <phoneticPr fontId="15"/>
  </si>
  <si>
    <t>終了時間翌日フラグ</t>
    <rPh sb="0" eb="2">
      <t>シュウリョウ</t>
    </rPh>
    <rPh sb="2" eb="4">
      <t>ジカン</t>
    </rPh>
    <rPh sb="4" eb="6">
      <t>ヨクジツ</t>
    </rPh>
    <phoneticPr fontId="15"/>
  </si>
  <si>
    <t>0:当日,1:翌日、未使用時(空白を設定)</t>
    <rPh sb="2" eb="4">
      <t>トウジツ</t>
    </rPh>
    <rPh sb="7" eb="9">
      <t>ヨクジツ</t>
    </rPh>
    <rPh sb="10" eb="14">
      <t>ミシヨウジ</t>
    </rPh>
    <rPh sb="15" eb="17">
      <t>クウハク</t>
    </rPh>
    <rPh sb="18" eb="20">
      <t>セッテイ</t>
    </rPh>
    <phoneticPr fontId="15"/>
  </si>
  <si>
    <t>事業所名称</t>
    <rPh sb="0" eb="3">
      <t>ジギョウショ</t>
    </rPh>
    <rPh sb="3" eb="5">
      <t>メイショウ</t>
    </rPh>
    <phoneticPr fontId="15"/>
  </si>
  <si>
    <t>受給者氏名カナ</t>
    <rPh sb="0" eb="3">
      <t>ジュキュウシャ</t>
    </rPh>
    <rPh sb="3" eb="5">
      <t>シメイ</t>
    </rPh>
    <phoneticPr fontId="15"/>
  </si>
  <si>
    <t>児童氏名カナ</t>
    <rPh sb="0" eb="2">
      <t>ジドウ</t>
    </rPh>
    <rPh sb="2" eb="4">
      <t>シメイ</t>
    </rPh>
    <phoneticPr fontId="15"/>
  </si>
  <si>
    <t>サービス種類名称</t>
    <rPh sb="4" eb="6">
      <t>シュルイ</t>
    </rPh>
    <rPh sb="6" eb="8">
      <t>メイショウ</t>
    </rPh>
    <phoneticPr fontId="15"/>
  </si>
  <si>
    <t>サービス内容名称</t>
    <rPh sb="4" eb="6">
      <t>ナイヨウ</t>
    </rPh>
    <rPh sb="6" eb="8">
      <t>メイショウ</t>
    </rPh>
    <phoneticPr fontId="15"/>
  </si>
  <si>
    <t>分</t>
    <rPh sb="0" eb="1">
      <t>ブン</t>
    </rPh>
    <phoneticPr fontId="9"/>
  </si>
  <si>
    <t>年（MID）</t>
    <rPh sb="0" eb="1">
      <t>ネン</t>
    </rPh>
    <phoneticPr fontId="1"/>
  </si>
  <si>
    <t>月（MID）</t>
    <rPh sb="0" eb="1">
      <t>ツキ</t>
    </rPh>
    <phoneticPr fontId="1"/>
  </si>
  <si>
    <t>日（I2）</t>
    <rPh sb="0" eb="1">
      <t>ヒ</t>
    </rPh>
    <phoneticPr fontId="1"/>
  </si>
  <si>
    <t>合算（C+D+E）</t>
    <rPh sb="0" eb="2">
      <t>ガッサン</t>
    </rPh>
    <phoneticPr fontId="1"/>
  </si>
  <si>
    <t>元号表示（F2変換）</t>
    <rPh sb="0" eb="2">
      <t>ゲンゴウ</t>
    </rPh>
    <rPh sb="2" eb="4">
      <t>ヒョウジ</t>
    </rPh>
    <rPh sb="7" eb="9">
      <t>ヘンカン</t>
    </rPh>
    <phoneticPr fontId="1"/>
  </si>
  <si>
    <t>曜日表示（F2変換）</t>
    <rPh sb="0" eb="2">
      <t>ヨウビ</t>
    </rPh>
    <rPh sb="2" eb="4">
      <t>ヒョウジ</t>
    </rPh>
    <rPh sb="7" eb="9">
      <t>ヘンカン</t>
    </rPh>
    <phoneticPr fontId="1"/>
  </si>
  <si>
    <t>日付表示（F2変換）</t>
    <rPh sb="0" eb="2">
      <t>ヒヅケ</t>
    </rPh>
    <rPh sb="2" eb="4">
      <t>ヒョウジ</t>
    </rPh>
    <rPh sb="7" eb="9">
      <t>ヘンカン</t>
    </rPh>
    <phoneticPr fontId="1"/>
  </si>
  <si>
    <t>円</t>
    <rPh sb="0" eb="1">
      <t>エン</t>
    </rPh>
    <phoneticPr fontId="9"/>
  </si>
  <si>
    <t>年月（C2）</t>
    <rPh sb="0" eb="2">
      <t>ネンゲツ</t>
    </rPh>
    <phoneticPr fontId="1"/>
  </si>
  <si>
    <t>計画後サービス未実施分</t>
    <rPh sb="0" eb="2">
      <t>ケイカク</t>
    </rPh>
    <rPh sb="2" eb="3">
      <t>ゴ</t>
    </rPh>
    <rPh sb="7" eb="10">
      <t>ミジッシ</t>
    </rPh>
    <rPh sb="10" eb="11">
      <t>ブン</t>
    </rPh>
    <phoneticPr fontId="9"/>
  </si>
  <si>
    <t>10桁の数値入力　　276●●●●●●●</t>
    <phoneticPr fontId="20"/>
  </si>
  <si>
    <t>10桁の数値入力　　9●●●●●●●●●</t>
    <phoneticPr fontId="20"/>
  </si>
  <si>
    <t>0:当日　1:翌日を設定　通常翌フラグは用しないで0を入力</t>
    <rPh sb="10" eb="12">
      <t>セッテイ</t>
    </rPh>
    <rPh sb="27" eb="29">
      <t>ニュウリョク</t>
    </rPh>
    <phoneticPr fontId="20"/>
  </si>
  <si>
    <t>25文字まで入力可能</t>
    <rPh sb="6" eb="8">
      <t>ニュウリョク</t>
    </rPh>
    <rPh sb="8" eb="10">
      <t>カノウ</t>
    </rPh>
    <phoneticPr fontId="20"/>
  </si>
  <si>
    <t>80文字まで入力可能</t>
    <rPh sb="6" eb="8">
      <t>ニュウリョク</t>
    </rPh>
    <rPh sb="8" eb="10">
      <t>カノウ</t>
    </rPh>
    <phoneticPr fontId="20"/>
  </si>
  <si>
    <t>50文字まで入力可能であるが現在は使用しない</t>
    <rPh sb="6" eb="8">
      <t>ニュウリョク</t>
    </rPh>
    <rPh sb="8" eb="10">
      <t>カノウ</t>
    </rPh>
    <rPh sb="14" eb="16">
      <t>ゲンザイ</t>
    </rPh>
    <rPh sb="17" eb="19">
      <t>シヨウ</t>
    </rPh>
    <phoneticPr fontId="20"/>
  </si>
  <si>
    <t>○○○○介護サービス</t>
    <phoneticPr fontId="20"/>
  </si>
  <si>
    <t>◎</t>
    <phoneticPr fontId="20"/>
  </si>
  <si>
    <t>証記載市町村番号</t>
    <rPh sb="0" eb="1">
      <t>ショウ</t>
    </rPh>
    <rPh sb="1" eb="3">
      <t>キサイ</t>
    </rPh>
    <phoneticPr fontId="20"/>
  </si>
  <si>
    <t>サービス内容</t>
    <rPh sb="4" eb="6">
      <t>ナイヨウ</t>
    </rPh>
    <phoneticPr fontId="20"/>
  </si>
  <si>
    <t>2桁の数値入力　　大阪市移動支援のサービス種類は　01なので必ず01を入力</t>
    <rPh sb="9" eb="12">
      <t>オオサカシ</t>
    </rPh>
    <rPh sb="12" eb="14">
      <t>イドウ</t>
    </rPh>
    <rPh sb="14" eb="16">
      <t>シエン</t>
    </rPh>
    <rPh sb="21" eb="23">
      <t>シュルイ</t>
    </rPh>
    <rPh sb="30" eb="31">
      <t>カナラ</t>
    </rPh>
    <rPh sb="35" eb="37">
      <t>ニュウリョク</t>
    </rPh>
    <phoneticPr fontId="20"/>
  </si>
  <si>
    <t>6桁の数値入力　　大阪市移動支援サービス内容コードは　010000なので必ず010000を入力</t>
    <rPh sb="5" eb="7">
      <t>ニュウリョク</t>
    </rPh>
    <rPh sb="9" eb="12">
      <t>オオサカシ</t>
    </rPh>
    <rPh sb="12" eb="14">
      <t>イドウ</t>
    </rPh>
    <rPh sb="14" eb="16">
      <t>シエン</t>
    </rPh>
    <rPh sb="20" eb="22">
      <t>ナイヨウ</t>
    </rPh>
    <rPh sb="36" eb="37">
      <t>カナラ</t>
    </rPh>
    <rPh sb="45" eb="47">
      <t>ニュウリョク</t>
    </rPh>
    <phoneticPr fontId="20"/>
  </si>
  <si>
    <t>※　◎印は必ず入力する必須項目、印が無い項目は任意入力項目</t>
    <rPh sb="3" eb="4">
      <t>シルシ</t>
    </rPh>
    <rPh sb="5" eb="6">
      <t>カナラ</t>
    </rPh>
    <rPh sb="7" eb="9">
      <t>ニュウリョク</t>
    </rPh>
    <rPh sb="11" eb="13">
      <t>ヒッス</t>
    </rPh>
    <rPh sb="13" eb="15">
      <t>コウモク</t>
    </rPh>
    <rPh sb="16" eb="17">
      <t>シルシ</t>
    </rPh>
    <rPh sb="18" eb="19">
      <t>ナ</t>
    </rPh>
    <rPh sb="20" eb="22">
      <t>コウモク</t>
    </rPh>
    <rPh sb="23" eb="25">
      <t>ニンイ</t>
    </rPh>
    <rPh sb="25" eb="27">
      <t>ニュウリョク</t>
    </rPh>
    <rPh sb="27" eb="29">
      <t>コウモク</t>
    </rPh>
    <phoneticPr fontId="20"/>
  </si>
  <si>
    <t xml:space="preserve">受給者情報入力シート  </t>
    <phoneticPr fontId="20"/>
  </si>
  <si>
    <t>※初回に各項目を入力し、二回目以降は黄色に塗りつぶされた受付年月と提供年月のみを毎月変更する。</t>
    <rPh sb="8" eb="10">
      <t>ニュウリョク</t>
    </rPh>
    <rPh sb="40" eb="42">
      <t>マイツキ</t>
    </rPh>
    <phoneticPr fontId="20"/>
  </si>
  <si>
    <t>サービスを提供した年月を入力　YYYYMM形式　（入力例）201412</t>
    <rPh sb="5" eb="7">
      <t>テイキョウ</t>
    </rPh>
    <rPh sb="9" eb="11">
      <t>ネンゲツ</t>
    </rPh>
    <rPh sb="12" eb="14">
      <t>ニュウリョク</t>
    </rPh>
    <phoneticPr fontId="20"/>
  </si>
  <si>
    <t>請求事務を行う年月を入力　YYYYMM形式　（入力例）201501</t>
    <rPh sb="0" eb="2">
      <t>セイキュウ</t>
    </rPh>
    <rPh sb="2" eb="4">
      <t>ジム</t>
    </rPh>
    <rPh sb="5" eb="6">
      <t>オコナ</t>
    </rPh>
    <rPh sb="7" eb="9">
      <t>ネンゲツ</t>
    </rPh>
    <rPh sb="10" eb="12">
      <t>ニュウリョク</t>
    </rPh>
    <phoneticPr fontId="20"/>
  </si>
  <si>
    <t>0:通常データ　1:削除データを設定　通常の請求事務では0を入力</t>
    <rPh sb="16" eb="18">
      <t>セッテイ</t>
    </rPh>
    <rPh sb="22" eb="24">
      <t>セイキュウ</t>
    </rPh>
    <rPh sb="24" eb="26">
      <t>ジム</t>
    </rPh>
    <rPh sb="30" eb="32">
      <t>ニュウリョク</t>
    </rPh>
    <phoneticPr fontId="20"/>
  </si>
  <si>
    <t>6桁の数値入力　　271●●●</t>
    <phoneticPr fontId="20"/>
  </si>
  <si>
    <t>移動支援計画</t>
  </si>
  <si>
    <t>時間</t>
    <rPh sb="0" eb="2">
      <t>ジカン</t>
    </rPh>
    <phoneticPr fontId="1"/>
  </si>
  <si>
    <t>分</t>
    <rPh sb="0" eb="1">
      <t>フン</t>
    </rPh>
    <phoneticPr fontId="1"/>
  </si>
  <si>
    <t>備考</t>
    <rPh sb="0" eb="2">
      <t>ビコウ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</si>
</sst>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ggge&quot;年&quot;m&quot;月&quot;"/>
    <numFmt numFmtId="178" formatCode="aaa"/>
    <numFmt numFmtId="179" formatCode="d"/>
    <numFmt numFmtId="180" formatCode="00"/>
    <numFmt numFmtId="181" formatCode="0000"/>
    <numFmt numFmtId="182" formatCode="##&quot;:&quot;##"/>
    <numFmt numFmtId="183" formatCode="#,###"/>
    <numFmt numFmtId="184" formatCode="000000"/>
    <numFmt numFmtId="185" formatCode="General;\-General;"/>
    <numFmt numFmtId="186" formatCode="#&quot;&quot;#"/>
    <numFmt numFmtId="187" formatCode="00&quot;:&quot;00"/>
    <numFmt numFmtId="188" formatCode="[h]:mm"/>
    <numFmt numFmtId="189" formatCode="hh:mm"/>
  </numFmts>
  <fonts count="27" x14ac:knownFonts="1">
    <font>
      <sz val="11"/>
      <color theme="1"/>
      <name val="ＭＳ Ｐゴシック"/>
      <family val="3"/>
      <charset val="128"/>
      <scheme val="minor"/>
    </font>
    <font>
      <sz val="6"/>
      <name val="ＭＳ Ｐゴシック"/>
      <family val="3"/>
      <charset val="128"/>
    </font>
    <font>
      <sz val="11"/>
      <color indexed="8"/>
      <name val="ＭＳ 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color indexed="8"/>
      <name val="ＭＳ 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9"/>
      <name val="ＭＳ 明朝"/>
      <family val="1"/>
      <charset val="128"/>
    </font>
    <font>
      <sz val="7.5"/>
      <name val="ＭＳ 明朝"/>
      <family val="1"/>
      <charset val="128"/>
    </font>
    <font>
      <sz val="8"/>
      <name val="ＭＳ 明朝"/>
      <family val="1"/>
      <charset val="128"/>
    </font>
    <font>
      <sz val="10"/>
      <name val="ＭＳ 明朝"/>
      <family val="1"/>
      <charset val="128"/>
    </font>
    <font>
      <sz val="6"/>
      <name val="ＭＳ ゴシック"/>
      <family val="3"/>
      <charset val="128"/>
    </font>
    <font>
      <sz val="14"/>
      <name val="ＭＳ 明朝"/>
      <family val="1"/>
      <charset val="128"/>
    </font>
    <font>
      <sz val="16"/>
      <name val="ＭＳ 明朝"/>
      <family val="1"/>
      <charset val="128"/>
    </font>
    <font>
      <sz val="9"/>
      <color indexed="8"/>
      <name val="ＭＳ ゴシック"/>
      <family val="3"/>
      <charset val="128"/>
    </font>
    <font>
      <sz val="12"/>
      <name val="ＭＳ 明朝"/>
      <family val="1"/>
      <charset val="128"/>
    </font>
    <font>
      <sz val="6"/>
      <name val="ＭＳ Ｐゴシック"/>
      <family val="3"/>
      <charset val="128"/>
    </font>
    <font>
      <b/>
      <sz val="11"/>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28"/>
      <color theme="1"/>
      <name val="ＭＳ Ｐゴシック"/>
      <family val="3"/>
      <charset val="128"/>
      <scheme val="minor"/>
    </font>
    <font>
      <b/>
      <sz val="16"/>
      <color rgb="FFFF0000"/>
      <name val="ＭＳ Ｐゴシック"/>
      <family val="3"/>
      <charset val="128"/>
      <scheme val="minor"/>
    </font>
    <font>
      <sz val="11"/>
      <color theme="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bottom style="medium">
        <color indexed="64"/>
      </bottom>
      <diagonal/>
    </border>
    <border>
      <left/>
      <right style="medium">
        <color indexed="64"/>
      </right>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medium">
        <color indexed="64"/>
      </left>
      <right/>
      <top style="medium">
        <color indexed="64"/>
      </top>
      <bottom/>
      <diagonal/>
    </border>
    <border>
      <left style="medium">
        <color indexed="64"/>
      </left>
      <right style="hair">
        <color indexed="64"/>
      </right>
      <top/>
      <bottom/>
      <diagonal/>
    </border>
    <border>
      <left style="medium">
        <color indexed="64"/>
      </left>
      <right/>
      <top/>
      <bottom/>
      <diagonal/>
    </border>
    <border>
      <left/>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0" fontId="7" fillId="0" borderId="0"/>
  </cellStyleXfs>
  <cellXfs count="244">
    <xf numFmtId="0" fontId="0" fillId="0" borderId="0" xfId="0">
      <alignment vertical="center"/>
    </xf>
    <xf numFmtId="0" fontId="2" fillId="0" borderId="0" xfId="0" applyFont="1">
      <alignment vertical="center"/>
    </xf>
    <xf numFmtId="0" fontId="6" fillId="0" borderId="0" xfId="0" applyFont="1">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179" fontId="0" fillId="0" borderId="0" xfId="0" applyNumberFormat="1">
      <alignment vertical="center"/>
    </xf>
    <xf numFmtId="0" fontId="8" fillId="0" borderId="0" xfId="1" applyFont="1" applyAlignment="1">
      <alignment vertical="center"/>
    </xf>
    <xf numFmtId="0" fontId="10" fillId="0" borderId="0" xfId="1" applyFont="1" applyAlignment="1">
      <alignment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2" xfId="1"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vertical="center"/>
    </xf>
    <xf numFmtId="180" fontId="0" fillId="0" borderId="0" xfId="0" applyNumberFormat="1">
      <alignment vertical="center"/>
    </xf>
    <xf numFmtId="181" fontId="0" fillId="0" borderId="0" xfId="0" applyNumberFormat="1">
      <alignment vertical="center"/>
    </xf>
    <xf numFmtId="49" fontId="6" fillId="0" borderId="0" xfId="0" applyNumberFormat="1" applyFont="1">
      <alignment vertical="center"/>
    </xf>
    <xf numFmtId="180" fontId="6" fillId="0" borderId="0" xfId="0" applyNumberFormat="1" applyFont="1">
      <alignment vertical="center"/>
    </xf>
    <xf numFmtId="184" fontId="6" fillId="0" borderId="0" xfId="0" applyNumberFormat="1" applyFont="1">
      <alignment vertical="center"/>
    </xf>
    <xf numFmtId="1" fontId="6" fillId="0" borderId="0" xfId="0" applyNumberFormat="1" applyFont="1">
      <alignment vertical="center"/>
    </xf>
    <xf numFmtId="0" fontId="6" fillId="0" borderId="0" xfId="0" applyFont="1" applyProtection="1">
      <alignment vertical="center"/>
    </xf>
    <xf numFmtId="49" fontId="18" fillId="2" borderId="5" xfId="0" applyNumberFormat="1" applyFont="1" applyFill="1" applyBorder="1" applyAlignment="1" applyProtection="1">
      <alignment horizontal="center" vertical="distributed" textRotation="255" indent="1"/>
    </xf>
    <xf numFmtId="180" fontId="18" fillId="2" borderId="5" xfId="0" applyNumberFormat="1" applyFont="1" applyFill="1" applyBorder="1" applyAlignment="1" applyProtection="1">
      <alignment horizontal="center" vertical="distributed" textRotation="255" indent="1"/>
    </xf>
    <xf numFmtId="184" fontId="18" fillId="2" borderId="5" xfId="0" applyNumberFormat="1" applyFont="1" applyFill="1" applyBorder="1" applyAlignment="1" applyProtection="1">
      <alignment horizontal="center" vertical="distributed" textRotation="255" indent="1"/>
    </xf>
    <xf numFmtId="1" fontId="18" fillId="2" borderId="5" xfId="0" applyNumberFormat="1" applyFont="1" applyFill="1" applyBorder="1" applyAlignment="1" applyProtection="1">
      <alignment horizontal="center" vertical="distributed" textRotation="255" indent="1"/>
    </xf>
    <xf numFmtId="0" fontId="0" fillId="3" borderId="0" xfId="0" applyFill="1">
      <alignment vertical="center"/>
    </xf>
    <xf numFmtId="0" fontId="0" fillId="3" borderId="0" xfId="0" applyFill="1" applyAlignment="1">
      <alignment vertical="center"/>
    </xf>
    <xf numFmtId="49" fontId="18" fillId="3" borderId="7" xfId="0" applyNumberFormat="1" applyFont="1" applyFill="1" applyBorder="1" applyAlignment="1" applyProtection="1">
      <alignment horizontal="center" vertical="center"/>
    </xf>
    <xf numFmtId="180" fontId="18" fillId="3" borderId="7" xfId="0" applyNumberFormat="1" applyFont="1" applyFill="1" applyBorder="1" applyAlignment="1" applyProtection="1">
      <alignment horizontal="center" vertical="center"/>
    </xf>
    <xf numFmtId="0" fontId="0" fillId="4" borderId="0"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3" borderId="0" xfId="0" applyFill="1" applyBorder="1">
      <alignment vertical="center"/>
    </xf>
    <xf numFmtId="1" fontId="18" fillId="3" borderId="10" xfId="0" applyNumberFormat="1" applyFont="1" applyFill="1" applyBorder="1" applyAlignment="1" applyProtection="1">
      <alignment horizontal="center" vertical="center"/>
    </xf>
    <xf numFmtId="49" fontId="18" fillId="3" borderId="10" xfId="0" applyNumberFormat="1" applyFont="1" applyFill="1" applyBorder="1" applyAlignment="1" applyProtection="1">
      <alignment horizontal="center" vertical="center"/>
    </xf>
    <xf numFmtId="180" fontId="18" fillId="3" borderId="10" xfId="0" applyNumberFormat="1" applyFont="1" applyFill="1" applyBorder="1" applyAlignment="1" applyProtection="1">
      <alignment horizontal="center" vertical="center"/>
    </xf>
    <xf numFmtId="1" fontId="18" fillId="3" borderId="11" xfId="0" applyNumberFormat="1" applyFont="1" applyFill="1" applyBorder="1" applyAlignment="1" applyProtection="1">
      <alignment horizontal="center"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4" borderId="8" xfId="0" applyFill="1" applyBorder="1" applyAlignment="1">
      <alignment vertical="center"/>
    </xf>
    <xf numFmtId="0" fontId="0" fillId="3" borderId="0" xfId="0" applyFill="1" applyBorder="1" applyAlignment="1">
      <alignment vertical="center"/>
    </xf>
    <xf numFmtId="0" fontId="0" fillId="4" borderId="8"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Alignment="1">
      <alignment horizontal="center" vertical="center"/>
    </xf>
    <xf numFmtId="0" fontId="24" fillId="3" borderId="0" xfId="0" applyFont="1" applyFill="1" applyBorder="1" applyAlignment="1">
      <alignment horizontal="left" vertical="center"/>
    </xf>
    <xf numFmtId="0" fontId="22" fillId="3" borderId="0" xfId="0" applyFont="1" applyFill="1">
      <alignment vertical="center"/>
    </xf>
    <xf numFmtId="0" fontId="22" fillId="3" borderId="0" xfId="0" applyFont="1" applyFill="1" applyAlignment="1">
      <alignment horizontal="center" vertical="center"/>
    </xf>
    <xf numFmtId="180" fontId="18" fillId="3" borderId="16" xfId="0" applyNumberFormat="1" applyFont="1" applyFill="1" applyBorder="1" applyAlignment="1" applyProtection="1">
      <alignment horizontal="center" vertical="center"/>
    </xf>
    <xf numFmtId="0" fontId="0" fillId="4" borderId="17" xfId="0" applyFill="1" applyBorder="1" applyAlignment="1" applyProtection="1">
      <alignment horizontal="center" vertical="center"/>
      <protection locked="0"/>
    </xf>
    <xf numFmtId="180" fontId="0" fillId="4" borderId="17" xfId="0" applyNumberFormat="1" applyFill="1" applyBorder="1" applyAlignment="1" applyProtection="1">
      <alignment horizontal="center" vertical="center"/>
      <protection locked="0"/>
    </xf>
    <xf numFmtId="184" fontId="0" fillId="4" borderId="17" xfId="0" applyNumberFormat="1" applyFill="1" applyBorder="1" applyAlignment="1" applyProtection="1">
      <alignment horizontal="center" vertical="center"/>
      <protection locked="0"/>
    </xf>
    <xf numFmtId="184" fontId="6" fillId="0" borderId="0" xfId="0" applyNumberFormat="1" applyFont="1" applyProtection="1">
      <alignment vertical="center"/>
    </xf>
    <xf numFmtId="0" fontId="18" fillId="0" borderId="0" xfId="0" applyFont="1" applyProtection="1">
      <alignment vertical="center"/>
    </xf>
    <xf numFmtId="180" fontId="6" fillId="0" borderId="0" xfId="0" applyNumberFormat="1" applyFont="1" applyProtection="1">
      <alignment vertical="center"/>
    </xf>
    <xf numFmtId="49" fontId="6" fillId="0" borderId="0" xfId="0" applyNumberFormat="1" applyFont="1" applyProtection="1">
      <alignment vertical="center"/>
    </xf>
    <xf numFmtId="0" fontId="2" fillId="0" borderId="0" xfId="0" applyFont="1" applyProtection="1">
      <alignment vertical="center"/>
    </xf>
    <xf numFmtId="186" fontId="2" fillId="0" borderId="0" xfId="0" applyNumberFormat="1" applyFont="1" applyProtection="1">
      <alignment vertical="center"/>
    </xf>
    <xf numFmtId="186" fontId="6" fillId="0" borderId="0" xfId="0" applyNumberFormat="1" applyFont="1" applyProtection="1">
      <alignment vertical="center"/>
    </xf>
    <xf numFmtId="0" fontId="2" fillId="0" borderId="0" xfId="0" applyNumberFormat="1" applyFont="1" applyAlignment="1" applyProtection="1">
      <alignment vertical="center" wrapText="1"/>
    </xf>
    <xf numFmtId="49" fontId="18" fillId="2" borderId="6" xfId="0" applyNumberFormat="1" applyFont="1" applyFill="1" applyBorder="1" applyAlignment="1" applyProtection="1">
      <alignment horizontal="center" vertical="distributed" textRotation="255" indent="1"/>
    </xf>
    <xf numFmtId="183" fontId="6" fillId="5" borderId="18" xfId="0" applyNumberFormat="1" applyFont="1" applyFill="1" applyBorder="1" applyProtection="1">
      <alignment vertical="center"/>
      <protection locked="0"/>
    </xf>
    <xf numFmtId="0" fontId="6" fillId="5" borderId="18" xfId="0" applyFont="1" applyFill="1" applyBorder="1" applyProtection="1">
      <alignment vertical="center"/>
      <protection locked="0"/>
    </xf>
    <xf numFmtId="181" fontId="6" fillId="5" borderId="18" xfId="0" applyNumberFormat="1" applyFont="1" applyFill="1" applyBorder="1" applyProtection="1">
      <alignment vertical="center"/>
      <protection locked="0"/>
    </xf>
    <xf numFmtId="185" fontId="6" fillId="5" borderId="18" xfId="0" applyNumberFormat="1" applyFont="1" applyFill="1" applyBorder="1" applyProtection="1">
      <alignment vertical="center"/>
      <protection locked="0"/>
    </xf>
    <xf numFmtId="0" fontId="0" fillId="6" borderId="17" xfId="0" applyFill="1" applyBorder="1" applyAlignment="1" applyProtection="1">
      <alignment horizontal="center" vertical="center"/>
      <protection locked="0"/>
    </xf>
    <xf numFmtId="0" fontId="24" fillId="3" borderId="0" xfId="0" applyFont="1" applyFill="1" applyBorder="1">
      <alignment vertical="center"/>
    </xf>
    <xf numFmtId="0" fontId="25" fillId="3" borderId="0" xfId="0" applyFont="1" applyFill="1" applyBorder="1" applyAlignment="1">
      <alignment horizontal="left" vertical="top"/>
    </xf>
    <xf numFmtId="182" fontId="8" fillId="0" borderId="19" xfId="1" applyNumberFormat="1" applyFont="1" applyBorder="1" applyAlignment="1">
      <alignment vertical="center"/>
    </xf>
    <xf numFmtId="182" fontId="8" fillId="0" borderId="20" xfId="1" applyNumberFormat="1" applyFont="1" applyBorder="1" applyAlignment="1">
      <alignment vertical="center"/>
    </xf>
    <xf numFmtId="182" fontId="8" fillId="0" borderId="21" xfId="1" applyNumberFormat="1" applyFont="1" applyBorder="1" applyAlignment="1">
      <alignment vertical="center"/>
    </xf>
    <xf numFmtId="182" fontId="8" fillId="0" borderId="22" xfId="1" applyNumberFormat="1" applyFont="1" applyBorder="1" applyAlignment="1">
      <alignment vertical="center"/>
    </xf>
    <xf numFmtId="182" fontId="8" fillId="0" borderId="0" xfId="1" applyNumberFormat="1" applyFont="1" applyBorder="1" applyAlignment="1">
      <alignment vertical="center"/>
    </xf>
    <xf numFmtId="182" fontId="8" fillId="0" borderId="23" xfId="1" applyNumberFormat="1" applyFont="1" applyBorder="1" applyAlignment="1">
      <alignment vertical="center"/>
    </xf>
    <xf numFmtId="182" fontId="8" fillId="0" borderId="24" xfId="1" applyNumberFormat="1" applyFont="1" applyBorder="1" applyAlignment="1">
      <alignment vertical="center"/>
    </xf>
    <xf numFmtId="182" fontId="8" fillId="0" borderId="25" xfId="1" applyNumberFormat="1" applyFont="1" applyBorder="1" applyAlignment="1">
      <alignment vertical="center"/>
    </xf>
    <xf numFmtId="182" fontId="8" fillId="0" borderId="26" xfId="1" applyNumberFormat="1" applyFont="1" applyBorder="1" applyAlignment="1">
      <alignment vertical="center"/>
    </xf>
    <xf numFmtId="182" fontId="26" fillId="0" borderId="25" xfId="1" applyNumberFormat="1" applyFont="1" applyBorder="1" applyAlignment="1">
      <alignment vertical="center"/>
    </xf>
    <xf numFmtId="0" fontId="8" fillId="0" borderId="0" xfId="1" applyFont="1" applyAlignment="1">
      <alignment horizontal="center" vertical="center"/>
    </xf>
    <xf numFmtId="187" fontId="8" fillId="0" borderId="0" xfId="1" applyNumberFormat="1" applyFont="1" applyAlignment="1">
      <alignment vertical="center"/>
    </xf>
    <xf numFmtId="187" fontId="10" fillId="6" borderId="27" xfId="1" applyNumberFormat="1" applyFont="1" applyFill="1" applyBorder="1" applyAlignment="1">
      <alignment vertical="center"/>
    </xf>
    <xf numFmtId="0" fontId="8" fillId="6" borderId="0" xfId="1" applyNumberFormat="1" applyFont="1" applyFill="1" applyAlignment="1">
      <alignment vertical="center"/>
    </xf>
    <xf numFmtId="0" fontId="8" fillId="3" borderId="0" xfId="1" applyNumberFormat="1" applyFont="1" applyFill="1" applyAlignment="1">
      <alignment vertical="center"/>
    </xf>
    <xf numFmtId="187" fontId="10" fillId="3" borderId="27" xfId="1" applyNumberFormat="1" applyFont="1" applyFill="1" applyBorder="1" applyAlignment="1">
      <alignment vertical="center"/>
    </xf>
    <xf numFmtId="187" fontId="21" fillId="7" borderId="27" xfId="1" applyNumberFormat="1" applyFont="1" applyFill="1" applyBorder="1" applyAlignment="1">
      <alignment vertical="center"/>
    </xf>
    <xf numFmtId="0" fontId="7" fillId="0" borderId="0" xfId="1" applyBorder="1" applyAlignment="1">
      <alignment vertical="center"/>
    </xf>
    <xf numFmtId="187" fontId="8" fillId="6" borderId="0" xfId="1" applyNumberFormat="1" applyFont="1" applyFill="1" applyAlignment="1">
      <alignment vertical="center"/>
    </xf>
    <xf numFmtId="187" fontId="23" fillId="8" borderId="27" xfId="0" applyNumberFormat="1" applyFont="1" applyFill="1" applyBorder="1">
      <alignment vertical="center"/>
    </xf>
    <xf numFmtId="0" fontId="10" fillId="0" borderId="0" xfId="1" applyFont="1" applyAlignment="1">
      <alignment horizontal="center" vertical="center"/>
    </xf>
    <xf numFmtId="0" fontId="8" fillId="0" borderId="2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xf>
    <xf numFmtId="0" fontId="8" fillId="0" borderId="23" xfId="1" applyFont="1" applyBorder="1" applyAlignment="1">
      <alignment horizontal="center" vertical="center"/>
    </xf>
    <xf numFmtId="0" fontId="7" fillId="0" borderId="29" xfId="1" applyBorder="1" applyAlignment="1">
      <alignment horizontal="center" vertical="center"/>
    </xf>
    <xf numFmtId="0" fontId="7" fillId="0" borderId="0" xfId="1" applyAlignment="1">
      <alignment horizontal="center" vertical="center"/>
    </xf>
    <xf numFmtId="0" fontId="7" fillId="0" borderId="23" xfId="1" applyBorder="1" applyAlignment="1">
      <alignment horizontal="center" vertical="center"/>
    </xf>
    <xf numFmtId="0" fontId="7" fillId="0" borderId="30" xfId="1" applyBorder="1" applyAlignment="1">
      <alignment horizontal="center" vertical="center"/>
    </xf>
    <xf numFmtId="0" fontId="7" fillId="0" borderId="25" xfId="1" applyBorder="1" applyAlignment="1">
      <alignment horizontal="center" vertical="center"/>
    </xf>
    <xf numFmtId="0" fontId="7" fillId="0" borderId="26" xfId="1" applyBorder="1" applyAlignment="1">
      <alignment horizontal="center" vertical="center"/>
    </xf>
    <xf numFmtId="187" fontId="8" fillId="0" borderId="31" xfId="1" applyNumberFormat="1" applyFont="1" applyBorder="1" applyAlignment="1">
      <alignment horizontal="center" vertical="center"/>
    </xf>
    <xf numFmtId="187" fontId="8" fillId="0" borderId="1" xfId="1" applyNumberFormat="1" applyFont="1" applyBorder="1" applyAlignment="1">
      <alignment horizontal="center" vertical="center"/>
    </xf>
    <xf numFmtId="187" fontId="8" fillId="0" borderId="32" xfId="1" applyNumberFormat="1" applyFont="1" applyBorder="1" applyAlignment="1">
      <alignment horizontal="center" vertical="center"/>
    </xf>
    <xf numFmtId="188" fontId="26" fillId="0" borderId="0" xfId="1" applyNumberFormat="1" applyFont="1" applyAlignment="1">
      <alignment horizontal="center" vertical="center"/>
    </xf>
    <xf numFmtId="189" fontId="8" fillId="0" borderId="33" xfId="1" applyNumberFormat="1" applyFont="1" applyBorder="1" applyAlignment="1">
      <alignment horizontal="center" vertical="center"/>
    </xf>
    <xf numFmtId="189" fontId="8" fillId="0" borderId="1" xfId="1" applyNumberFormat="1" applyFont="1" applyBorder="1" applyAlignment="1">
      <alignment horizontal="center" vertical="center"/>
    </xf>
    <xf numFmtId="189" fontId="8" fillId="0" borderId="32" xfId="1" applyNumberFormat="1" applyFont="1" applyBorder="1" applyAlignment="1">
      <alignment horizontal="center" vertical="center"/>
    </xf>
    <xf numFmtId="0" fontId="8" fillId="5" borderId="31" xfId="1" applyFont="1" applyFill="1" applyBorder="1" applyAlignment="1" applyProtection="1">
      <alignment vertical="center"/>
      <protection locked="0"/>
    </xf>
    <xf numFmtId="0" fontId="8" fillId="5" borderId="1" xfId="1" applyFont="1" applyFill="1" applyBorder="1" applyAlignment="1" applyProtection="1">
      <alignment vertical="center"/>
      <protection locked="0"/>
    </xf>
    <xf numFmtId="179" fontId="8" fillId="0" borderId="31" xfId="1" applyNumberFormat="1" applyFont="1" applyBorder="1" applyAlignment="1">
      <alignment horizontal="center" vertical="center"/>
    </xf>
    <xf numFmtId="179" fontId="8" fillId="0" borderId="1" xfId="1" applyNumberFormat="1" applyFont="1" applyBorder="1" applyAlignment="1">
      <alignment horizontal="center" vertical="center"/>
    </xf>
    <xf numFmtId="179" fontId="8" fillId="0" borderId="32" xfId="1" applyNumberFormat="1" applyFont="1" applyBorder="1" applyAlignment="1">
      <alignment horizontal="center" vertical="center"/>
    </xf>
    <xf numFmtId="182" fontId="8" fillId="0" borderId="19" xfId="1" applyNumberFormat="1" applyFont="1" applyBorder="1" applyAlignment="1">
      <alignment horizontal="center" vertical="center"/>
    </xf>
    <xf numFmtId="182" fontId="8" fillId="0" borderId="20" xfId="1" applyNumberFormat="1" applyFont="1" applyBorder="1" applyAlignment="1">
      <alignment horizontal="center" vertical="center"/>
    </xf>
    <xf numFmtId="182" fontId="8" fillId="0" borderId="21" xfId="1" applyNumberFormat="1" applyFont="1" applyBorder="1" applyAlignment="1">
      <alignment horizontal="center" vertical="center"/>
    </xf>
    <xf numFmtId="182" fontId="8" fillId="0" borderId="22" xfId="1" applyNumberFormat="1" applyFont="1" applyBorder="1" applyAlignment="1">
      <alignment horizontal="center" vertical="center"/>
    </xf>
    <xf numFmtId="182" fontId="8" fillId="0" borderId="0" xfId="1" applyNumberFormat="1" applyFont="1" applyBorder="1" applyAlignment="1">
      <alignment horizontal="center" vertical="center"/>
    </xf>
    <xf numFmtId="182" fontId="8" fillId="0" borderId="23" xfId="1" applyNumberFormat="1" applyFont="1" applyBorder="1" applyAlignment="1">
      <alignment horizontal="center" vertical="center"/>
    </xf>
    <xf numFmtId="182" fontId="8" fillId="0" borderId="24" xfId="1" applyNumberFormat="1" applyFont="1" applyBorder="1" applyAlignment="1">
      <alignment horizontal="center" vertical="center"/>
    </xf>
    <xf numFmtId="182" fontId="8" fillId="0" borderId="25" xfId="1" applyNumberFormat="1" applyFont="1" applyBorder="1" applyAlignment="1">
      <alignment horizontal="center" vertical="center"/>
    </xf>
    <xf numFmtId="182" fontId="8" fillId="0" borderId="26" xfId="1" applyNumberFormat="1" applyFont="1" applyBorder="1" applyAlignment="1">
      <alignment horizontal="center" vertical="center"/>
    </xf>
    <xf numFmtId="0" fontId="8" fillId="0" borderId="1" xfId="1" applyFont="1" applyBorder="1" applyAlignment="1">
      <alignment vertical="center"/>
    </xf>
    <xf numFmtId="0" fontId="8" fillId="0" borderId="2" xfId="1" applyFont="1" applyBorder="1" applyAlignment="1">
      <alignment vertical="center"/>
    </xf>
    <xf numFmtId="0" fontId="8" fillId="5" borderId="31"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protection locked="0"/>
    </xf>
    <xf numFmtId="0" fontId="8" fillId="5" borderId="2" xfId="1" applyFont="1" applyFill="1" applyBorder="1" applyAlignment="1" applyProtection="1">
      <alignment vertical="center"/>
      <protection locked="0"/>
    </xf>
    <xf numFmtId="0" fontId="8" fillId="5" borderId="18" xfId="1" applyFont="1" applyFill="1" applyBorder="1" applyAlignment="1" applyProtection="1">
      <alignment vertical="center"/>
      <protection locked="0"/>
    </xf>
    <xf numFmtId="187" fontId="8" fillId="0" borderId="18" xfId="1" applyNumberFormat="1" applyFont="1" applyBorder="1" applyAlignment="1">
      <alignment horizontal="center" vertical="center"/>
    </xf>
    <xf numFmtId="187" fontId="8" fillId="5" borderId="18" xfId="1" applyNumberFormat="1" applyFont="1" applyFill="1" applyBorder="1" applyAlignment="1" applyProtection="1">
      <alignment horizontal="center" vertical="center"/>
      <protection locked="0"/>
    </xf>
    <xf numFmtId="179" fontId="8" fillId="0" borderId="18" xfId="1" applyNumberFormat="1" applyFont="1" applyBorder="1" applyAlignment="1">
      <alignment horizontal="center" vertical="center"/>
    </xf>
    <xf numFmtId="178" fontId="8" fillId="0" borderId="18" xfId="1" applyNumberFormat="1" applyFont="1" applyBorder="1" applyAlignment="1">
      <alignment horizontal="center" vertical="center"/>
    </xf>
    <xf numFmtId="0" fontId="11" fillId="0" borderId="18" xfId="1" applyFont="1" applyBorder="1" applyAlignment="1">
      <alignment horizontal="center" vertical="center" wrapText="1"/>
    </xf>
    <xf numFmtId="0" fontId="11" fillId="0" borderId="18" xfId="1" applyFont="1" applyBorder="1" applyAlignment="1">
      <alignment horizontal="center" vertical="center"/>
    </xf>
    <xf numFmtId="0" fontId="16" fillId="0" borderId="28" xfId="1" applyFont="1" applyBorder="1" applyAlignment="1">
      <alignment horizontal="center"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30"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2" fillId="0" borderId="28"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186" fontId="8" fillId="5" borderId="28" xfId="1" applyNumberFormat="1" applyFont="1" applyFill="1" applyBorder="1" applyAlignment="1" applyProtection="1">
      <alignment horizontal="center" vertical="center"/>
      <protection locked="0"/>
    </xf>
    <xf numFmtId="186" fontId="8" fillId="5" borderId="20" xfId="1" applyNumberFormat="1" applyFont="1" applyFill="1" applyBorder="1" applyAlignment="1" applyProtection="1">
      <alignment horizontal="center" vertical="center"/>
      <protection locked="0"/>
    </xf>
    <xf numFmtId="186" fontId="8" fillId="5" borderId="21" xfId="1" applyNumberFormat="1" applyFont="1" applyFill="1" applyBorder="1" applyAlignment="1" applyProtection="1">
      <alignment horizontal="center" vertical="center"/>
      <protection locked="0"/>
    </xf>
    <xf numFmtId="0" fontId="8" fillId="0" borderId="31"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19" fillId="0" borderId="31"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177" fontId="10" fillId="0" borderId="25" xfId="1" applyNumberFormat="1" applyFont="1" applyBorder="1" applyAlignment="1">
      <alignment horizontal="right" vertical="center"/>
    </xf>
    <xf numFmtId="0" fontId="13" fillId="0" borderId="18" xfId="1" applyFont="1" applyBorder="1" applyAlignment="1">
      <alignment horizontal="center" vertical="center" wrapText="1"/>
    </xf>
    <xf numFmtId="0" fontId="13" fillId="0" borderId="18" xfId="1" applyFont="1" applyBorder="1" applyAlignment="1">
      <alignment horizontal="center" vertical="center"/>
    </xf>
    <xf numFmtId="0" fontId="17" fillId="5" borderId="31" xfId="1" applyFont="1" applyFill="1" applyBorder="1" applyAlignment="1" applyProtection="1">
      <alignment horizontal="center" vertical="center"/>
      <protection locked="0"/>
    </xf>
    <xf numFmtId="0" fontId="17" fillId="5" borderId="1" xfId="1" applyFont="1" applyFill="1" applyBorder="1" applyAlignment="1" applyProtection="1">
      <alignment horizontal="center" vertical="center"/>
      <protection locked="0"/>
    </xf>
    <xf numFmtId="0" fontId="11" fillId="0" borderId="31"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6" fillId="5" borderId="31" xfId="1" applyFont="1" applyFill="1" applyBorder="1" applyAlignment="1" applyProtection="1">
      <alignment horizontal="center" vertical="center"/>
      <protection locked="0"/>
    </xf>
    <xf numFmtId="0" fontId="16" fillId="5" borderId="1" xfId="1" applyFont="1" applyFill="1" applyBorder="1" applyAlignment="1" applyProtection="1">
      <alignment horizontal="center" vertical="center"/>
      <protection locked="0"/>
    </xf>
    <xf numFmtId="0" fontId="14" fillId="0" borderId="3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8" fillId="0" borderId="18" xfId="1" applyFont="1" applyBorder="1" applyAlignment="1">
      <alignment horizontal="center" vertical="center"/>
    </xf>
    <xf numFmtId="0" fontId="8" fillId="0" borderId="30"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horizontal="center" vertical="center"/>
    </xf>
    <xf numFmtId="0" fontId="14" fillId="0" borderId="36" xfId="1" applyFont="1" applyBorder="1" applyAlignment="1">
      <alignment horizontal="center" vertical="center" shrinkToFit="1"/>
    </xf>
    <xf numFmtId="0" fontId="14" fillId="0" borderId="37" xfId="1" applyFont="1" applyBorder="1" applyAlignment="1">
      <alignment horizontal="center" vertical="center" shrinkToFit="1"/>
    </xf>
    <xf numFmtId="0" fontId="14" fillId="0" borderId="38"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39" xfId="1" applyFont="1" applyBorder="1" applyAlignment="1">
      <alignment horizontal="center" vertical="center" shrinkToFit="1"/>
    </xf>
    <xf numFmtId="0" fontId="7" fillId="0" borderId="22" xfId="1" applyBorder="1" applyAlignment="1">
      <alignment horizontal="center" vertical="center"/>
    </xf>
    <xf numFmtId="0" fontId="7" fillId="0" borderId="39" xfId="1" applyBorder="1" applyAlignment="1">
      <alignment horizontal="center" vertical="center"/>
    </xf>
    <xf numFmtId="0" fontId="7" fillId="0" borderId="24" xfId="1" applyBorder="1" applyAlignment="1">
      <alignment horizontal="center" vertical="center"/>
    </xf>
    <xf numFmtId="0" fontId="7" fillId="0" borderId="35" xfId="1" applyBorder="1" applyAlignment="1">
      <alignment horizontal="center" vertical="center"/>
    </xf>
    <xf numFmtId="0" fontId="8" fillId="0" borderId="2" xfId="1" applyFont="1" applyBorder="1" applyAlignment="1">
      <alignment horizontal="center" vertical="center" wrapText="1"/>
    </xf>
    <xf numFmtId="0" fontId="8" fillId="0" borderId="28" xfId="1" applyFont="1" applyBorder="1" applyAlignment="1">
      <alignment horizontal="center" vertical="center" wrapText="1"/>
    </xf>
    <xf numFmtId="0" fontId="11" fillId="0" borderId="28"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188" fontId="8" fillId="0" borderId="40" xfId="1" applyNumberFormat="1" applyFont="1" applyBorder="1" applyAlignment="1">
      <alignment horizontal="center" vertical="center"/>
    </xf>
    <xf numFmtId="188" fontId="8" fillId="0" borderId="41" xfId="1" applyNumberFormat="1" applyFont="1" applyBorder="1" applyAlignment="1">
      <alignment horizontal="center" vertical="center"/>
    </xf>
    <xf numFmtId="188" fontId="8" fillId="0" borderId="42" xfId="1" applyNumberFormat="1" applyFont="1" applyBorder="1" applyAlignment="1">
      <alignment horizontal="center" vertical="center"/>
    </xf>
    <xf numFmtId="179" fontId="8" fillId="5" borderId="18" xfId="1" applyNumberFormat="1" applyFont="1" applyFill="1" applyBorder="1" applyAlignment="1" applyProtection="1">
      <alignment horizontal="center" vertical="center"/>
      <protection locked="0"/>
    </xf>
    <xf numFmtId="178" fontId="8" fillId="5" borderId="18" xfId="1" applyNumberFormat="1" applyFont="1" applyFill="1" applyBorder="1" applyAlignment="1" applyProtection="1">
      <alignment horizontal="center" vertical="center"/>
      <protection locked="0"/>
    </xf>
    <xf numFmtId="0" fontId="10" fillId="0" borderId="31"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8" fillId="0" borderId="45" xfId="1" applyFont="1" applyBorder="1" applyAlignment="1">
      <alignment vertical="center"/>
    </xf>
    <xf numFmtId="0" fontId="8" fillId="0" borderId="43" xfId="1" applyFont="1" applyBorder="1" applyAlignment="1">
      <alignment vertical="center"/>
    </xf>
    <xf numFmtId="0" fontId="8" fillId="0" borderId="18" xfId="1" applyFont="1" applyBorder="1" applyAlignment="1">
      <alignment vertical="center"/>
    </xf>
    <xf numFmtId="0" fontId="8" fillId="0" borderId="46" xfId="1" applyFont="1" applyBorder="1" applyAlignment="1">
      <alignment vertical="center"/>
    </xf>
    <xf numFmtId="0" fontId="8" fillId="0" borderId="31" xfId="1" applyFont="1" applyBorder="1" applyAlignment="1">
      <alignment vertical="center"/>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187" fontId="8" fillId="5" borderId="31" xfId="1" applyNumberFormat="1" applyFont="1" applyFill="1" applyBorder="1" applyAlignment="1" applyProtection="1">
      <alignment horizontal="center" vertical="center"/>
      <protection locked="0"/>
    </xf>
    <xf numFmtId="187" fontId="8" fillId="5" borderId="1" xfId="1" applyNumberFormat="1" applyFont="1" applyFill="1" applyBorder="1" applyAlignment="1" applyProtection="1">
      <alignment horizontal="center" vertical="center"/>
      <protection locked="0"/>
    </xf>
    <xf numFmtId="187" fontId="8" fillId="5" borderId="32" xfId="1" applyNumberFormat="1" applyFont="1" applyFill="1" applyBorder="1" applyAlignment="1" applyProtection="1">
      <alignment horizontal="center" vertical="center"/>
      <protection locked="0"/>
    </xf>
    <xf numFmtId="187" fontId="8" fillId="0" borderId="33" xfId="1" applyNumberFormat="1" applyFont="1" applyBorder="1" applyAlignment="1">
      <alignment horizontal="center" vertical="center"/>
    </xf>
    <xf numFmtId="187" fontId="8" fillId="0" borderId="2" xfId="1" applyNumberFormat="1" applyFont="1" applyBorder="1" applyAlignment="1">
      <alignment horizontal="center" vertical="center"/>
    </xf>
    <xf numFmtId="187" fontId="8" fillId="5" borderId="2" xfId="1" applyNumberFormat="1" applyFont="1" applyFill="1" applyBorder="1" applyAlignment="1" applyProtection="1">
      <alignment horizontal="center" vertical="center"/>
      <protection locked="0"/>
    </xf>
    <xf numFmtId="0" fontId="2" fillId="0" borderId="47" xfId="0" applyFont="1"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49" xfId="0" applyFont="1" applyBorder="1" applyAlignment="1">
      <alignment vertical="center" shrinkToFit="1"/>
    </xf>
    <xf numFmtId="0" fontId="2" fillId="0" borderId="50" xfId="0" applyFont="1" applyBorder="1" applyAlignment="1">
      <alignment vertical="center" shrinkToFit="1"/>
    </xf>
    <xf numFmtId="0" fontId="2" fillId="0" borderId="51"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2" xfId="0" applyFont="1" applyBorder="1" applyAlignment="1">
      <alignment vertical="center" shrinkToFit="1"/>
    </xf>
    <xf numFmtId="0" fontId="2" fillId="0" borderId="10" xfId="0" applyFont="1" applyBorder="1" applyAlignment="1">
      <alignment vertical="center" shrinkToFit="1"/>
    </xf>
    <xf numFmtId="0" fontId="2" fillId="0" borderId="7" xfId="0" applyFont="1" applyBorder="1" applyAlignment="1">
      <alignment vertical="center" shrinkToFit="1"/>
    </xf>
    <xf numFmtId="0" fontId="2" fillId="0" borderId="5" xfId="0" applyFont="1" applyBorder="1" applyAlignment="1">
      <alignment vertical="center" shrinkToFit="1"/>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vertical="center" shrinkToFit="1"/>
    </xf>
    <xf numFmtId="0" fontId="2" fillId="0" borderId="54" xfId="0" applyFont="1" applyBorder="1" applyAlignment="1">
      <alignment vertical="center" shrinkToFit="1"/>
    </xf>
    <xf numFmtId="0" fontId="2" fillId="0" borderId="55" xfId="0" applyFont="1" applyBorder="1" applyAlignment="1">
      <alignment vertical="center" shrinkToFit="1"/>
    </xf>
  </cellXfs>
  <cellStyles count="2">
    <cellStyle name="標準" xfId="0" builtinId="0"/>
    <cellStyle name="標準 2" xfId="1" xr:uid="{00000000-0005-0000-0000-000001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9"/>
  <sheetViews>
    <sheetView tabSelected="1" view="pageBreakPreview" zoomScaleNormal="100" zoomScaleSheetLayoutView="100" workbookViewId="0">
      <selection activeCell="D16" sqref="D16"/>
    </sheetView>
  </sheetViews>
  <sheetFormatPr defaultRowHeight="13.5" x14ac:dyDescent="0.15"/>
  <cols>
    <col min="1" max="1" width="3.75" style="33" customWidth="1"/>
    <col min="2" max="2" width="3.75" style="41" customWidth="1"/>
    <col min="3" max="3" width="17.75" style="27" customWidth="1"/>
    <col min="4" max="4" width="46.5" style="46" customWidth="1"/>
    <col min="5" max="5" width="4.25" style="27" customWidth="1"/>
    <col min="6" max="6" width="9" style="28"/>
    <col min="7" max="16384" width="9" style="27"/>
  </cols>
  <sheetData>
    <row r="1" spans="1:6" s="32" customFormat="1" ht="14.25" thickBot="1" x14ac:dyDescent="0.2">
      <c r="A1" s="31"/>
      <c r="B1" s="31"/>
      <c r="D1" s="44"/>
      <c r="F1" s="42"/>
    </row>
    <row r="2" spans="1:6" s="34" customFormat="1" ht="60" customHeight="1" x14ac:dyDescent="0.15">
      <c r="A2" s="33"/>
      <c r="B2" s="39"/>
      <c r="D2" s="68" t="s">
        <v>102</v>
      </c>
      <c r="F2" s="43"/>
    </row>
    <row r="3" spans="1:6" s="34" customFormat="1" ht="39" customHeight="1" thickBot="1" x14ac:dyDescent="0.2">
      <c r="A3" s="33"/>
      <c r="B3" s="41"/>
      <c r="C3" s="69" t="s">
        <v>103</v>
      </c>
      <c r="D3" s="47"/>
      <c r="F3" s="43"/>
    </row>
    <row r="4" spans="1:6" ht="22.5" customHeight="1" thickTop="1" thickBot="1" x14ac:dyDescent="0.2">
      <c r="B4" s="40"/>
      <c r="C4" s="38" t="s">
        <v>16</v>
      </c>
      <c r="D4" s="51">
        <v>0</v>
      </c>
      <c r="E4" s="49" t="s">
        <v>96</v>
      </c>
      <c r="F4" s="28" t="s">
        <v>106</v>
      </c>
    </row>
    <row r="5" spans="1:6" ht="15" thickTop="1" thickBot="1" x14ac:dyDescent="0.2">
      <c r="C5" s="35"/>
      <c r="D5" s="45"/>
    </row>
    <row r="6" spans="1:6" ht="22.5" customHeight="1" thickTop="1" thickBot="1" x14ac:dyDescent="0.2">
      <c r="B6" s="40"/>
      <c r="C6" s="29" t="s">
        <v>17</v>
      </c>
      <c r="D6" s="67">
        <v>201501</v>
      </c>
      <c r="E6" s="49" t="s">
        <v>96</v>
      </c>
      <c r="F6" s="28" t="s">
        <v>105</v>
      </c>
    </row>
    <row r="7" spans="1:6" ht="15" thickTop="1" thickBot="1" x14ac:dyDescent="0.2">
      <c r="C7" s="36"/>
      <c r="D7" s="45"/>
    </row>
    <row r="8" spans="1:6" ht="22.5" customHeight="1" thickTop="1" thickBot="1" x14ac:dyDescent="0.2">
      <c r="B8" s="40"/>
      <c r="C8" s="29" t="s">
        <v>0</v>
      </c>
      <c r="D8" s="67">
        <v>201412</v>
      </c>
      <c r="E8" s="49" t="s">
        <v>96</v>
      </c>
      <c r="F8" s="28" t="s">
        <v>104</v>
      </c>
    </row>
    <row r="9" spans="1:6" ht="15" thickTop="1" thickBot="1" x14ac:dyDescent="0.2">
      <c r="C9" s="36"/>
      <c r="D9" s="45"/>
    </row>
    <row r="10" spans="1:6" ht="22.5" customHeight="1" thickTop="1" thickBot="1" x14ac:dyDescent="0.2">
      <c r="B10" s="40"/>
      <c r="C10" s="29" t="s">
        <v>97</v>
      </c>
      <c r="D10" s="51">
        <v>271023</v>
      </c>
      <c r="E10" s="49" t="s">
        <v>96</v>
      </c>
      <c r="F10" s="28" t="s">
        <v>107</v>
      </c>
    </row>
    <row r="11" spans="1:6" ht="15" thickTop="1" thickBot="1" x14ac:dyDescent="0.2">
      <c r="C11" s="36"/>
      <c r="D11" s="45"/>
    </row>
    <row r="12" spans="1:6" ht="22.5" customHeight="1" thickTop="1" thickBot="1" x14ac:dyDescent="0.2">
      <c r="B12" s="40"/>
      <c r="C12" s="29" t="s">
        <v>2</v>
      </c>
      <c r="D12" s="51">
        <v>2760000010</v>
      </c>
      <c r="E12" s="49" t="s">
        <v>96</v>
      </c>
      <c r="F12" s="28" t="s">
        <v>89</v>
      </c>
    </row>
    <row r="13" spans="1:6" ht="15" thickTop="1" thickBot="1" x14ac:dyDescent="0.2">
      <c r="C13" s="36"/>
      <c r="D13" s="45"/>
    </row>
    <row r="14" spans="1:6" ht="22.5" customHeight="1" thickTop="1" thickBot="1" x14ac:dyDescent="0.2">
      <c r="B14" s="40"/>
      <c r="C14" s="29" t="s">
        <v>3</v>
      </c>
      <c r="D14" s="51">
        <v>9000000011</v>
      </c>
      <c r="E14" s="49" t="s">
        <v>96</v>
      </c>
      <c r="F14" s="28" t="s">
        <v>90</v>
      </c>
    </row>
    <row r="15" spans="1:6" ht="15" thickTop="1" thickBot="1" x14ac:dyDescent="0.2">
      <c r="C15" s="36"/>
      <c r="D15" s="45"/>
    </row>
    <row r="16" spans="1:6" ht="22.5" customHeight="1" thickTop="1" thickBot="1" x14ac:dyDescent="0.2">
      <c r="B16" s="40"/>
      <c r="C16" s="30" t="s">
        <v>4</v>
      </c>
      <c r="D16" s="52">
        <v>1</v>
      </c>
      <c r="E16" s="49" t="s">
        <v>96</v>
      </c>
      <c r="F16" s="28" t="s">
        <v>99</v>
      </c>
    </row>
    <row r="17" spans="2:6" ht="15" thickTop="1" thickBot="1" x14ac:dyDescent="0.2">
      <c r="C17" s="37"/>
      <c r="D17" s="45"/>
    </row>
    <row r="18" spans="2:6" ht="22.5" customHeight="1" thickTop="1" thickBot="1" x14ac:dyDescent="0.2">
      <c r="C18" s="50" t="s">
        <v>98</v>
      </c>
      <c r="D18" s="53">
        <v>10000</v>
      </c>
      <c r="E18" s="49" t="s">
        <v>96</v>
      </c>
      <c r="F18" s="28" t="s">
        <v>100</v>
      </c>
    </row>
    <row r="19" spans="2:6" ht="15" thickTop="1" thickBot="1" x14ac:dyDescent="0.2">
      <c r="C19" s="37"/>
      <c r="D19" s="45"/>
    </row>
    <row r="20" spans="2:6" ht="22.5" customHeight="1" thickTop="1" thickBot="1" x14ac:dyDescent="0.2">
      <c r="B20" s="40"/>
      <c r="C20" s="29" t="s">
        <v>9</v>
      </c>
      <c r="D20" s="51">
        <v>0</v>
      </c>
      <c r="E20" s="49" t="s">
        <v>96</v>
      </c>
      <c r="F20" s="28" t="s">
        <v>91</v>
      </c>
    </row>
    <row r="21" spans="2:6" ht="15" thickTop="1" thickBot="1" x14ac:dyDescent="0.2">
      <c r="C21" s="36"/>
      <c r="D21" s="45"/>
    </row>
    <row r="22" spans="2:6" ht="22.5" customHeight="1" thickTop="1" thickBot="1" x14ac:dyDescent="0.2">
      <c r="B22" s="40"/>
      <c r="C22" s="29" t="s">
        <v>11</v>
      </c>
      <c r="D22" s="51" t="s">
        <v>95</v>
      </c>
      <c r="F22" s="28" t="s">
        <v>93</v>
      </c>
    </row>
    <row r="23" spans="2:6" ht="15" thickTop="1" thickBot="1" x14ac:dyDescent="0.2">
      <c r="C23" s="36"/>
      <c r="D23" s="45"/>
    </row>
    <row r="24" spans="2:6" ht="22.5" customHeight="1" thickTop="1" thickBot="1" x14ac:dyDescent="0.2">
      <c r="B24" s="40"/>
      <c r="C24" s="29" t="s">
        <v>12</v>
      </c>
      <c r="D24" s="51"/>
      <c r="F24" s="28" t="s">
        <v>92</v>
      </c>
    </row>
    <row r="25" spans="2:6" ht="15" thickTop="1" thickBot="1" x14ac:dyDescent="0.2">
      <c r="C25" s="36"/>
      <c r="D25" s="45"/>
    </row>
    <row r="26" spans="2:6" ht="22.5" customHeight="1" thickTop="1" thickBot="1" x14ac:dyDescent="0.2">
      <c r="B26" s="40"/>
      <c r="C26" s="29" t="s">
        <v>13</v>
      </c>
      <c r="D26" s="51"/>
      <c r="F26" s="28" t="s">
        <v>92</v>
      </c>
    </row>
    <row r="27" spans="2:6" ht="15" thickTop="1" thickBot="1" x14ac:dyDescent="0.2">
      <c r="C27" s="36"/>
      <c r="D27" s="45"/>
    </row>
    <row r="28" spans="2:6" ht="22.5" customHeight="1" thickTop="1" thickBot="1" x14ac:dyDescent="0.2">
      <c r="B28" s="40"/>
      <c r="C28" s="29" t="s">
        <v>14</v>
      </c>
      <c r="D28" s="51"/>
      <c r="F28" s="28" t="s">
        <v>94</v>
      </c>
    </row>
    <row r="29" spans="2:6" ht="15" thickTop="1" thickBot="1" x14ac:dyDescent="0.2">
      <c r="C29" s="36"/>
      <c r="D29" s="45"/>
    </row>
    <row r="30" spans="2:6" ht="22.5" customHeight="1" thickTop="1" thickBot="1" x14ac:dyDescent="0.2">
      <c r="B30" s="40"/>
      <c r="C30" s="29" t="s">
        <v>15</v>
      </c>
      <c r="D30" s="51"/>
      <c r="F30" s="28" t="s">
        <v>94</v>
      </c>
    </row>
    <row r="31" spans="2:6" ht="14.25" thickTop="1" x14ac:dyDescent="0.15">
      <c r="C31" s="28"/>
    </row>
    <row r="32" spans="2:6" x14ac:dyDescent="0.15">
      <c r="C32" s="28"/>
      <c r="E32" s="48" t="s">
        <v>101</v>
      </c>
    </row>
    <row r="33" spans="3:3" x14ac:dyDescent="0.15">
      <c r="C33" s="28"/>
    </row>
    <row r="34" spans="3:3" x14ac:dyDescent="0.15">
      <c r="C34" s="28"/>
    </row>
    <row r="35" spans="3:3" x14ac:dyDescent="0.15">
      <c r="C35" s="28"/>
    </row>
    <row r="36" spans="3:3" x14ac:dyDescent="0.15">
      <c r="C36" s="28"/>
    </row>
    <row r="37" spans="3:3" x14ac:dyDescent="0.15">
      <c r="C37" s="28"/>
    </row>
    <row r="38" spans="3:3" x14ac:dyDescent="0.15">
      <c r="C38" s="28"/>
    </row>
    <row r="39" spans="3:3" x14ac:dyDescent="0.15">
      <c r="C39" s="28"/>
    </row>
    <row r="40" spans="3:3" x14ac:dyDescent="0.15">
      <c r="C40" s="28"/>
    </row>
    <row r="41" spans="3:3" x14ac:dyDescent="0.15">
      <c r="C41" s="28"/>
    </row>
    <row r="42" spans="3:3" x14ac:dyDescent="0.15">
      <c r="C42" s="28"/>
    </row>
    <row r="43" spans="3:3" x14ac:dyDescent="0.15">
      <c r="C43" s="28"/>
    </row>
    <row r="44" spans="3:3" x14ac:dyDescent="0.15">
      <c r="C44" s="28"/>
    </row>
    <row r="45" spans="3:3" x14ac:dyDescent="0.15">
      <c r="C45" s="28"/>
    </row>
    <row r="46" spans="3:3" x14ac:dyDescent="0.15">
      <c r="C46" s="28"/>
    </row>
    <row r="47" spans="3:3" x14ac:dyDescent="0.15">
      <c r="C47" s="28"/>
    </row>
    <row r="48" spans="3:3" x14ac:dyDescent="0.15">
      <c r="C48" s="28"/>
    </row>
    <row r="49" spans="3:3" x14ac:dyDescent="0.15">
      <c r="C49" s="28"/>
    </row>
    <row r="50" spans="3:3" x14ac:dyDescent="0.15">
      <c r="C50" s="28"/>
    </row>
    <row r="51" spans="3:3" x14ac:dyDescent="0.15">
      <c r="C51" s="28"/>
    </row>
    <row r="52" spans="3:3" x14ac:dyDescent="0.15">
      <c r="C52" s="28"/>
    </row>
    <row r="53" spans="3:3" x14ac:dyDescent="0.15">
      <c r="C53" s="28"/>
    </row>
    <row r="54" spans="3:3" x14ac:dyDescent="0.15">
      <c r="C54" s="28"/>
    </row>
    <row r="55" spans="3:3" x14ac:dyDescent="0.15">
      <c r="C55" s="28"/>
    </row>
    <row r="56" spans="3:3" x14ac:dyDescent="0.15">
      <c r="C56" s="28"/>
    </row>
    <row r="57" spans="3:3" x14ac:dyDescent="0.15">
      <c r="C57" s="28"/>
    </row>
    <row r="58" spans="3:3" x14ac:dyDescent="0.15">
      <c r="C58" s="28"/>
    </row>
    <row r="59" spans="3:3" x14ac:dyDescent="0.15">
      <c r="C59" s="28"/>
    </row>
    <row r="60" spans="3:3" x14ac:dyDescent="0.15">
      <c r="C60" s="28"/>
    </row>
    <row r="61" spans="3:3" x14ac:dyDescent="0.15">
      <c r="C61" s="28"/>
    </row>
    <row r="62" spans="3:3" x14ac:dyDescent="0.15">
      <c r="C62" s="28"/>
    </row>
    <row r="63" spans="3:3" x14ac:dyDescent="0.15">
      <c r="C63" s="28"/>
    </row>
    <row r="64" spans="3:3" x14ac:dyDescent="0.15">
      <c r="C64" s="28"/>
    </row>
    <row r="65" spans="3:3" x14ac:dyDescent="0.15">
      <c r="C65" s="28"/>
    </row>
    <row r="66" spans="3:3" x14ac:dyDescent="0.15">
      <c r="C66" s="28"/>
    </row>
    <row r="67" spans="3:3" x14ac:dyDescent="0.15">
      <c r="C67" s="28"/>
    </row>
    <row r="68" spans="3:3" x14ac:dyDescent="0.15">
      <c r="C68" s="28"/>
    </row>
    <row r="69" spans="3:3" x14ac:dyDescent="0.15">
      <c r="C69" s="28"/>
    </row>
  </sheetData>
  <sheetProtection algorithmName="SHA-512" hashValue="itSJGfnmm5kmnk3qTeVTU66X+w7Y5rOQlKGGZc75S35+lBdTgc7mtkFkmSzs7ZPeVg+w2dt51JMWgRhnrO2oww==" saltValue="d54Fd7H0RtTv3aMARcRe2A==" spinCount="100000" sheet="1" selectLockedCells="1"/>
  <phoneticPr fontId="20"/>
  <dataValidations count="7">
    <dataValidation type="whole" allowBlank="1" showInputMessage="1" showErrorMessage="1" sqref="D4 D20" xr:uid="{00000000-0002-0000-0000-000000000000}">
      <formula1>0</formula1>
      <formula2>1</formula2>
    </dataValidation>
    <dataValidation type="whole" allowBlank="1" showInputMessage="1" showErrorMessage="1" sqref="D6 D8" xr:uid="{00000000-0002-0000-0000-000001000000}">
      <formula1>201410</formula1>
      <formula2>205012</formula2>
    </dataValidation>
    <dataValidation type="whole" allowBlank="1" showInputMessage="1" showErrorMessage="1" sqref="D10" xr:uid="{00000000-0002-0000-0000-000002000000}">
      <formula1>271023</formula1>
      <formula2>271288</formula2>
    </dataValidation>
    <dataValidation type="whole" allowBlank="1" showInputMessage="1" showErrorMessage="1" sqref="D12" xr:uid="{00000000-0002-0000-0000-000003000000}">
      <formula1>2760000000</formula1>
      <formula2>2769999999</formula2>
    </dataValidation>
    <dataValidation type="whole" allowBlank="1" showInputMessage="1" showErrorMessage="1" sqref="D14" xr:uid="{00000000-0002-0000-0000-000004000000}">
      <formula1>9000000000</formula1>
      <formula2>9999999999</formula2>
    </dataValidation>
    <dataValidation type="whole" operator="equal" allowBlank="1" showInputMessage="1" showErrorMessage="1" sqref="D16" xr:uid="{00000000-0002-0000-0000-000005000000}">
      <formula1>1</formula1>
    </dataValidation>
    <dataValidation type="whole" operator="equal" allowBlank="1" showInputMessage="1" showErrorMessage="1" sqref="D18" xr:uid="{00000000-0002-0000-0000-000006000000}">
      <formula1>10000</formula1>
    </dataValidation>
  </dataValidations>
  <pageMargins left="0.15748031496062992" right="0.27559055118110237" top="0.74803149606299213" bottom="0.74803149606299213" header="0.31496062992125984" footer="0.31496062992125984"/>
  <pageSetup paperSize="9" scale="77" orientation="landscape"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Z100"/>
  <sheetViews>
    <sheetView view="pageBreakPreview" zoomScale="85" zoomScaleNormal="100" zoomScaleSheetLayoutView="85" workbookViewId="0">
      <pane ySplit="1" topLeftCell="A2" activePane="bottomLeft" state="frozen"/>
      <selection pane="bottomLeft" activeCell="I2" sqref="I2"/>
    </sheetView>
  </sheetViews>
  <sheetFormatPr defaultColWidth="2.625" defaultRowHeight="15" customHeight="1" x14ac:dyDescent="0.15"/>
  <cols>
    <col min="1" max="1" width="5.5" style="21" bestFit="1" customWidth="1"/>
    <col min="2" max="4" width="7.625" style="2" customWidth="1"/>
    <col min="5" max="6" width="11.625" style="2" customWidth="1"/>
    <col min="7" max="7" width="3.125" style="19" customWidth="1"/>
    <col min="8" max="8" width="3.125" style="22" customWidth="1"/>
    <col min="9" max="9" width="3.125" style="2" customWidth="1"/>
    <col min="10" max="10" width="7.625" style="20" customWidth="1"/>
    <col min="11" max="12" width="5.625" style="2" customWidth="1"/>
    <col min="13" max="13" width="3.125" style="18" customWidth="1"/>
    <col min="14" max="14" width="10.625" style="2" customWidth="1"/>
    <col min="15" max="15" width="20.625" style="2" customWidth="1"/>
    <col min="16" max="17" width="10.625" style="2" customWidth="1"/>
    <col min="18" max="18" width="15.625" style="2" customWidth="1"/>
    <col min="19" max="19" width="20.625" style="2" customWidth="1"/>
    <col min="20" max="16384" width="2.625" style="2"/>
  </cols>
  <sheetData>
    <row r="1" spans="1:78" s="55" customFormat="1" ht="134.25" customHeight="1" x14ac:dyDescent="0.15">
      <c r="A1" s="26" t="s">
        <v>16</v>
      </c>
      <c r="B1" s="23" t="s">
        <v>17</v>
      </c>
      <c r="C1" s="23" t="s">
        <v>0</v>
      </c>
      <c r="D1" s="23" t="s">
        <v>1</v>
      </c>
      <c r="E1" s="23" t="s">
        <v>2</v>
      </c>
      <c r="F1" s="23" t="s">
        <v>3</v>
      </c>
      <c r="G1" s="24" t="s">
        <v>4</v>
      </c>
      <c r="H1" s="23" t="s">
        <v>18</v>
      </c>
      <c r="I1" s="62" t="s">
        <v>5</v>
      </c>
      <c r="J1" s="25" t="s">
        <v>6</v>
      </c>
      <c r="K1" s="62" t="s">
        <v>7</v>
      </c>
      <c r="L1" s="62" t="s">
        <v>8</v>
      </c>
      <c r="M1" s="23" t="s">
        <v>9</v>
      </c>
      <c r="N1" s="62" t="s">
        <v>10</v>
      </c>
      <c r="O1" s="23" t="s">
        <v>11</v>
      </c>
      <c r="P1" s="23" t="s">
        <v>12</v>
      </c>
      <c r="Q1" s="23" t="s">
        <v>13</v>
      </c>
      <c r="R1" s="23" t="s">
        <v>14</v>
      </c>
      <c r="S1" s="23" t="s">
        <v>15</v>
      </c>
    </row>
    <row r="2" spans="1:78" ht="22.5" customHeight="1" x14ac:dyDescent="0.15">
      <c r="A2" s="61">
        <f>IF(I2,①受給者情報シート!D$4,"")</f>
        <v>0</v>
      </c>
      <c r="B2" s="22">
        <f>IF(I2,①受給者情報シート!D$6,"")</f>
        <v>201501</v>
      </c>
      <c r="C2" s="22">
        <f>IF(I2,①受給者情報シート!D$8,"")</f>
        <v>201412</v>
      </c>
      <c r="D2" s="22">
        <f>IF(I2,①受給者情報シート!D$10,"")</f>
        <v>271023</v>
      </c>
      <c r="E2" s="22">
        <f>IF(I2,①受給者情報シート!D$12,"")</f>
        <v>2760000010</v>
      </c>
      <c r="F2" s="22">
        <f>IF(I2,①受給者情報シート!D$14,"")</f>
        <v>9000000011</v>
      </c>
      <c r="G2" s="56">
        <f>IF(I2,①受給者情報シート!D$16,"")</f>
        <v>1</v>
      </c>
      <c r="H2" s="22">
        <f>IF(I2="","",COUNTA(I$2:I2))</f>
        <v>1</v>
      </c>
      <c r="I2" s="63">
        <v>5</v>
      </c>
      <c r="J2" s="54">
        <f>IF(I2,①受給者情報シート!D$18,"")</f>
        <v>10000</v>
      </c>
      <c r="K2" s="65">
        <v>915</v>
      </c>
      <c r="L2" s="65">
        <v>1345</v>
      </c>
      <c r="M2" s="22">
        <f>IF(I2,①受給者情報シート!D$20,"")</f>
        <v>0</v>
      </c>
      <c r="N2" s="66"/>
      <c r="O2" s="58" t="str">
        <f>IF(I2,①受給者情報シート!D$22,"")</f>
        <v>○○○○介護サービス</v>
      </c>
      <c r="P2" s="59">
        <f>IF(I2,①受給者情報シート!D$24,"")</f>
        <v>0</v>
      </c>
      <c r="Q2" s="59">
        <f>IF(I2,①受給者情報シート!D$26,"")</f>
        <v>0</v>
      </c>
      <c r="R2" s="59">
        <f>IF(I2,①受給者情報シート!D$28,"")</f>
        <v>0</v>
      </c>
      <c r="S2" s="60">
        <f>IF(I2,①受給者情報シート!D$30,"")</f>
        <v>0</v>
      </c>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row>
    <row r="3" spans="1:78" ht="22.5" customHeight="1" x14ac:dyDescent="0.15">
      <c r="A3" s="61">
        <f>IF(I3,①受給者情報シート!D$4,"")</f>
        <v>0</v>
      </c>
      <c r="B3" s="22">
        <f>IF(I3,①受給者情報シート!D$6,"")</f>
        <v>201501</v>
      </c>
      <c r="C3" s="22">
        <f>IF(I3,①受給者情報シート!D$8,"")</f>
        <v>201412</v>
      </c>
      <c r="D3" s="22">
        <f>IF(I3,①受給者情報シート!D$10,"")</f>
        <v>271023</v>
      </c>
      <c r="E3" s="22">
        <f>IF(I3,①受給者情報シート!D$12,"")</f>
        <v>2760000010</v>
      </c>
      <c r="F3" s="22">
        <f>IF(I3,①受給者情報シート!D$14,"")</f>
        <v>9000000011</v>
      </c>
      <c r="G3" s="56">
        <f>IF(I3,①受給者情報シート!D$16,"")</f>
        <v>1</v>
      </c>
      <c r="H3" s="22">
        <f>IF(I3="","",COUNTA(I$2:I3))</f>
        <v>2</v>
      </c>
      <c r="I3" s="63">
        <v>8</v>
      </c>
      <c r="J3" s="54">
        <f>IF(I3,①受給者情報シート!D$18,"")</f>
        <v>10000</v>
      </c>
      <c r="K3" s="65">
        <v>1000</v>
      </c>
      <c r="L3" s="65">
        <v>1100</v>
      </c>
      <c r="M3" s="22">
        <f>IF(I3,①受給者情報シート!D$20,"")</f>
        <v>0</v>
      </c>
      <c r="N3" s="66"/>
      <c r="O3" s="58" t="str">
        <f>IF(I3,①受給者情報シート!D$22,"")</f>
        <v>○○○○介護サービス</v>
      </c>
      <c r="P3" s="59">
        <f>IF(I3,①受給者情報シート!D$24,"")</f>
        <v>0</v>
      </c>
      <c r="Q3" s="59">
        <f>IF(I3,①受給者情報シート!D$26,"")</f>
        <v>0</v>
      </c>
      <c r="R3" s="59">
        <f>IF(I3,①受給者情報シート!D$28,"")</f>
        <v>0</v>
      </c>
      <c r="S3" s="60">
        <f>IF(I3,①受給者情報シート!D$30,"")</f>
        <v>0</v>
      </c>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row>
    <row r="4" spans="1:78" ht="22.5" customHeight="1" x14ac:dyDescent="0.15">
      <c r="A4" s="61">
        <f>IF(I4,①受給者情報シート!D$4,"")</f>
        <v>0</v>
      </c>
      <c r="B4" s="22">
        <f>IF(I4,①受給者情報シート!D$6,"")</f>
        <v>201501</v>
      </c>
      <c r="C4" s="22">
        <f>IF(I4,①受給者情報シート!D$8,"")</f>
        <v>201412</v>
      </c>
      <c r="D4" s="22">
        <f>IF(I4,①受給者情報シート!D$10,"")</f>
        <v>271023</v>
      </c>
      <c r="E4" s="22">
        <f>IF(I4,①受給者情報シート!D$12,"")</f>
        <v>2760000010</v>
      </c>
      <c r="F4" s="22">
        <f>IF(I4,①受給者情報シート!D$14,"")</f>
        <v>9000000011</v>
      </c>
      <c r="G4" s="56">
        <f>IF(I4,①受給者情報シート!D$16,"")</f>
        <v>1</v>
      </c>
      <c r="H4" s="22">
        <f>IF(I4="","",COUNTA(I$2:I4))</f>
        <v>3</v>
      </c>
      <c r="I4" s="63">
        <v>9</v>
      </c>
      <c r="J4" s="54">
        <f>IF(I4,①受給者情報シート!D$18,"")</f>
        <v>10000</v>
      </c>
      <c r="K4" s="65">
        <v>1100</v>
      </c>
      <c r="L4" s="65">
        <v>1400</v>
      </c>
      <c r="M4" s="22">
        <f>IF(I4,①受給者情報シート!D$20,"")</f>
        <v>0</v>
      </c>
      <c r="N4" s="66"/>
      <c r="O4" s="58" t="str">
        <f>IF(I4,①受給者情報シート!D$22,"")</f>
        <v>○○○○介護サービス</v>
      </c>
      <c r="P4" s="59">
        <f>IF(I4,①受給者情報シート!D$24,"")</f>
        <v>0</v>
      </c>
      <c r="Q4" s="59">
        <f>IF(I4,①受給者情報シート!D$26,"")</f>
        <v>0</v>
      </c>
      <c r="R4" s="59">
        <f>IF(I4,①受給者情報シート!D$28,"")</f>
        <v>0</v>
      </c>
      <c r="S4" s="60">
        <f>IF(I4,①受給者情報シート!D$30,"")</f>
        <v>0</v>
      </c>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row>
    <row r="5" spans="1:78" ht="22.5" customHeight="1" x14ac:dyDescent="0.15">
      <c r="A5" s="61">
        <f>IF(I5,①受給者情報シート!D$4,"")</f>
        <v>0</v>
      </c>
      <c r="B5" s="22">
        <f>IF(I5,①受給者情報シート!D$6,"")</f>
        <v>201501</v>
      </c>
      <c r="C5" s="22">
        <f>IF(I5,①受給者情報シート!D$8,"")</f>
        <v>201412</v>
      </c>
      <c r="D5" s="22">
        <f>IF(I5,①受給者情報シート!D$10,"")</f>
        <v>271023</v>
      </c>
      <c r="E5" s="22">
        <f>IF(I5,①受給者情報シート!D$12,"")</f>
        <v>2760000010</v>
      </c>
      <c r="F5" s="22">
        <f>IF(I5,①受給者情報シート!D$14,"")</f>
        <v>9000000011</v>
      </c>
      <c r="G5" s="56">
        <f>IF(I5,①受給者情報シート!D$16,"")</f>
        <v>1</v>
      </c>
      <c r="H5" s="22">
        <f>IF(I5="","",COUNTA(I$2:I5))</f>
        <v>4</v>
      </c>
      <c r="I5" s="63">
        <v>10</v>
      </c>
      <c r="J5" s="54">
        <f>IF(I5,①受給者情報シート!D$18,"")</f>
        <v>10000</v>
      </c>
      <c r="K5" s="65">
        <v>0</v>
      </c>
      <c r="L5" s="65">
        <v>100</v>
      </c>
      <c r="M5" s="22">
        <f>IF(I5,①受給者情報シート!D$20,"")</f>
        <v>0</v>
      </c>
      <c r="N5" s="66"/>
      <c r="O5" s="58" t="str">
        <f>IF(I5,①受給者情報シート!D$22,"")</f>
        <v>○○○○介護サービス</v>
      </c>
      <c r="P5" s="59">
        <f>IF(I5,①受給者情報シート!D$24,"")</f>
        <v>0</v>
      </c>
      <c r="Q5" s="59">
        <f>IF(I5,①受給者情報シート!D$26,"")</f>
        <v>0</v>
      </c>
      <c r="R5" s="59">
        <f>IF(I5,①受給者情報シート!D$28,"")</f>
        <v>0</v>
      </c>
      <c r="S5" s="60">
        <f>IF(I5,①受給者情報シート!D$30,"")</f>
        <v>0</v>
      </c>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row>
    <row r="6" spans="1:78" ht="22.5" customHeight="1" x14ac:dyDescent="0.15">
      <c r="A6" s="61">
        <f>IF(I6,①受給者情報シート!D$4,"")</f>
        <v>0</v>
      </c>
      <c r="B6" s="22">
        <f>IF(I6,①受給者情報シート!D$6,"")</f>
        <v>201501</v>
      </c>
      <c r="C6" s="22">
        <f>IF(I6,①受給者情報シート!D$8,"")</f>
        <v>201412</v>
      </c>
      <c r="D6" s="22">
        <f>IF(I6,①受給者情報シート!D$10,"")</f>
        <v>271023</v>
      </c>
      <c r="E6" s="22">
        <f>IF(I6,①受給者情報シート!D$12,"")</f>
        <v>2760000010</v>
      </c>
      <c r="F6" s="22">
        <f>IF(I6,①受給者情報シート!D$14,"")</f>
        <v>9000000011</v>
      </c>
      <c r="G6" s="56">
        <f>IF(I6,①受給者情報シート!D$16,"")</f>
        <v>1</v>
      </c>
      <c r="H6" s="22">
        <f>IF(I6="","",COUNTA(I$2:I6))</f>
        <v>5</v>
      </c>
      <c r="I6" s="63">
        <v>11</v>
      </c>
      <c r="J6" s="54">
        <f>IF(I6,①受給者情報シート!D$18,"")</f>
        <v>10000</v>
      </c>
      <c r="K6" s="65">
        <v>800</v>
      </c>
      <c r="L6" s="65">
        <v>1400</v>
      </c>
      <c r="M6" s="22">
        <f>IF(I6,①受給者情報シート!D$20,"")</f>
        <v>0</v>
      </c>
      <c r="N6" s="66"/>
      <c r="O6" s="58" t="str">
        <f>IF(I6,①受給者情報シート!D$22,"")</f>
        <v>○○○○介護サービス</v>
      </c>
      <c r="P6" s="59">
        <f>IF(I6,①受給者情報シート!D$24,"")</f>
        <v>0</v>
      </c>
      <c r="Q6" s="59">
        <f>IF(I6,①受給者情報シート!D$26,"")</f>
        <v>0</v>
      </c>
      <c r="R6" s="59">
        <f>IF(I6,①受給者情報シート!D$28,"")</f>
        <v>0</v>
      </c>
      <c r="S6" s="60">
        <f>IF(I6,①受給者情報シート!D$30,"")</f>
        <v>0</v>
      </c>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row>
    <row r="7" spans="1:78" ht="22.5" customHeight="1" x14ac:dyDescent="0.15">
      <c r="A7" s="61">
        <f>IF(I7,①受給者情報シート!D$4,"")</f>
        <v>0</v>
      </c>
      <c r="B7" s="22">
        <f>IF(I7,①受給者情報シート!D$6,"")</f>
        <v>201501</v>
      </c>
      <c r="C7" s="22">
        <f>IF(I7,①受給者情報シート!D$8,"")</f>
        <v>201412</v>
      </c>
      <c r="D7" s="22">
        <f>IF(I7,①受給者情報シート!D$10,"")</f>
        <v>271023</v>
      </c>
      <c r="E7" s="22">
        <f>IF(I7,①受給者情報シート!D$12,"")</f>
        <v>2760000010</v>
      </c>
      <c r="F7" s="22">
        <f>IF(I7,①受給者情報シート!D$14,"")</f>
        <v>9000000011</v>
      </c>
      <c r="G7" s="56">
        <f>IF(I7,①受給者情報シート!D$16,"")</f>
        <v>1</v>
      </c>
      <c r="H7" s="22">
        <f>IF(I7="","",COUNTA(I$2:I7))</f>
        <v>6</v>
      </c>
      <c r="I7" s="63">
        <v>14</v>
      </c>
      <c r="J7" s="54">
        <f>IF(I7,①受給者情報シート!D$18,"")</f>
        <v>10000</v>
      </c>
      <c r="K7" s="65">
        <v>1000</v>
      </c>
      <c r="L7" s="65">
        <v>1200</v>
      </c>
      <c r="M7" s="22">
        <f>IF(I7,①受給者情報シート!D$20,"")</f>
        <v>0</v>
      </c>
      <c r="N7" s="66"/>
      <c r="O7" s="58" t="str">
        <f>IF(I7,①受給者情報シート!D$22,"")</f>
        <v>○○○○介護サービス</v>
      </c>
      <c r="P7" s="59">
        <f>IF(I7,①受給者情報シート!D$24,"")</f>
        <v>0</v>
      </c>
      <c r="Q7" s="59">
        <f>IF(I7,①受給者情報シート!D$26,"")</f>
        <v>0</v>
      </c>
      <c r="R7" s="59">
        <f>IF(I7,①受給者情報シート!D$28,"")</f>
        <v>0</v>
      </c>
      <c r="S7" s="60">
        <f>IF(I7,①受給者情報シート!D$30,"")</f>
        <v>0</v>
      </c>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row>
    <row r="8" spans="1:78" ht="22.5" customHeight="1" x14ac:dyDescent="0.15">
      <c r="A8" s="61">
        <f>IF(I8,①受給者情報シート!D$4,"")</f>
        <v>0</v>
      </c>
      <c r="B8" s="22">
        <f>IF(I8,①受給者情報シート!D$6,"")</f>
        <v>201501</v>
      </c>
      <c r="C8" s="22">
        <f>IF(I8,①受給者情報シート!D$8,"")</f>
        <v>201412</v>
      </c>
      <c r="D8" s="22">
        <f>IF(I8,①受給者情報シート!D$10,"")</f>
        <v>271023</v>
      </c>
      <c r="E8" s="22">
        <f>IF(I8,①受給者情報シート!D$12,"")</f>
        <v>2760000010</v>
      </c>
      <c r="F8" s="22">
        <f>IF(I8,①受給者情報シート!D$14,"")</f>
        <v>9000000011</v>
      </c>
      <c r="G8" s="56">
        <f>IF(I8,①受給者情報シート!D$16,"")</f>
        <v>1</v>
      </c>
      <c r="H8" s="22">
        <f>IF(I8="","",COUNTA(I$2:I8))</f>
        <v>7</v>
      </c>
      <c r="I8" s="63">
        <v>15</v>
      </c>
      <c r="J8" s="54">
        <f>IF(I8,①受給者情報シート!D$18,"")</f>
        <v>10000</v>
      </c>
      <c r="K8" s="65">
        <v>1000</v>
      </c>
      <c r="L8" s="65">
        <v>1200</v>
      </c>
      <c r="M8" s="22">
        <f>IF(I8,①受給者情報シート!D$20,"")</f>
        <v>0</v>
      </c>
      <c r="N8" s="66"/>
      <c r="O8" s="58" t="str">
        <f>IF(I8,①受給者情報シート!D$22,"")</f>
        <v>○○○○介護サービス</v>
      </c>
      <c r="P8" s="59">
        <f>IF(I8,①受給者情報シート!D$24,"")</f>
        <v>0</v>
      </c>
      <c r="Q8" s="59">
        <f>IF(I8,①受給者情報シート!D$26,"")</f>
        <v>0</v>
      </c>
      <c r="R8" s="59">
        <f>IF(I8,①受給者情報シート!D$28,"")</f>
        <v>0</v>
      </c>
      <c r="S8" s="60">
        <f>IF(I8,①受給者情報シート!D$30,"")</f>
        <v>0</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row>
    <row r="9" spans="1:78" ht="22.5" customHeight="1" x14ac:dyDescent="0.15">
      <c r="A9" s="61">
        <f>IF(I9,①受給者情報シート!D$4,"")</f>
        <v>0</v>
      </c>
      <c r="B9" s="22">
        <f>IF(I9,①受給者情報シート!D$6,"")</f>
        <v>201501</v>
      </c>
      <c r="C9" s="22">
        <f>IF(I9,①受給者情報シート!D$8,"")</f>
        <v>201412</v>
      </c>
      <c r="D9" s="22">
        <f>IF(I9,①受給者情報シート!D$10,"")</f>
        <v>271023</v>
      </c>
      <c r="E9" s="22">
        <f>IF(I9,①受給者情報シート!D$12,"")</f>
        <v>2760000010</v>
      </c>
      <c r="F9" s="22">
        <f>IF(I9,①受給者情報シート!D$14,"")</f>
        <v>9000000011</v>
      </c>
      <c r="G9" s="56">
        <f>IF(I9,①受給者情報シート!D$16,"")</f>
        <v>1</v>
      </c>
      <c r="H9" s="22">
        <f>IF(I9="","",COUNTA(I$2:I9))</f>
        <v>8</v>
      </c>
      <c r="I9" s="63">
        <v>16</v>
      </c>
      <c r="J9" s="54">
        <f>IF(I9,①受給者情報シート!D$18,"")</f>
        <v>10000</v>
      </c>
      <c r="K9" s="65">
        <v>1000</v>
      </c>
      <c r="L9" s="65">
        <v>1200</v>
      </c>
      <c r="M9" s="22">
        <f>IF(I9,①受給者情報シート!D$20,"")</f>
        <v>0</v>
      </c>
      <c r="N9" s="66"/>
      <c r="O9" s="58" t="str">
        <f>IF(I9,①受給者情報シート!D$22,"")</f>
        <v>○○○○介護サービス</v>
      </c>
      <c r="P9" s="59">
        <f>IF(I9,①受給者情報シート!D$24,"")</f>
        <v>0</v>
      </c>
      <c r="Q9" s="59">
        <f>IF(I9,①受給者情報シート!D$26,"")</f>
        <v>0</v>
      </c>
      <c r="R9" s="59">
        <f>IF(I9,①受給者情報シート!D$28,"")</f>
        <v>0</v>
      </c>
      <c r="S9" s="60">
        <f>IF(I9,①受給者情報シート!D$30,"")</f>
        <v>0</v>
      </c>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row>
    <row r="10" spans="1:78" ht="22.5" customHeight="1" x14ac:dyDescent="0.15">
      <c r="A10" s="61">
        <f>IF(I10,①受給者情報シート!D$4,"")</f>
        <v>0</v>
      </c>
      <c r="B10" s="22">
        <f>IF(I10,①受給者情報シート!D$6,"")</f>
        <v>201501</v>
      </c>
      <c r="C10" s="22">
        <f>IF(I10,①受給者情報シート!D$8,"")</f>
        <v>201412</v>
      </c>
      <c r="D10" s="22">
        <f>IF(I10,①受給者情報シート!D$10,"")</f>
        <v>271023</v>
      </c>
      <c r="E10" s="22">
        <f>IF(I10,①受給者情報シート!D$12,"")</f>
        <v>2760000010</v>
      </c>
      <c r="F10" s="22">
        <f>IF(I10,①受給者情報シート!D$14,"")</f>
        <v>9000000011</v>
      </c>
      <c r="G10" s="56">
        <f>IF(I10,①受給者情報シート!D$16,"")</f>
        <v>1</v>
      </c>
      <c r="H10" s="22">
        <f>IF(I10="","",COUNTA(I$2:I10))</f>
        <v>9</v>
      </c>
      <c r="I10" s="63">
        <v>17</v>
      </c>
      <c r="J10" s="54">
        <f>IF(I10,①受給者情報シート!D$18,"")</f>
        <v>10000</v>
      </c>
      <c r="K10" s="65">
        <v>1000</v>
      </c>
      <c r="L10" s="65">
        <v>1200</v>
      </c>
      <c r="M10" s="22">
        <f>IF(I10,①受給者情報シート!D$20,"")</f>
        <v>0</v>
      </c>
      <c r="N10" s="66"/>
      <c r="O10" s="58" t="str">
        <f>IF(I10,①受給者情報シート!D$22,"")</f>
        <v>○○○○介護サービス</v>
      </c>
      <c r="P10" s="59">
        <f>IF(I10,①受給者情報シート!D$24,"")</f>
        <v>0</v>
      </c>
      <c r="Q10" s="59">
        <f>IF(I10,①受給者情報シート!D$26,"")</f>
        <v>0</v>
      </c>
      <c r="R10" s="59">
        <f>IF(I10,①受給者情報シート!D$28,"")</f>
        <v>0</v>
      </c>
      <c r="S10" s="60">
        <f>IF(I10,①受給者情報シート!D$30,"")</f>
        <v>0</v>
      </c>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row>
    <row r="11" spans="1:78" ht="22.5" customHeight="1" x14ac:dyDescent="0.15">
      <c r="A11" s="61">
        <f>IF(I11,①受給者情報シート!D$4,"")</f>
        <v>0</v>
      </c>
      <c r="B11" s="22">
        <f>IF(I11,①受給者情報シート!D$6,"")</f>
        <v>201501</v>
      </c>
      <c r="C11" s="22">
        <f>IF(I11,①受給者情報シート!D$8,"")</f>
        <v>201412</v>
      </c>
      <c r="D11" s="22">
        <f>IF(I11,①受給者情報シート!D$10,"")</f>
        <v>271023</v>
      </c>
      <c r="E11" s="22">
        <f>IF(I11,①受給者情報シート!D$12,"")</f>
        <v>2760000010</v>
      </c>
      <c r="F11" s="22">
        <f>IF(I11,①受給者情報シート!D$14,"")</f>
        <v>9000000011</v>
      </c>
      <c r="G11" s="56">
        <f>IF(I11,①受給者情報シート!D$16,"")</f>
        <v>1</v>
      </c>
      <c r="H11" s="22">
        <f>IF(I11="","",COUNTA(I$2:I11))</f>
        <v>10</v>
      </c>
      <c r="I11" s="63">
        <v>18</v>
      </c>
      <c r="J11" s="54">
        <f>IF(I11,①受給者情報シート!D$18,"")</f>
        <v>10000</v>
      </c>
      <c r="K11" s="65">
        <v>1100</v>
      </c>
      <c r="L11" s="65">
        <v>1300</v>
      </c>
      <c r="M11" s="22">
        <f>IF(I11,①受給者情報シート!D$20,"")</f>
        <v>0</v>
      </c>
      <c r="N11" s="66"/>
      <c r="O11" s="58" t="str">
        <f>IF(I11,①受給者情報シート!D$22,"")</f>
        <v>○○○○介護サービス</v>
      </c>
      <c r="P11" s="59">
        <f>IF(I11,①受給者情報シート!D$24,"")</f>
        <v>0</v>
      </c>
      <c r="Q11" s="59">
        <f>IF(I11,①受給者情報シート!D$26,"")</f>
        <v>0</v>
      </c>
      <c r="R11" s="59">
        <f>IF(I11,①受給者情報シート!D$28,"")</f>
        <v>0</v>
      </c>
      <c r="S11" s="60">
        <f>IF(I11,①受給者情報シート!D$30,"")</f>
        <v>0</v>
      </c>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row>
    <row r="12" spans="1:78" ht="22.5" customHeight="1" x14ac:dyDescent="0.15">
      <c r="A12" s="61">
        <f>IF(I12,①受給者情報シート!D$4,"")</f>
        <v>0</v>
      </c>
      <c r="B12" s="22">
        <f>IF(I12,①受給者情報シート!D$6,"")</f>
        <v>201501</v>
      </c>
      <c r="C12" s="22">
        <f>IF(I12,①受給者情報シート!D$8,"")</f>
        <v>201412</v>
      </c>
      <c r="D12" s="22">
        <f>IF(I12,①受給者情報シート!D$10,"")</f>
        <v>271023</v>
      </c>
      <c r="E12" s="22">
        <f>IF(I12,①受給者情報シート!D$12,"")</f>
        <v>2760000010</v>
      </c>
      <c r="F12" s="22">
        <f>IF(I12,①受給者情報シート!D$14,"")</f>
        <v>9000000011</v>
      </c>
      <c r="G12" s="56">
        <f>IF(I12,①受給者情報シート!D$16,"")</f>
        <v>1</v>
      </c>
      <c r="H12" s="22">
        <f>IF(I12="","",COUNTA(I$2:I12))</f>
        <v>11</v>
      </c>
      <c r="I12" s="63">
        <v>21</v>
      </c>
      <c r="J12" s="54">
        <f>IF(I12,①受給者情報シート!D$18,"")</f>
        <v>10000</v>
      </c>
      <c r="K12" s="65">
        <v>1100</v>
      </c>
      <c r="L12" s="65">
        <v>1300</v>
      </c>
      <c r="M12" s="22">
        <f>IF(I12,①受給者情報シート!D$20,"")</f>
        <v>0</v>
      </c>
      <c r="N12" s="66"/>
      <c r="O12" s="58" t="str">
        <f>IF(I12,①受給者情報シート!D$22,"")</f>
        <v>○○○○介護サービス</v>
      </c>
      <c r="P12" s="59">
        <f>IF(I12,①受給者情報シート!D$24,"")</f>
        <v>0</v>
      </c>
      <c r="Q12" s="59">
        <f>IF(I12,①受給者情報シート!D$26,"")</f>
        <v>0</v>
      </c>
      <c r="R12" s="59">
        <f>IF(I12,①受給者情報シート!D$28,"")</f>
        <v>0</v>
      </c>
      <c r="S12" s="60">
        <f>IF(I12,①受給者情報シート!D$30,"")</f>
        <v>0</v>
      </c>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row>
    <row r="13" spans="1:78" ht="22.5" customHeight="1" x14ac:dyDescent="0.15">
      <c r="A13" s="61">
        <f>IF(I13,①受給者情報シート!D$4,"")</f>
        <v>0</v>
      </c>
      <c r="B13" s="22">
        <f>IF(I13,①受給者情報シート!D$6,"")</f>
        <v>201501</v>
      </c>
      <c r="C13" s="22">
        <f>IF(I13,①受給者情報シート!D$8,"")</f>
        <v>201412</v>
      </c>
      <c r="D13" s="22">
        <f>IF(I13,①受給者情報シート!D$10,"")</f>
        <v>271023</v>
      </c>
      <c r="E13" s="22">
        <f>IF(I13,①受給者情報シート!D$12,"")</f>
        <v>2760000010</v>
      </c>
      <c r="F13" s="22">
        <f>IF(I13,①受給者情報シート!D$14,"")</f>
        <v>9000000011</v>
      </c>
      <c r="G13" s="56">
        <f>IF(I13,①受給者情報シート!D$16,"")</f>
        <v>1</v>
      </c>
      <c r="H13" s="22">
        <f>IF(I13="","",COUNTA(I$2:I13))</f>
        <v>12</v>
      </c>
      <c r="I13" s="63">
        <v>22</v>
      </c>
      <c r="J13" s="54">
        <f>IF(I13,①受給者情報シート!D$18,"")</f>
        <v>10000</v>
      </c>
      <c r="K13" s="65">
        <v>1100</v>
      </c>
      <c r="L13" s="65">
        <v>1300</v>
      </c>
      <c r="M13" s="22">
        <f>IF(I13,①受給者情報シート!D$20,"")</f>
        <v>0</v>
      </c>
      <c r="N13" s="66"/>
      <c r="O13" s="58" t="str">
        <f>IF(I13,①受給者情報シート!D$22,"")</f>
        <v>○○○○介護サービス</v>
      </c>
      <c r="P13" s="59">
        <f>IF(I13,①受給者情報シート!D$24,"")</f>
        <v>0</v>
      </c>
      <c r="Q13" s="59">
        <f>IF(I13,①受給者情報シート!D$26,"")</f>
        <v>0</v>
      </c>
      <c r="R13" s="59">
        <f>IF(I13,①受給者情報シート!D$28,"")</f>
        <v>0</v>
      </c>
      <c r="S13" s="60">
        <f>IF(I13,①受給者情報シート!D$30,"")</f>
        <v>0</v>
      </c>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row>
    <row r="14" spans="1:78" ht="22.5" customHeight="1" x14ac:dyDescent="0.15">
      <c r="A14" s="61">
        <f>IF(I14,①受給者情報シート!D$4,"")</f>
        <v>0</v>
      </c>
      <c r="B14" s="22">
        <f>IF(I14,①受給者情報シート!D$6,"")</f>
        <v>201501</v>
      </c>
      <c r="C14" s="22">
        <f>IF(I14,①受給者情報シート!D$8,"")</f>
        <v>201412</v>
      </c>
      <c r="D14" s="22">
        <f>IF(I14,①受給者情報シート!D$10,"")</f>
        <v>271023</v>
      </c>
      <c r="E14" s="22">
        <f>IF(I14,①受給者情報シート!D$12,"")</f>
        <v>2760000010</v>
      </c>
      <c r="F14" s="22">
        <f>IF(I14,①受給者情報シート!D$14,"")</f>
        <v>9000000011</v>
      </c>
      <c r="G14" s="56">
        <f>IF(I14,①受給者情報シート!D$16,"")</f>
        <v>1</v>
      </c>
      <c r="H14" s="22">
        <f>IF(I14="","",COUNTA(I$2:I14))</f>
        <v>13</v>
      </c>
      <c r="I14" s="63">
        <v>23</v>
      </c>
      <c r="J14" s="54">
        <f>IF(I14,①受給者情報シート!D$18,"")</f>
        <v>10000</v>
      </c>
      <c r="K14" s="65">
        <v>0</v>
      </c>
      <c r="L14" s="65">
        <v>100</v>
      </c>
      <c r="M14" s="22">
        <f>IF(I14,①受給者情報シート!D$20,"")</f>
        <v>0</v>
      </c>
      <c r="N14" s="66"/>
      <c r="O14" s="58" t="str">
        <f>IF(I14,①受給者情報シート!D$22,"")</f>
        <v>○○○○介護サービス</v>
      </c>
      <c r="P14" s="59">
        <f>IF(I14,①受給者情報シート!D$24,"")</f>
        <v>0</v>
      </c>
      <c r="Q14" s="59">
        <f>IF(I14,①受給者情報シート!D$26,"")</f>
        <v>0</v>
      </c>
      <c r="R14" s="59">
        <f>IF(I14,①受給者情報シート!D$28,"")</f>
        <v>0</v>
      </c>
      <c r="S14" s="60">
        <f>IF(I14,①受給者情報シート!D$30,"")</f>
        <v>0</v>
      </c>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row>
    <row r="15" spans="1:78" ht="22.5" customHeight="1" x14ac:dyDescent="0.15">
      <c r="A15" s="61">
        <f>IF(I15,①受給者情報シート!D$4,"")</f>
        <v>0</v>
      </c>
      <c r="B15" s="22">
        <f>IF(I15,①受給者情報シート!D$6,"")</f>
        <v>201501</v>
      </c>
      <c r="C15" s="22">
        <f>IF(I15,①受給者情報シート!D$8,"")</f>
        <v>201412</v>
      </c>
      <c r="D15" s="22">
        <f>IF(I15,①受給者情報シート!D$10,"")</f>
        <v>271023</v>
      </c>
      <c r="E15" s="22">
        <f>IF(I15,①受給者情報シート!D$12,"")</f>
        <v>2760000010</v>
      </c>
      <c r="F15" s="22">
        <f>IF(I15,①受給者情報シート!D$14,"")</f>
        <v>9000000011</v>
      </c>
      <c r="G15" s="56">
        <f>IF(I15,①受給者情報シート!D$16,"")</f>
        <v>1</v>
      </c>
      <c r="H15" s="22">
        <f>IF(I15="","",COUNTA(I$2:I15))</f>
        <v>14</v>
      </c>
      <c r="I15" s="63">
        <v>24</v>
      </c>
      <c r="J15" s="54">
        <f>IF(I15,①受給者情報シート!D$18,"")</f>
        <v>10000</v>
      </c>
      <c r="K15" s="65">
        <v>0</v>
      </c>
      <c r="L15" s="65">
        <v>50</v>
      </c>
      <c r="M15" s="22">
        <f>IF(I15,①受給者情報シート!D$20,"")</f>
        <v>0</v>
      </c>
      <c r="N15" s="66"/>
      <c r="O15" s="58" t="str">
        <f>IF(I15,①受給者情報シート!D$22,"")</f>
        <v>○○○○介護サービス</v>
      </c>
      <c r="P15" s="59">
        <f>IF(I15,①受給者情報シート!D$24,"")</f>
        <v>0</v>
      </c>
      <c r="Q15" s="59">
        <f>IF(I15,①受給者情報シート!D$26,"")</f>
        <v>0</v>
      </c>
      <c r="R15" s="59">
        <f>IF(I15,①受給者情報シート!D$28,"")</f>
        <v>0</v>
      </c>
      <c r="S15" s="60">
        <f>IF(I15,①受給者情報シート!D$30,"")</f>
        <v>0</v>
      </c>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row>
    <row r="16" spans="1:78" ht="22.5" customHeight="1" x14ac:dyDescent="0.15">
      <c r="A16" s="61" t="str">
        <f>IF(I16,①受給者情報シート!D$4,"")</f>
        <v/>
      </c>
      <c r="B16" s="22" t="str">
        <f>IF(I16,①受給者情報シート!D$6,"")</f>
        <v/>
      </c>
      <c r="C16" s="22" t="str">
        <f>IF(I16,①受給者情報シート!D$8,"")</f>
        <v/>
      </c>
      <c r="D16" s="22" t="str">
        <f>IF(I16,①受給者情報シート!D$10,"")</f>
        <v/>
      </c>
      <c r="E16" s="22" t="str">
        <f>IF(I16,①受給者情報シート!D$12,"")</f>
        <v/>
      </c>
      <c r="F16" s="22" t="str">
        <f>IF(I16,①受給者情報シート!D$14,"")</f>
        <v/>
      </c>
      <c r="G16" s="56" t="str">
        <f>IF(I16,①受給者情報シート!D$16,"")</f>
        <v/>
      </c>
      <c r="H16" s="22" t="str">
        <f>IF(I16="","",COUNTA(I$2:I16))</f>
        <v/>
      </c>
      <c r="I16" s="63"/>
      <c r="J16" s="54" t="str">
        <f>IF(I16,①受給者情報シート!D$18,"")</f>
        <v/>
      </c>
      <c r="K16" s="65"/>
      <c r="L16" s="65"/>
      <c r="M16" s="22" t="str">
        <f>IF(I16,①受給者情報シート!D$20,"")</f>
        <v/>
      </c>
      <c r="N16" s="66"/>
      <c r="O16" s="58" t="str">
        <f>IF(I16,①受給者情報シート!D$22,"")</f>
        <v/>
      </c>
      <c r="P16" s="59" t="str">
        <f>IF(I16,①受給者情報シート!D$24,"")</f>
        <v/>
      </c>
      <c r="Q16" s="59" t="str">
        <f>IF(I16,①受給者情報シート!D$26,"")</f>
        <v/>
      </c>
      <c r="R16" s="59" t="str">
        <f>IF(I16,①受給者情報シート!D$28,"")</f>
        <v/>
      </c>
      <c r="S16" s="60" t="str">
        <f>IF(I16,①受給者情報シート!D$30,"")</f>
        <v/>
      </c>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row>
    <row r="17" spans="1:78" ht="22.5" customHeight="1" x14ac:dyDescent="0.15">
      <c r="A17" s="61" t="str">
        <f>IF(I17,①受給者情報シート!D$4,"")</f>
        <v/>
      </c>
      <c r="B17" s="22" t="str">
        <f>IF(I17,①受給者情報シート!D$6,"")</f>
        <v/>
      </c>
      <c r="C17" s="22" t="str">
        <f>IF(I17,①受給者情報シート!D$8,"")</f>
        <v/>
      </c>
      <c r="D17" s="22" t="str">
        <f>IF(I17,①受給者情報シート!D$10,"")</f>
        <v/>
      </c>
      <c r="E17" s="22" t="str">
        <f>IF(I17,①受給者情報シート!D$12,"")</f>
        <v/>
      </c>
      <c r="F17" s="22" t="str">
        <f>IF(I17,①受給者情報シート!D$14,"")</f>
        <v/>
      </c>
      <c r="G17" s="56" t="str">
        <f>IF(I17,①受給者情報シート!D$16,"")</f>
        <v/>
      </c>
      <c r="H17" s="22" t="str">
        <f>IF(I17="","",COUNTA(I$2:I17))</f>
        <v/>
      </c>
      <c r="I17" s="63"/>
      <c r="J17" s="54" t="str">
        <f>IF(I17,①受給者情報シート!D$18,"")</f>
        <v/>
      </c>
      <c r="K17" s="65"/>
      <c r="L17" s="65"/>
      <c r="M17" s="22" t="str">
        <f>IF(I17,①受給者情報シート!D$20,"")</f>
        <v/>
      </c>
      <c r="N17" s="66"/>
      <c r="O17" s="58" t="str">
        <f>IF(I17,①受給者情報シート!D$22,"")</f>
        <v/>
      </c>
      <c r="P17" s="59" t="str">
        <f>IF(I17,①受給者情報シート!D$24,"")</f>
        <v/>
      </c>
      <c r="Q17" s="59" t="str">
        <f>IF(I17,①受給者情報シート!D$26,"")</f>
        <v/>
      </c>
      <c r="R17" s="59" t="str">
        <f>IF(I17,①受給者情報シート!D$28,"")</f>
        <v/>
      </c>
      <c r="S17" s="60" t="str">
        <f>IF(I17,①受給者情報シート!D$30,"")</f>
        <v/>
      </c>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row>
    <row r="18" spans="1:78" ht="22.5" customHeight="1" x14ac:dyDescent="0.15">
      <c r="A18" s="61" t="str">
        <f>IF(I18,①受給者情報シート!D$4,"")</f>
        <v/>
      </c>
      <c r="B18" s="22" t="str">
        <f>IF(I18,①受給者情報シート!D$6,"")</f>
        <v/>
      </c>
      <c r="C18" s="22" t="str">
        <f>IF(I18,①受給者情報シート!D$8,"")</f>
        <v/>
      </c>
      <c r="D18" s="22" t="str">
        <f>IF(I18,①受給者情報シート!D$10,"")</f>
        <v/>
      </c>
      <c r="E18" s="22" t="str">
        <f>IF(I18,①受給者情報シート!D$12,"")</f>
        <v/>
      </c>
      <c r="F18" s="22" t="str">
        <f>IF(I18,①受給者情報シート!D$14,"")</f>
        <v/>
      </c>
      <c r="G18" s="56" t="str">
        <f>IF(I18,①受給者情報シート!D$16,"")</f>
        <v/>
      </c>
      <c r="H18" s="22" t="str">
        <f>IF(I18="","",COUNTA(I$2:I18))</f>
        <v/>
      </c>
      <c r="I18" s="63"/>
      <c r="J18" s="54" t="str">
        <f>IF(I18,①受給者情報シート!D$18,"")</f>
        <v/>
      </c>
      <c r="K18" s="65"/>
      <c r="L18" s="65"/>
      <c r="M18" s="22" t="str">
        <f>IF(I18,①受給者情報シート!D$20,"")</f>
        <v/>
      </c>
      <c r="N18" s="66"/>
      <c r="O18" s="58" t="str">
        <f>IF(I18,①受給者情報シート!D$22,"")</f>
        <v/>
      </c>
      <c r="P18" s="59" t="str">
        <f>IF(I18,①受給者情報シート!D$24,"")</f>
        <v/>
      </c>
      <c r="Q18" s="59" t="str">
        <f>IF(I18,①受給者情報シート!D$26,"")</f>
        <v/>
      </c>
      <c r="R18" s="59" t="str">
        <f>IF(I18,①受給者情報シート!D$28,"")</f>
        <v/>
      </c>
      <c r="S18" s="60" t="str">
        <f>IF(I18,①受給者情報シート!D$30,"")</f>
        <v/>
      </c>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row>
    <row r="19" spans="1:78" ht="22.5" customHeight="1" x14ac:dyDescent="0.15">
      <c r="A19" s="61" t="str">
        <f>IF(I19,①受給者情報シート!D$4,"")</f>
        <v/>
      </c>
      <c r="B19" s="22" t="str">
        <f>IF(I19,①受給者情報シート!D$6,"")</f>
        <v/>
      </c>
      <c r="C19" s="22" t="str">
        <f>IF(I19,①受給者情報シート!D$8,"")</f>
        <v/>
      </c>
      <c r="D19" s="22" t="str">
        <f>IF(I19,①受給者情報シート!D$10,"")</f>
        <v/>
      </c>
      <c r="E19" s="22" t="str">
        <f>IF(I19,①受給者情報シート!D$12,"")</f>
        <v/>
      </c>
      <c r="F19" s="22" t="str">
        <f>IF(I19,①受給者情報シート!D$14,"")</f>
        <v/>
      </c>
      <c r="G19" s="56" t="str">
        <f>IF(I19,①受給者情報シート!D$16,"")</f>
        <v/>
      </c>
      <c r="H19" s="22" t="str">
        <f>IF(I19="","",COUNTA(I$2:I19))</f>
        <v/>
      </c>
      <c r="I19" s="63"/>
      <c r="J19" s="54" t="str">
        <f>IF(I19,①受給者情報シート!D$18,"")</f>
        <v/>
      </c>
      <c r="K19" s="65"/>
      <c r="L19" s="65"/>
      <c r="M19" s="22" t="str">
        <f>IF(I19,①受給者情報シート!D$20,"")</f>
        <v/>
      </c>
      <c r="N19" s="66"/>
      <c r="O19" s="58" t="str">
        <f>IF(I19,①受給者情報シート!D$22,"")</f>
        <v/>
      </c>
      <c r="P19" s="59" t="str">
        <f>IF(I19,①受給者情報シート!D$24,"")</f>
        <v/>
      </c>
      <c r="Q19" s="59" t="str">
        <f>IF(I19,①受給者情報シート!D$26,"")</f>
        <v/>
      </c>
      <c r="R19" s="59" t="str">
        <f>IF(I19,①受給者情報シート!D$28,"")</f>
        <v/>
      </c>
      <c r="S19" s="60" t="str">
        <f>IF(I19,①受給者情報シート!D$30,"")</f>
        <v/>
      </c>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row>
    <row r="20" spans="1:78" ht="22.5" customHeight="1" x14ac:dyDescent="0.15">
      <c r="A20" s="61" t="str">
        <f>IF(I20,①受給者情報シート!D$4,"")</f>
        <v/>
      </c>
      <c r="B20" s="22" t="str">
        <f>IF(I20,①受給者情報シート!D$6,"")</f>
        <v/>
      </c>
      <c r="C20" s="22" t="str">
        <f>IF(I20,①受給者情報シート!D$8,"")</f>
        <v/>
      </c>
      <c r="D20" s="22" t="str">
        <f>IF(I20,①受給者情報シート!D$10,"")</f>
        <v/>
      </c>
      <c r="E20" s="22" t="str">
        <f>IF(I20,①受給者情報シート!D$12,"")</f>
        <v/>
      </c>
      <c r="F20" s="22" t="str">
        <f>IF(I20,①受給者情報シート!D$14,"")</f>
        <v/>
      </c>
      <c r="G20" s="56" t="str">
        <f>IF(I20,①受給者情報シート!D$16,"")</f>
        <v/>
      </c>
      <c r="H20" s="22" t="str">
        <f>IF(I20="","",COUNTA(I$2:I20))</f>
        <v/>
      </c>
      <c r="I20" s="63"/>
      <c r="J20" s="54" t="str">
        <f>IF(I20,①受給者情報シート!D$18,"")</f>
        <v/>
      </c>
      <c r="K20" s="65"/>
      <c r="L20" s="65"/>
      <c r="M20" s="22" t="str">
        <f>IF(I20,①受給者情報シート!D$20,"")</f>
        <v/>
      </c>
      <c r="N20" s="66"/>
      <c r="O20" s="58" t="str">
        <f>IF(I20,①受給者情報シート!D$22,"")</f>
        <v/>
      </c>
      <c r="P20" s="59" t="str">
        <f>IF(I20,①受給者情報シート!D$24,"")</f>
        <v/>
      </c>
      <c r="Q20" s="59" t="str">
        <f>IF(I20,①受給者情報シート!D$26,"")</f>
        <v/>
      </c>
      <c r="R20" s="59" t="str">
        <f>IF(I20,①受給者情報シート!D$28,"")</f>
        <v/>
      </c>
      <c r="S20" s="60" t="str">
        <f>IF(I20,①受給者情報シート!D$30,"")</f>
        <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row>
    <row r="21" spans="1:78" ht="22.5" customHeight="1" x14ac:dyDescent="0.15">
      <c r="A21" s="61" t="str">
        <f>IF(I21,①受給者情報シート!D$4,"")</f>
        <v/>
      </c>
      <c r="B21" s="22" t="str">
        <f>IF(I21,①受給者情報シート!D$6,"")</f>
        <v/>
      </c>
      <c r="C21" s="22" t="str">
        <f>IF(I21,①受給者情報シート!D$8,"")</f>
        <v/>
      </c>
      <c r="D21" s="22" t="str">
        <f>IF(I21,①受給者情報シート!D$10,"")</f>
        <v/>
      </c>
      <c r="E21" s="22" t="str">
        <f>IF(I21,①受給者情報シート!D$12,"")</f>
        <v/>
      </c>
      <c r="F21" s="22" t="str">
        <f>IF(I21,①受給者情報シート!D$14,"")</f>
        <v/>
      </c>
      <c r="G21" s="56" t="str">
        <f>IF(I21,①受給者情報シート!D$16,"")</f>
        <v/>
      </c>
      <c r="H21" s="22" t="str">
        <f>IF(I21="","",COUNTA(I$2:I21))</f>
        <v/>
      </c>
      <c r="I21" s="63"/>
      <c r="J21" s="54" t="str">
        <f>IF(I21,①受給者情報シート!D$18,"")</f>
        <v/>
      </c>
      <c r="K21" s="65"/>
      <c r="L21" s="65"/>
      <c r="M21" s="22" t="str">
        <f>IF(I21,①受給者情報シート!D$20,"")</f>
        <v/>
      </c>
      <c r="N21" s="66"/>
      <c r="O21" s="58" t="str">
        <f>IF(I21,①受給者情報シート!D$22,"")</f>
        <v/>
      </c>
      <c r="P21" s="59" t="str">
        <f>IF(I21,①受給者情報シート!D$24,"")</f>
        <v/>
      </c>
      <c r="Q21" s="59" t="str">
        <f>IF(I21,①受給者情報シート!D$26,"")</f>
        <v/>
      </c>
      <c r="R21" s="59" t="str">
        <f>IF(I21,①受給者情報シート!D$28,"")</f>
        <v/>
      </c>
      <c r="S21" s="60" t="str">
        <f>IF(I21,①受給者情報シート!D$30,"")</f>
        <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row>
    <row r="22" spans="1:78" ht="22.5" customHeight="1" x14ac:dyDescent="0.15">
      <c r="A22" s="61" t="str">
        <f>IF(I22,①受給者情報シート!D$4,"")</f>
        <v/>
      </c>
      <c r="B22" s="22" t="str">
        <f>IF(I22,①受給者情報シート!D$6,"")</f>
        <v/>
      </c>
      <c r="C22" s="22" t="str">
        <f>IF(I22,①受給者情報シート!D$8,"")</f>
        <v/>
      </c>
      <c r="D22" s="22" t="str">
        <f>IF(I22,①受給者情報シート!D$10,"")</f>
        <v/>
      </c>
      <c r="E22" s="22" t="str">
        <f>IF(I22,①受給者情報シート!D$12,"")</f>
        <v/>
      </c>
      <c r="F22" s="22" t="str">
        <f>IF(I22,①受給者情報シート!D$14,"")</f>
        <v/>
      </c>
      <c r="G22" s="56" t="str">
        <f>IF(I22,①受給者情報シート!D$16,"")</f>
        <v/>
      </c>
      <c r="H22" s="22" t="str">
        <f>IF(I22="","",COUNTA(I$2:I22))</f>
        <v/>
      </c>
      <c r="I22" s="63"/>
      <c r="J22" s="54" t="str">
        <f>IF(I22,①受給者情報シート!D$18,"")</f>
        <v/>
      </c>
      <c r="K22" s="65"/>
      <c r="L22" s="65"/>
      <c r="M22" s="22" t="str">
        <f>IF(I22,①受給者情報シート!D$20,"")</f>
        <v/>
      </c>
      <c r="N22" s="66"/>
      <c r="O22" s="58" t="str">
        <f>IF(I22,①受給者情報シート!D$22,"")</f>
        <v/>
      </c>
      <c r="P22" s="59" t="str">
        <f>IF(I22,①受給者情報シート!D$24,"")</f>
        <v/>
      </c>
      <c r="Q22" s="59" t="str">
        <f>IF(I22,①受給者情報シート!D$26,"")</f>
        <v/>
      </c>
      <c r="R22" s="59" t="str">
        <f>IF(I22,①受給者情報シート!D$28,"")</f>
        <v/>
      </c>
      <c r="S22" s="60" t="str">
        <f>IF(I22,①受給者情報シート!D$30,"")</f>
        <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row>
    <row r="23" spans="1:78" ht="22.5" customHeight="1" x14ac:dyDescent="0.15">
      <c r="A23" s="61" t="str">
        <f>IF(I23,①受給者情報シート!D$4,"")</f>
        <v/>
      </c>
      <c r="B23" s="22" t="str">
        <f>IF(I23,①受給者情報シート!D$6,"")</f>
        <v/>
      </c>
      <c r="C23" s="22" t="str">
        <f>IF(I23,①受給者情報シート!D$8,"")</f>
        <v/>
      </c>
      <c r="D23" s="22" t="str">
        <f>IF(I23,①受給者情報シート!D$10,"")</f>
        <v/>
      </c>
      <c r="E23" s="22" t="str">
        <f>IF(I23,①受給者情報シート!D$12,"")</f>
        <v/>
      </c>
      <c r="F23" s="22" t="str">
        <f>IF(I23,①受給者情報シート!D$14,"")</f>
        <v/>
      </c>
      <c r="G23" s="56" t="str">
        <f>IF(I23,①受給者情報シート!D$16,"")</f>
        <v/>
      </c>
      <c r="H23" s="22" t="str">
        <f>IF(I23="","",COUNTA(I$2:I23))</f>
        <v/>
      </c>
      <c r="I23" s="63"/>
      <c r="J23" s="54" t="str">
        <f>IF(I23,①受給者情報シート!D$18,"")</f>
        <v/>
      </c>
      <c r="K23" s="65"/>
      <c r="L23" s="65"/>
      <c r="M23" s="22" t="str">
        <f>IF(I23,①受給者情報シート!D$20,"")</f>
        <v/>
      </c>
      <c r="N23" s="66"/>
      <c r="O23" s="58" t="str">
        <f>IF(I23,①受給者情報シート!D$22,"")</f>
        <v/>
      </c>
      <c r="P23" s="59" t="str">
        <f>IF(I23,①受給者情報シート!D$24,"")</f>
        <v/>
      </c>
      <c r="Q23" s="59" t="str">
        <f>IF(I23,①受給者情報シート!D$26,"")</f>
        <v/>
      </c>
      <c r="R23" s="59" t="str">
        <f>IF(I23,①受給者情報シート!D$28,"")</f>
        <v/>
      </c>
      <c r="S23" s="60" t="str">
        <f>IF(I23,①受給者情報シート!D$30,"")</f>
        <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row>
    <row r="24" spans="1:78" ht="22.5" customHeight="1" x14ac:dyDescent="0.15">
      <c r="A24" s="61" t="str">
        <f>IF(I24,①受給者情報シート!D$4,"")</f>
        <v/>
      </c>
      <c r="B24" s="22" t="str">
        <f>IF(I24,①受給者情報シート!D$6,"")</f>
        <v/>
      </c>
      <c r="C24" s="22" t="str">
        <f>IF(I24,①受給者情報シート!D$8,"")</f>
        <v/>
      </c>
      <c r="D24" s="22" t="str">
        <f>IF(I24,①受給者情報シート!D$10,"")</f>
        <v/>
      </c>
      <c r="E24" s="22" t="str">
        <f>IF(I24,①受給者情報シート!D$12,"")</f>
        <v/>
      </c>
      <c r="F24" s="22" t="str">
        <f>IF(I24,①受給者情報シート!D$14,"")</f>
        <v/>
      </c>
      <c r="G24" s="56" t="str">
        <f>IF(I24,①受給者情報シート!D$16,"")</f>
        <v/>
      </c>
      <c r="H24" s="22" t="str">
        <f>IF(I24="","",COUNTA(I$2:I24))</f>
        <v/>
      </c>
      <c r="I24" s="63"/>
      <c r="J24" s="54" t="str">
        <f>IF(I24,①受給者情報シート!D$18,"")</f>
        <v/>
      </c>
      <c r="K24" s="65"/>
      <c r="L24" s="65"/>
      <c r="M24" s="22" t="str">
        <f>IF(I24,①受給者情報シート!D$20,"")</f>
        <v/>
      </c>
      <c r="N24" s="66"/>
      <c r="O24" s="58" t="str">
        <f>IF(I24,①受給者情報シート!D$22,"")</f>
        <v/>
      </c>
      <c r="P24" s="59" t="str">
        <f>IF(I24,①受給者情報シート!D$24,"")</f>
        <v/>
      </c>
      <c r="Q24" s="59" t="str">
        <f>IF(I24,①受給者情報シート!D$26,"")</f>
        <v/>
      </c>
      <c r="R24" s="59" t="str">
        <f>IF(I24,①受給者情報シート!D$28,"")</f>
        <v/>
      </c>
      <c r="S24" s="60" t="str">
        <f>IF(I24,①受給者情報シート!D$30,"")</f>
        <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row>
    <row r="25" spans="1:78" ht="22.5" customHeight="1" x14ac:dyDescent="0.15">
      <c r="A25" s="61" t="str">
        <f>IF(I25,①受給者情報シート!D$4,"")</f>
        <v/>
      </c>
      <c r="B25" s="22" t="str">
        <f>IF(I25,①受給者情報シート!D$6,"")</f>
        <v/>
      </c>
      <c r="C25" s="22" t="str">
        <f>IF(I25,①受給者情報シート!D$8,"")</f>
        <v/>
      </c>
      <c r="D25" s="22" t="str">
        <f>IF(I25,①受給者情報シート!D$10,"")</f>
        <v/>
      </c>
      <c r="E25" s="22" t="str">
        <f>IF(I25,①受給者情報シート!D$12,"")</f>
        <v/>
      </c>
      <c r="F25" s="22" t="str">
        <f>IF(I25,①受給者情報シート!D$14,"")</f>
        <v/>
      </c>
      <c r="G25" s="56" t="str">
        <f>IF(I25,①受給者情報シート!D$16,"")</f>
        <v/>
      </c>
      <c r="H25" s="22" t="str">
        <f>IF(I25="","",COUNTA(I$2:I25))</f>
        <v/>
      </c>
      <c r="I25" s="63"/>
      <c r="J25" s="54" t="str">
        <f>IF(I25,①受給者情報シート!D$18,"")</f>
        <v/>
      </c>
      <c r="K25" s="65"/>
      <c r="L25" s="65"/>
      <c r="M25" s="22" t="str">
        <f>IF(I25,①受給者情報シート!D$20,"")</f>
        <v/>
      </c>
      <c r="N25" s="66"/>
      <c r="O25" s="58" t="str">
        <f>IF(I25,①受給者情報シート!D$22,"")</f>
        <v/>
      </c>
      <c r="P25" s="59" t="str">
        <f>IF(I25,①受給者情報シート!D$24,"")</f>
        <v/>
      </c>
      <c r="Q25" s="59" t="str">
        <f>IF(I25,①受給者情報シート!D$26,"")</f>
        <v/>
      </c>
      <c r="R25" s="59" t="str">
        <f>IF(I25,①受給者情報シート!D$28,"")</f>
        <v/>
      </c>
      <c r="S25" s="60" t="str">
        <f>IF(I25,①受給者情報シート!D$30,"")</f>
        <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row>
    <row r="26" spans="1:78" ht="22.5" customHeight="1" x14ac:dyDescent="0.15">
      <c r="A26" s="61" t="str">
        <f>IF(I26,①受給者情報シート!D$4,"")</f>
        <v/>
      </c>
      <c r="B26" s="22" t="str">
        <f>IF(I26,①受給者情報シート!D$6,"")</f>
        <v/>
      </c>
      <c r="C26" s="22" t="str">
        <f>IF(I26,①受給者情報シート!D$8,"")</f>
        <v/>
      </c>
      <c r="D26" s="22" t="str">
        <f>IF(I26,①受給者情報シート!D$10,"")</f>
        <v/>
      </c>
      <c r="E26" s="22" t="str">
        <f>IF(I26,①受給者情報シート!D$12,"")</f>
        <v/>
      </c>
      <c r="F26" s="22" t="str">
        <f>IF(I26,①受給者情報シート!D$14,"")</f>
        <v/>
      </c>
      <c r="G26" s="56" t="str">
        <f>IF(I26,①受給者情報シート!D$16,"")</f>
        <v/>
      </c>
      <c r="H26" s="22" t="str">
        <f>IF(I26="","",COUNTA(I$2:I26))</f>
        <v/>
      </c>
      <c r="I26" s="64"/>
      <c r="J26" s="54" t="str">
        <f>IF(I26,①受給者情報シート!D$18,"")</f>
        <v/>
      </c>
      <c r="K26" s="65"/>
      <c r="L26" s="65"/>
      <c r="M26" s="22" t="str">
        <f>IF(I26,①受給者情報シート!D$20,"")</f>
        <v/>
      </c>
      <c r="N26" s="66"/>
      <c r="O26" s="58" t="str">
        <f>IF(I26,①受給者情報シート!D$22,"")</f>
        <v/>
      </c>
      <c r="P26" s="59" t="str">
        <f>IF(I26,①受給者情報シート!D$24,"")</f>
        <v/>
      </c>
      <c r="Q26" s="59" t="str">
        <f>IF(I26,①受給者情報シート!D$26,"")</f>
        <v/>
      </c>
      <c r="R26" s="59" t="str">
        <f>IF(I26,①受給者情報シート!D$28,"")</f>
        <v/>
      </c>
      <c r="S26" s="60" t="str">
        <f>IF(I26,①受給者情報シート!D$30,"")</f>
        <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row>
    <row r="27" spans="1:78" ht="22.5" customHeight="1" x14ac:dyDescent="0.15">
      <c r="A27" s="61" t="str">
        <f>IF(I27,①受給者情報シート!D$4,"")</f>
        <v/>
      </c>
      <c r="B27" s="22" t="str">
        <f>IF(I27,①受給者情報シート!D$6,"")</f>
        <v/>
      </c>
      <c r="C27" s="22" t="str">
        <f>IF(I27,①受給者情報シート!D$8,"")</f>
        <v/>
      </c>
      <c r="D27" s="22" t="str">
        <f>IF(I27,①受給者情報シート!D$10,"")</f>
        <v/>
      </c>
      <c r="E27" s="22" t="str">
        <f>IF(I27,①受給者情報シート!D$12,"")</f>
        <v/>
      </c>
      <c r="F27" s="22" t="str">
        <f>IF(I27,①受給者情報シート!D$14,"")</f>
        <v/>
      </c>
      <c r="G27" s="56" t="str">
        <f>IF(I27,①受給者情報シート!D$16,"")</f>
        <v/>
      </c>
      <c r="H27" s="22" t="str">
        <f>IF(I27="","",COUNTA(I$2:I27))</f>
        <v/>
      </c>
      <c r="I27" s="64"/>
      <c r="J27" s="54" t="str">
        <f>IF(I27,①受給者情報シート!D$18,"")</f>
        <v/>
      </c>
      <c r="K27" s="65"/>
      <c r="L27" s="65"/>
      <c r="M27" s="22" t="str">
        <f>IF(I27,①受給者情報シート!D$20,"")</f>
        <v/>
      </c>
      <c r="N27" s="66"/>
      <c r="O27" s="58" t="str">
        <f>IF(I27,①受給者情報シート!D$22,"")</f>
        <v/>
      </c>
      <c r="P27" s="59" t="str">
        <f>IF(I27,①受給者情報シート!D$24,"")</f>
        <v/>
      </c>
      <c r="Q27" s="59" t="str">
        <f>IF(I27,①受給者情報シート!D$26,"")</f>
        <v/>
      </c>
      <c r="R27" s="59" t="str">
        <f>IF(I27,①受給者情報シート!D$28,"")</f>
        <v/>
      </c>
      <c r="S27" s="60" t="str">
        <f>IF(I27,①受給者情報シート!D$30,"")</f>
        <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row>
    <row r="28" spans="1:78" ht="22.5" customHeight="1" x14ac:dyDescent="0.15">
      <c r="A28" s="61" t="str">
        <f>IF(I28,①受給者情報シート!D$4,"")</f>
        <v/>
      </c>
      <c r="B28" s="22" t="str">
        <f>IF(I28,①受給者情報シート!D$6,"")</f>
        <v/>
      </c>
      <c r="C28" s="22" t="str">
        <f>IF(I28,①受給者情報シート!D$8,"")</f>
        <v/>
      </c>
      <c r="D28" s="22" t="str">
        <f>IF(I28,①受給者情報シート!D$10,"")</f>
        <v/>
      </c>
      <c r="E28" s="22" t="str">
        <f>IF(I28,①受給者情報シート!D$12,"")</f>
        <v/>
      </c>
      <c r="F28" s="22" t="str">
        <f>IF(I28,①受給者情報シート!D$14,"")</f>
        <v/>
      </c>
      <c r="G28" s="56" t="str">
        <f>IF(I28,①受給者情報シート!D$16,"")</f>
        <v/>
      </c>
      <c r="H28" s="22" t="str">
        <f>IF(I28="","",COUNTA(I$2:I28))</f>
        <v/>
      </c>
      <c r="I28" s="64"/>
      <c r="J28" s="54" t="str">
        <f>IF(I28,①受給者情報シート!D$18,"")</f>
        <v/>
      </c>
      <c r="K28" s="65"/>
      <c r="L28" s="65"/>
      <c r="M28" s="22" t="str">
        <f>IF(I28,①受給者情報シート!D$20,"")</f>
        <v/>
      </c>
      <c r="N28" s="66"/>
      <c r="O28" s="58" t="str">
        <f>IF(I28,①受給者情報シート!D$22,"")</f>
        <v/>
      </c>
      <c r="P28" s="59" t="str">
        <f>IF(I28,①受給者情報シート!D$24,"")</f>
        <v/>
      </c>
      <c r="Q28" s="59" t="str">
        <f>IF(I28,①受給者情報シート!D$26,"")</f>
        <v/>
      </c>
      <c r="R28" s="59" t="str">
        <f>IF(I28,①受給者情報シート!D$28,"")</f>
        <v/>
      </c>
      <c r="S28" s="60" t="str">
        <f>IF(I28,①受給者情報シート!D$30,"")</f>
        <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row>
    <row r="29" spans="1:78" ht="22.5" customHeight="1" x14ac:dyDescent="0.15">
      <c r="A29" s="61" t="str">
        <f>IF(I29,①受給者情報シート!D$4,"")</f>
        <v/>
      </c>
      <c r="B29" s="22" t="str">
        <f>IF(I29,①受給者情報シート!D$6,"")</f>
        <v/>
      </c>
      <c r="C29" s="22" t="str">
        <f>IF(I29,①受給者情報シート!D$8,"")</f>
        <v/>
      </c>
      <c r="D29" s="22" t="str">
        <f>IF(I29,①受給者情報シート!D$10,"")</f>
        <v/>
      </c>
      <c r="E29" s="22" t="str">
        <f>IF(I29,①受給者情報シート!D$12,"")</f>
        <v/>
      </c>
      <c r="F29" s="22" t="str">
        <f>IF(I29,①受給者情報シート!D$14,"")</f>
        <v/>
      </c>
      <c r="G29" s="56" t="str">
        <f>IF(I29,①受給者情報シート!D$16,"")</f>
        <v/>
      </c>
      <c r="H29" s="22" t="str">
        <f>IF(I29="","",COUNTA(I$2:I29))</f>
        <v/>
      </c>
      <c r="I29" s="64"/>
      <c r="J29" s="54" t="str">
        <f>IF(I29,①受給者情報シート!D$18,"")</f>
        <v/>
      </c>
      <c r="K29" s="65"/>
      <c r="L29" s="65"/>
      <c r="M29" s="22" t="str">
        <f>IF(I29,①受給者情報シート!D$20,"")</f>
        <v/>
      </c>
      <c r="N29" s="66"/>
      <c r="O29" s="58" t="str">
        <f>IF(I29,①受給者情報シート!D$22,"")</f>
        <v/>
      </c>
      <c r="P29" s="59" t="str">
        <f>IF(I29,①受給者情報シート!D$24,"")</f>
        <v/>
      </c>
      <c r="Q29" s="59" t="str">
        <f>IF(I29,①受給者情報シート!D$26,"")</f>
        <v/>
      </c>
      <c r="R29" s="59" t="str">
        <f>IF(I29,①受給者情報シート!D$28,"")</f>
        <v/>
      </c>
      <c r="S29" s="60" t="str">
        <f>IF(I29,①受給者情報シート!D$30,"")</f>
        <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row>
    <row r="30" spans="1:78" ht="22.5" customHeight="1" x14ac:dyDescent="0.15">
      <c r="A30" s="61" t="str">
        <f>IF(I30,①受給者情報シート!D$4,"")</f>
        <v/>
      </c>
      <c r="B30" s="22" t="str">
        <f>IF(I30,①受給者情報シート!D$6,"")</f>
        <v/>
      </c>
      <c r="C30" s="22" t="str">
        <f>IF(I30,①受給者情報シート!D$8,"")</f>
        <v/>
      </c>
      <c r="D30" s="22" t="str">
        <f>IF(I30,①受給者情報シート!D$10,"")</f>
        <v/>
      </c>
      <c r="E30" s="22" t="str">
        <f>IF(I30,①受給者情報シート!D$12,"")</f>
        <v/>
      </c>
      <c r="F30" s="22" t="str">
        <f>IF(I30,①受給者情報シート!D$14,"")</f>
        <v/>
      </c>
      <c r="G30" s="56" t="str">
        <f>IF(I30,①受給者情報シート!D$16,"")</f>
        <v/>
      </c>
      <c r="H30" s="22" t="str">
        <f>IF(I30="","",COUNTA(I$2:I30))</f>
        <v/>
      </c>
      <c r="I30" s="64"/>
      <c r="J30" s="54" t="str">
        <f>IF(I30,①受給者情報シート!D$18,"")</f>
        <v/>
      </c>
      <c r="K30" s="65"/>
      <c r="L30" s="65"/>
      <c r="M30" s="22" t="str">
        <f>IF(I30,①受給者情報シート!D$20,"")</f>
        <v/>
      </c>
      <c r="N30" s="66"/>
      <c r="O30" s="58" t="str">
        <f>IF(I30,①受給者情報シート!D$22,"")</f>
        <v/>
      </c>
      <c r="P30" s="59" t="str">
        <f>IF(I30,①受給者情報シート!D$24,"")</f>
        <v/>
      </c>
      <c r="Q30" s="59" t="str">
        <f>IF(I30,①受給者情報シート!D$26,"")</f>
        <v/>
      </c>
      <c r="R30" s="59" t="str">
        <f>IF(I30,①受給者情報シート!D$28,"")</f>
        <v/>
      </c>
      <c r="S30" s="60" t="str">
        <f>IF(I30,①受給者情報シート!D$30,"")</f>
        <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row>
    <row r="31" spans="1:78" ht="22.5" customHeight="1" x14ac:dyDescent="0.15">
      <c r="A31" s="61" t="str">
        <f>IF(I31,①受給者情報シート!D$4,"")</f>
        <v/>
      </c>
      <c r="B31" s="22" t="str">
        <f>IF(I31,①受給者情報シート!D$6,"")</f>
        <v/>
      </c>
      <c r="C31" s="22" t="str">
        <f>IF(I31,①受給者情報シート!D$8,"")</f>
        <v/>
      </c>
      <c r="D31" s="22" t="str">
        <f>IF(I31,①受給者情報シート!D$10,"")</f>
        <v/>
      </c>
      <c r="E31" s="22" t="str">
        <f>IF(I31,①受給者情報シート!D$12,"")</f>
        <v/>
      </c>
      <c r="F31" s="22" t="str">
        <f>IF(I31,①受給者情報シート!D$14,"")</f>
        <v/>
      </c>
      <c r="G31" s="56" t="str">
        <f>IF(I31,①受給者情報シート!D$16,"")</f>
        <v/>
      </c>
      <c r="H31" s="22" t="str">
        <f>IF(I31="","",COUNTA(I$2:I31))</f>
        <v/>
      </c>
      <c r="I31" s="64"/>
      <c r="J31" s="54" t="str">
        <f>IF(I31,①受給者情報シート!D$18,"")</f>
        <v/>
      </c>
      <c r="K31" s="65"/>
      <c r="L31" s="65"/>
      <c r="M31" s="22" t="str">
        <f>IF(I31,①受給者情報シート!D$20,"")</f>
        <v/>
      </c>
      <c r="N31" s="66"/>
      <c r="O31" s="58" t="str">
        <f>IF(I31,①受給者情報シート!D$22,"")</f>
        <v/>
      </c>
      <c r="P31" s="59" t="str">
        <f>IF(I31,①受給者情報シート!D$24,"")</f>
        <v/>
      </c>
      <c r="Q31" s="59" t="str">
        <f>IF(I31,①受給者情報シート!D$26,"")</f>
        <v/>
      </c>
      <c r="R31" s="59" t="str">
        <f>IF(I31,①受給者情報シート!D$28,"")</f>
        <v/>
      </c>
      <c r="S31" s="60" t="str">
        <f>IF(I31,①受給者情報シート!D$30,"")</f>
        <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row>
    <row r="32" spans="1:78" ht="22.5" customHeight="1" x14ac:dyDescent="0.15">
      <c r="A32" s="61" t="str">
        <f>IF(I32,①受給者情報シート!D$4,"")</f>
        <v/>
      </c>
      <c r="B32" s="22" t="str">
        <f>IF(I32,①受給者情報シート!D$6,"")</f>
        <v/>
      </c>
      <c r="C32" s="22" t="str">
        <f>IF(I32,①受給者情報シート!D$8,"")</f>
        <v/>
      </c>
      <c r="D32" s="22" t="str">
        <f>IF(I32,①受給者情報シート!D$10,"")</f>
        <v/>
      </c>
      <c r="E32" s="22" t="str">
        <f>IF(I32,①受給者情報シート!D$12,"")</f>
        <v/>
      </c>
      <c r="F32" s="22" t="str">
        <f>IF(I32,①受給者情報シート!D$14,"")</f>
        <v/>
      </c>
      <c r="G32" s="56" t="str">
        <f>IF(I32,①受給者情報シート!D$16,"")</f>
        <v/>
      </c>
      <c r="H32" s="22" t="str">
        <f>IF(I32="","",COUNTA(I$2:I32))</f>
        <v/>
      </c>
      <c r="I32" s="64"/>
      <c r="J32" s="54" t="str">
        <f>IF(I32,①受給者情報シート!D$18,"")</f>
        <v/>
      </c>
      <c r="K32" s="65"/>
      <c r="L32" s="65"/>
      <c r="M32" s="22" t="str">
        <f>IF(I32,①受給者情報シート!D$20,"")</f>
        <v/>
      </c>
      <c r="N32" s="66"/>
      <c r="O32" s="58" t="str">
        <f>IF(I32,①受給者情報シート!D$22,"")</f>
        <v/>
      </c>
      <c r="P32" s="59" t="str">
        <f>IF(I32,①受給者情報シート!D$24,"")</f>
        <v/>
      </c>
      <c r="Q32" s="59" t="str">
        <f>IF(I32,①受給者情報シート!D$26,"")</f>
        <v/>
      </c>
      <c r="R32" s="59" t="str">
        <f>IF(I32,①受給者情報シート!D$28,"")</f>
        <v/>
      </c>
      <c r="S32" s="60" t="str">
        <f>IF(I32,①受給者情報シート!D$30,"")</f>
        <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row>
    <row r="33" spans="1:78" ht="22.5" customHeight="1" x14ac:dyDescent="0.15">
      <c r="A33" s="61" t="str">
        <f>IF(I33,①受給者情報シート!D$4,"")</f>
        <v/>
      </c>
      <c r="B33" s="22" t="str">
        <f>IF(I33,①受給者情報シート!D$6,"")</f>
        <v/>
      </c>
      <c r="C33" s="22" t="str">
        <f>IF(I33,①受給者情報シート!D$8,"")</f>
        <v/>
      </c>
      <c r="D33" s="22" t="str">
        <f>IF(I33,①受給者情報シート!D$10,"")</f>
        <v/>
      </c>
      <c r="E33" s="22" t="str">
        <f>IF(I33,①受給者情報シート!D$12,"")</f>
        <v/>
      </c>
      <c r="F33" s="22" t="str">
        <f>IF(I33,①受給者情報シート!D$14,"")</f>
        <v/>
      </c>
      <c r="G33" s="56" t="str">
        <f>IF(I33,①受給者情報シート!D$16,"")</f>
        <v/>
      </c>
      <c r="H33" s="22" t="str">
        <f>IF(I33="","",COUNTA(I$2:I33))</f>
        <v/>
      </c>
      <c r="I33" s="64"/>
      <c r="J33" s="54" t="str">
        <f>IF(I33,①受給者情報シート!D$18,"")</f>
        <v/>
      </c>
      <c r="K33" s="65"/>
      <c r="L33" s="65"/>
      <c r="M33" s="22" t="str">
        <f>IF(I33,①受給者情報シート!D$20,"")</f>
        <v/>
      </c>
      <c r="N33" s="66"/>
      <c r="O33" s="58" t="str">
        <f>IF(I33,①受給者情報シート!D$22,"")</f>
        <v/>
      </c>
      <c r="P33" s="59" t="str">
        <f>IF(I33,①受給者情報シート!D$24,"")</f>
        <v/>
      </c>
      <c r="Q33" s="59" t="str">
        <f>IF(I33,①受給者情報シート!D$26,"")</f>
        <v/>
      </c>
      <c r="R33" s="59" t="str">
        <f>IF(I33,①受給者情報シート!D$28,"")</f>
        <v/>
      </c>
      <c r="S33" s="60" t="str">
        <f>IF(I33,①受給者情報シート!D$30,"")</f>
        <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row>
    <row r="34" spans="1:78" ht="22.5" customHeight="1" x14ac:dyDescent="0.15">
      <c r="A34" s="61" t="str">
        <f>IF(I34,①受給者情報シート!D$4,"")</f>
        <v/>
      </c>
      <c r="B34" s="22" t="str">
        <f>IF(I34,①受給者情報シート!D$6,"")</f>
        <v/>
      </c>
      <c r="C34" s="22" t="str">
        <f>IF(I34,①受給者情報シート!D$8,"")</f>
        <v/>
      </c>
      <c r="D34" s="22" t="str">
        <f>IF(I34,①受給者情報シート!D$10,"")</f>
        <v/>
      </c>
      <c r="E34" s="22" t="str">
        <f>IF(I34,①受給者情報シート!D$12,"")</f>
        <v/>
      </c>
      <c r="F34" s="22" t="str">
        <f>IF(I34,①受給者情報シート!D$14,"")</f>
        <v/>
      </c>
      <c r="G34" s="56" t="str">
        <f>IF(I34,①受給者情報シート!D$16,"")</f>
        <v/>
      </c>
      <c r="H34" s="22" t="str">
        <f>IF(I34="","",COUNTA(I$2:I34))</f>
        <v/>
      </c>
      <c r="I34" s="64"/>
      <c r="J34" s="54" t="str">
        <f>IF(I34,①受給者情報シート!D$18,"")</f>
        <v/>
      </c>
      <c r="K34" s="65"/>
      <c r="L34" s="65"/>
      <c r="M34" s="22" t="str">
        <f>IF(I34,①受給者情報シート!D$20,"")</f>
        <v/>
      </c>
      <c r="N34" s="66"/>
      <c r="O34" s="58" t="str">
        <f>IF(I34,①受給者情報シート!D$22,"")</f>
        <v/>
      </c>
      <c r="P34" s="59" t="str">
        <f>IF(I34,①受給者情報シート!D$24,"")</f>
        <v/>
      </c>
      <c r="Q34" s="59" t="str">
        <f>IF(I34,①受給者情報シート!D$26,"")</f>
        <v/>
      </c>
      <c r="R34" s="59" t="str">
        <f>IF(I34,①受給者情報シート!D$28,"")</f>
        <v/>
      </c>
      <c r="S34" s="60" t="str">
        <f>IF(I34,①受給者情報シート!D$30,"")</f>
        <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row>
    <row r="35" spans="1:78" ht="22.5" customHeight="1" x14ac:dyDescent="0.15">
      <c r="A35" s="61" t="str">
        <f>IF(I35,①受給者情報シート!D$4,"")</f>
        <v/>
      </c>
      <c r="B35" s="22" t="str">
        <f>IF(I35,①受給者情報シート!D$6,"")</f>
        <v/>
      </c>
      <c r="C35" s="22" t="str">
        <f>IF(I35,①受給者情報シート!D$8,"")</f>
        <v/>
      </c>
      <c r="D35" s="22" t="str">
        <f>IF(I35,①受給者情報シート!D$10,"")</f>
        <v/>
      </c>
      <c r="E35" s="22" t="str">
        <f>IF(I35,①受給者情報シート!D$12,"")</f>
        <v/>
      </c>
      <c r="F35" s="22" t="str">
        <f>IF(I35,①受給者情報シート!D$14,"")</f>
        <v/>
      </c>
      <c r="G35" s="56" t="str">
        <f>IF(I35,①受給者情報シート!D$16,"")</f>
        <v/>
      </c>
      <c r="H35" s="22" t="str">
        <f>IF(I35="","",COUNTA(I$2:I35))</f>
        <v/>
      </c>
      <c r="I35" s="64"/>
      <c r="J35" s="54" t="str">
        <f>IF(I35,①受給者情報シート!D$18,"")</f>
        <v/>
      </c>
      <c r="K35" s="65"/>
      <c r="L35" s="65"/>
      <c r="M35" s="22" t="str">
        <f>IF(I35,①受給者情報シート!D$20,"")</f>
        <v/>
      </c>
      <c r="N35" s="66"/>
      <c r="O35" s="58" t="str">
        <f>IF(I35,①受給者情報シート!D$22,"")</f>
        <v/>
      </c>
      <c r="P35" s="59" t="str">
        <f>IF(I35,①受給者情報シート!D$24,"")</f>
        <v/>
      </c>
      <c r="Q35" s="59" t="str">
        <f>IF(I35,①受給者情報シート!D$26,"")</f>
        <v/>
      </c>
      <c r="R35" s="59" t="str">
        <f>IF(I35,①受給者情報シート!D$28,"")</f>
        <v/>
      </c>
      <c r="S35" s="60" t="str">
        <f>IF(I35,①受給者情報シート!D$30,"")</f>
        <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row>
    <row r="36" spans="1:78" ht="22.5" customHeight="1" x14ac:dyDescent="0.15">
      <c r="A36" s="61" t="str">
        <f>IF(I36,①受給者情報シート!D$4,"")</f>
        <v/>
      </c>
      <c r="B36" s="22" t="str">
        <f>IF(I36,①受給者情報シート!D$6,"")</f>
        <v/>
      </c>
      <c r="C36" s="22" t="str">
        <f>IF(I36,①受給者情報シート!D$8,"")</f>
        <v/>
      </c>
      <c r="D36" s="22" t="str">
        <f>IF(I36,①受給者情報シート!D$10,"")</f>
        <v/>
      </c>
      <c r="E36" s="22" t="str">
        <f>IF(I36,①受給者情報シート!D$12,"")</f>
        <v/>
      </c>
      <c r="F36" s="22" t="str">
        <f>IF(I36,①受給者情報シート!D$14,"")</f>
        <v/>
      </c>
      <c r="G36" s="56" t="str">
        <f>IF(I36,①受給者情報シート!D$16,"")</f>
        <v/>
      </c>
      <c r="H36" s="22" t="str">
        <f>IF(I36="","",COUNTA(I$2:I36))</f>
        <v/>
      </c>
      <c r="I36" s="64"/>
      <c r="J36" s="54" t="str">
        <f>IF(I36,①受給者情報シート!D$18,"")</f>
        <v/>
      </c>
      <c r="K36" s="65"/>
      <c r="L36" s="65"/>
      <c r="M36" s="22" t="str">
        <f>IF(I36,①受給者情報シート!D$20,"")</f>
        <v/>
      </c>
      <c r="N36" s="66"/>
      <c r="O36" s="58" t="str">
        <f>IF(I36,①受給者情報シート!D$22,"")</f>
        <v/>
      </c>
      <c r="P36" s="59" t="str">
        <f>IF(I36,①受給者情報シート!D$24,"")</f>
        <v/>
      </c>
      <c r="Q36" s="59" t="str">
        <f>IF(I36,①受給者情報シート!D$26,"")</f>
        <v/>
      </c>
      <c r="R36" s="59" t="str">
        <f>IF(I36,①受給者情報シート!D$28,"")</f>
        <v/>
      </c>
      <c r="S36" s="60" t="str">
        <f>IF(I36,①受給者情報シート!D$30,"")</f>
        <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row>
    <row r="37" spans="1:78" ht="22.5" customHeight="1" x14ac:dyDescent="0.15">
      <c r="A37" s="61" t="str">
        <f>IF(I37,①受給者情報シート!D$4,"")</f>
        <v/>
      </c>
      <c r="B37" s="22" t="str">
        <f>IF(I37,①受給者情報シート!D$6,"")</f>
        <v/>
      </c>
      <c r="C37" s="22" t="str">
        <f>IF(I37,①受給者情報シート!D$8,"")</f>
        <v/>
      </c>
      <c r="D37" s="22" t="str">
        <f>IF(I37,①受給者情報シート!D$10,"")</f>
        <v/>
      </c>
      <c r="E37" s="22" t="str">
        <f>IF(I37,①受給者情報シート!D$12,"")</f>
        <v/>
      </c>
      <c r="F37" s="22" t="str">
        <f>IF(I37,①受給者情報シート!D$14,"")</f>
        <v/>
      </c>
      <c r="G37" s="56" t="str">
        <f>IF(I37,①受給者情報シート!D$16,"")</f>
        <v/>
      </c>
      <c r="H37" s="22" t="str">
        <f>IF(I37="","",COUNTA(I$2:I37))</f>
        <v/>
      </c>
      <c r="I37" s="64"/>
      <c r="J37" s="54" t="str">
        <f>IF(I37,①受給者情報シート!D$18,"")</f>
        <v/>
      </c>
      <c r="K37" s="65"/>
      <c r="L37" s="65"/>
      <c r="M37" s="22" t="str">
        <f>IF(I37,①受給者情報シート!D$20,"")</f>
        <v/>
      </c>
      <c r="N37" s="66"/>
      <c r="O37" s="58" t="str">
        <f>IF(I37,①受給者情報シート!D$22,"")</f>
        <v/>
      </c>
      <c r="P37" s="59" t="str">
        <f>IF(I37,①受給者情報シート!D$24,"")</f>
        <v/>
      </c>
      <c r="Q37" s="59" t="str">
        <f>IF(I37,①受給者情報シート!D$26,"")</f>
        <v/>
      </c>
      <c r="R37" s="59" t="str">
        <f>IF(I37,①受給者情報シート!D$28,"")</f>
        <v/>
      </c>
      <c r="S37" s="60" t="str">
        <f>IF(I37,①受給者情報シート!D$30,"")</f>
        <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row>
    <row r="38" spans="1:78" ht="22.5" customHeight="1" x14ac:dyDescent="0.15">
      <c r="A38" s="61" t="str">
        <f>IF(I38,①受給者情報シート!D$4,"")</f>
        <v/>
      </c>
      <c r="B38" s="22" t="str">
        <f>IF(I38,①受給者情報シート!D$6,"")</f>
        <v/>
      </c>
      <c r="C38" s="22" t="str">
        <f>IF(I38,①受給者情報シート!D$8,"")</f>
        <v/>
      </c>
      <c r="D38" s="22" t="str">
        <f>IF(I38,①受給者情報シート!D$10,"")</f>
        <v/>
      </c>
      <c r="E38" s="22" t="str">
        <f>IF(I38,①受給者情報シート!D$12,"")</f>
        <v/>
      </c>
      <c r="F38" s="22" t="str">
        <f>IF(I38,①受給者情報シート!D$14,"")</f>
        <v/>
      </c>
      <c r="G38" s="56" t="str">
        <f>IF(I38,①受給者情報シート!D$16,"")</f>
        <v/>
      </c>
      <c r="H38" s="22" t="str">
        <f>IF(I38="","",COUNTA(I$2:I38))</f>
        <v/>
      </c>
      <c r="I38" s="64"/>
      <c r="J38" s="54" t="str">
        <f>IF(I38,①受給者情報シート!D$18,"")</f>
        <v/>
      </c>
      <c r="K38" s="65"/>
      <c r="L38" s="65"/>
      <c r="M38" s="22" t="str">
        <f>IF(I38,①受給者情報シート!D$20,"")</f>
        <v/>
      </c>
      <c r="N38" s="66"/>
      <c r="O38" s="58" t="str">
        <f>IF(I38,①受給者情報シート!D$22,"")</f>
        <v/>
      </c>
      <c r="P38" s="59" t="str">
        <f>IF(I38,①受給者情報シート!D$24,"")</f>
        <v/>
      </c>
      <c r="Q38" s="59" t="str">
        <f>IF(I38,①受給者情報シート!D$26,"")</f>
        <v/>
      </c>
      <c r="R38" s="59" t="str">
        <f>IF(I38,①受給者情報シート!D$28,"")</f>
        <v/>
      </c>
      <c r="S38" s="60" t="str">
        <f>IF(I38,①受給者情報シート!D$30,"")</f>
        <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row>
    <row r="39" spans="1:78" ht="22.5" customHeight="1" x14ac:dyDescent="0.15">
      <c r="A39" s="61" t="str">
        <f>IF(I39,①受給者情報シート!D$4,"")</f>
        <v/>
      </c>
      <c r="B39" s="22" t="str">
        <f>IF(I39,①受給者情報シート!D$6,"")</f>
        <v/>
      </c>
      <c r="C39" s="22" t="str">
        <f>IF(I39,①受給者情報シート!D$8,"")</f>
        <v/>
      </c>
      <c r="D39" s="22" t="str">
        <f>IF(I39,①受給者情報シート!D$10,"")</f>
        <v/>
      </c>
      <c r="E39" s="22" t="str">
        <f>IF(I39,①受給者情報シート!D$12,"")</f>
        <v/>
      </c>
      <c r="F39" s="22" t="str">
        <f>IF(I39,①受給者情報シート!D$14,"")</f>
        <v/>
      </c>
      <c r="G39" s="56" t="str">
        <f>IF(I39,①受給者情報シート!D$16,"")</f>
        <v/>
      </c>
      <c r="H39" s="22" t="str">
        <f>IF(I39="","",COUNTA(I$2:I39))</f>
        <v/>
      </c>
      <c r="I39" s="64"/>
      <c r="J39" s="54" t="str">
        <f>IF(I39,①受給者情報シート!D$18,"")</f>
        <v/>
      </c>
      <c r="K39" s="65"/>
      <c r="L39" s="65"/>
      <c r="M39" s="22" t="str">
        <f>IF(I39,①受給者情報シート!D$20,"")</f>
        <v/>
      </c>
      <c r="N39" s="66"/>
      <c r="O39" s="58" t="str">
        <f>IF(I39,①受給者情報シート!D$22,"")</f>
        <v/>
      </c>
      <c r="P39" s="59" t="str">
        <f>IF(I39,①受給者情報シート!D$24,"")</f>
        <v/>
      </c>
      <c r="Q39" s="59" t="str">
        <f>IF(I39,①受給者情報シート!D$26,"")</f>
        <v/>
      </c>
      <c r="R39" s="59" t="str">
        <f>IF(I39,①受給者情報シート!D$28,"")</f>
        <v/>
      </c>
      <c r="S39" s="60" t="str">
        <f>IF(I39,①受給者情報シート!D$30,"")</f>
        <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row>
    <row r="40" spans="1:78" ht="22.5" customHeight="1" x14ac:dyDescent="0.15">
      <c r="A40" s="61" t="str">
        <f>IF(I40,①受給者情報シート!D$4,"")</f>
        <v/>
      </c>
      <c r="B40" s="22" t="str">
        <f>IF(I40,①受給者情報シート!D$6,"")</f>
        <v/>
      </c>
      <c r="C40" s="22" t="str">
        <f>IF(I40,①受給者情報シート!D$8,"")</f>
        <v/>
      </c>
      <c r="D40" s="22" t="str">
        <f>IF(I40,①受給者情報シート!D$10,"")</f>
        <v/>
      </c>
      <c r="E40" s="22" t="str">
        <f>IF(I40,①受給者情報シート!D$12,"")</f>
        <v/>
      </c>
      <c r="F40" s="22" t="str">
        <f>IF(I40,①受給者情報シート!D$14,"")</f>
        <v/>
      </c>
      <c r="G40" s="56" t="str">
        <f>IF(I40,①受給者情報シート!D$16,"")</f>
        <v/>
      </c>
      <c r="H40" s="22" t="str">
        <f>IF(I40="","",COUNTA(I$2:I40))</f>
        <v/>
      </c>
      <c r="I40" s="64"/>
      <c r="J40" s="54" t="str">
        <f>IF(I40,①受給者情報シート!D$18,"")</f>
        <v/>
      </c>
      <c r="K40" s="65"/>
      <c r="L40" s="65"/>
      <c r="M40" s="22" t="str">
        <f>IF(I40,①受給者情報シート!D$20,"")</f>
        <v/>
      </c>
      <c r="N40" s="66"/>
      <c r="O40" s="58" t="str">
        <f>IF(I40,①受給者情報シート!D$22,"")</f>
        <v/>
      </c>
      <c r="P40" s="59" t="str">
        <f>IF(I40,①受給者情報シート!D$24,"")</f>
        <v/>
      </c>
      <c r="Q40" s="59" t="str">
        <f>IF(I40,①受給者情報シート!D$26,"")</f>
        <v/>
      </c>
      <c r="R40" s="59" t="str">
        <f>IF(I40,①受給者情報シート!D$28,"")</f>
        <v/>
      </c>
      <c r="S40" s="60" t="str">
        <f>IF(I40,①受給者情報シート!D$30,"")</f>
        <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row>
    <row r="41" spans="1:78" ht="22.5" customHeight="1" x14ac:dyDescent="0.15">
      <c r="A41" s="61" t="str">
        <f>IF(I41,①受給者情報シート!D$4,"")</f>
        <v/>
      </c>
      <c r="B41" s="22" t="str">
        <f>IF(I41,①受給者情報シート!D$6,"")</f>
        <v/>
      </c>
      <c r="C41" s="22" t="str">
        <f>IF(I41,①受給者情報シート!D$8,"")</f>
        <v/>
      </c>
      <c r="D41" s="22" t="str">
        <f>IF(I41,①受給者情報シート!D$10,"")</f>
        <v/>
      </c>
      <c r="E41" s="22" t="str">
        <f>IF(I41,①受給者情報シート!D$12,"")</f>
        <v/>
      </c>
      <c r="F41" s="22" t="str">
        <f>IF(I41,①受給者情報シート!D$14,"")</f>
        <v/>
      </c>
      <c r="G41" s="56" t="str">
        <f>IF(I41,①受給者情報シート!D$16,"")</f>
        <v/>
      </c>
      <c r="H41" s="22" t="str">
        <f>IF(I41="","",COUNTA(I$2:I41))</f>
        <v/>
      </c>
      <c r="I41" s="64"/>
      <c r="J41" s="54" t="str">
        <f>IF(I41,①受給者情報シート!D$18,"")</f>
        <v/>
      </c>
      <c r="K41" s="65"/>
      <c r="L41" s="65"/>
      <c r="M41" s="22" t="str">
        <f>IF(I41,①受給者情報シート!D$20,"")</f>
        <v/>
      </c>
      <c r="N41" s="66"/>
      <c r="O41" s="58" t="str">
        <f>IF(I41,①受給者情報シート!D$22,"")</f>
        <v/>
      </c>
      <c r="P41" s="59" t="str">
        <f>IF(I41,①受給者情報シート!D$24,"")</f>
        <v/>
      </c>
      <c r="Q41" s="59" t="str">
        <f>IF(I41,①受給者情報シート!D$26,"")</f>
        <v/>
      </c>
      <c r="R41" s="59" t="str">
        <f>IF(I41,①受給者情報シート!D$28,"")</f>
        <v/>
      </c>
      <c r="S41" s="60" t="str">
        <f>IF(I41,①受給者情報シート!D$30,"")</f>
        <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row>
    <row r="42" spans="1:78" ht="22.5" customHeight="1" x14ac:dyDescent="0.15">
      <c r="A42" s="61" t="str">
        <f>IF(I42,①受給者情報シート!D$4,"")</f>
        <v/>
      </c>
      <c r="B42" s="22" t="str">
        <f>IF(I42,①受給者情報シート!D$6,"")</f>
        <v/>
      </c>
      <c r="C42" s="22" t="str">
        <f>IF(I42,①受給者情報シート!D$8,"")</f>
        <v/>
      </c>
      <c r="D42" s="22" t="str">
        <f>IF(I42,①受給者情報シート!D$10,"")</f>
        <v/>
      </c>
      <c r="E42" s="22" t="str">
        <f>IF(I42,①受給者情報シート!D$12,"")</f>
        <v/>
      </c>
      <c r="F42" s="22" t="str">
        <f>IF(I42,①受給者情報シート!D$14,"")</f>
        <v/>
      </c>
      <c r="G42" s="56" t="str">
        <f>IF(I42,①受給者情報シート!D$16,"")</f>
        <v/>
      </c>
      <c r="H42" s="22" t="str">
        <f>IF(I42="","",COUNTA(I$2:I42))</f>
        <v/>
      </c>
      <c r="I42" s="64"/>
      <c r="J42" s="54" t="str">
        <f>IF(I42,①受給者情報シート!D$18,"")</f>
        <v/>
      </c>
      <c r="K42" s="65"/>
      <c r="L42" s="65"/>
      <c r="M42" s="22" t="str">
        <f>IF(I42,①受給者情報シート!D$20,"")</f>
        <v/>
      </c>
      <c r="N42" s="66"/>
      <c r="O42" s="58" t="str">
        <f>IF(I42,①受給者情報シート!D$22,"")</f>
        <v/>
      </c>
      <c r="P42" s="59" t="str">
        <f>IF(I42,①受給者情報シート!D$24,"")</f>
        <v/>
      </c>
      <c r="Q42" s="59" t="str">
        <f>IF(I42,①受給者情報シート!D$26,"")</f>
        <v/>
      </c>
      <c r="R42" s="59" t="str">
        <f>IF(I42,①受給者情報シート!D$28,"")</f>
        <v/>
      </c>
      <c r="S42" s="60" t="str">
        <f>IF(I42,①受給者情報シート!D$30,"")</f>
        <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row>
    <row r="43" spans="1:78" ht="22.5" customHeight="1" x14ac:dyDescent="0.15">
      <c r="A43" s="61" t="str">
        <f>IF(I43,①受給者情報シート!D$4,"")</f>
        <v/>
      </c>
      <c r="B43" s="22" t="str">
        <f>IF(I43,①受給者情報シート!D$6,"")</f>
        <v/>
      </c>
      <c r="C43" s="22" t="str">
        <f>IF(I43,①受給者情報シート!D$8,"")</f>
        <v/>
      </c>
      <c r="D43" s="22" t="str">
        <f>IF(I43,①受給者情報シート!D$10,"")</f>
        <v/>
      </c>
      <c r="E43" s="22" t="str">
        <f>IF(I43,①受給者情報シート!D$12,"")</f>
        <v/>
      </c>
      <c r="F43" s="22" t="str">
        <f>IF(I43,①受給者情報シート!D$14,"")</f>
        <v/>
      </c>
      <c r="G43" s="56" t="str">
        <f>IF(I43,①受給者情報シート!D$16,"")</f>
        <v/>
      </c>
      <c r="H43" s="22" t="str">
        <f>IF(I43="","",COUNTA(I$2:I43))</f>
        <v/>
      </c>
      <c r="I43" s="64"/>
      <c r="J43" s="54" t="str">
        <f>IF(I43,①受給者情報シート!D$18,"")</f>
        <v/>
      </c>
      <c r="K43" s="65"/>
      <c r="L43" s="65"/>
      <c r="M43" s="22" t="str">
        <f>IF(I43,①受給者情報シート!D$20,"")</f>
        <v/>
      </c>
      <c r="N43" s="66"/>
      <c r="O43" s="58" t="str">
        <f>IF(I43,①受給者情報シート!D$22,"")</f>
        <v/>
      </c>
      <c r="P43" s="59" t="str">
        <f>IF(I43,①受給者情報シート!D$24,"")</f>
        <v/>
      </c>
      <c r="Q43" s="59" t="str">
        <f>IF(I43,①受給者情報シート!D$26,"")</f>
        <v/>
      </c>
      <c r="R43" s="59" t="str">
        <f>IF(I43,①受給者情報シート!D$28,"")</f>
        <v/>
      </c>
      <c r="S43" s="60" t="str">
        <f>IF(I43,①受給者情報シート!D$30,"")</f>
        <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row>
    <row r="44" spans="1:78" ht="22.5" customHeight="1" x14ac:dyDescent="0.15">
      <c r="A44" s="61" t="str">
        <f>IF(I44,①受給者情報シート!D$4,"")</f>
        <v/>
      </c>
      <c r="B44" s="22" t="str">
        <f>IF(I44,①受給者情報シート!D$6,"")</f>
        <v/>
      </c>
      <c r="C44" s="22" t="str">
        <f>IF(I44,①受給者情報シート!D$8,"")</f>
        <v/>
      </c>
      <c r="D44" s="22" t="str">
        <f>IF(I44,①受給者情報シート!D$10,"")</f>
        <v/>
      </c>
      <c r="E44" s="22" t="str">
        <f>IF(I44,①受給者情報シート!D$12,"")</f>
        <v/>
      </c>
      <c r="F44" s="22" t="str">
        <f>IF(I44,①受給者情報シート!D$14,"")</f>
        <v/>
      </c>
      <c r="G44" s="56" t="str">
        <f>IF(I44,①受給者情報シート!D$16,"")</f>
        <v/>
      </c>
      <c r="H44" s="22" t="str">
        <f>IF(I44="","",COUNTA(I$2:I44))</f>
        <v/>
      </c>
      <c r="I44" s="64"/>
      <c r="J44" s="54" t="str">
        <f>IF(I44,①受給者情報シート!D$18,"")</f>
        <v/>
      </c>
      <c r="K44" s="65"/>
      <c r="L44" s="65"/>
      <c r="M44" s="22" t="str">
        <f>IF(I44,①受給者情報シート!D$20,"")</f>
        <v/>
      </c>
      <c r="N44" s="66"/>
      <c r="O44" s="58" t="str">
        <f>IF(I44,①受給者情報シート!D$22,"")</f>
        <v/>
      </c>
      <c r="P44" s="59" t="str">
        <f>IF(I44,①受給者情報シート!D$24,"")</f>
        <v/>
      </c>
      <c r="Q44" s="59" t="str">
        <f>IF(I44,①受給者情報シート!D$26,"")</f>
        <v/>
      </c>
      <c r="R44" s="59" t="str">
        <f>IF(I44,①受給者情報シート!D$28,"")</f>
        <v/>
      </c>
      <c r="S44" s="60" t="str">
        <f>IF(I44,①受給者情報シート!D$30,"")</f>
        <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row>
    <row r="45" spans="1:78" ht="22.5" customHeight="1" x14ac:dyDescent="0.15">
      <c r="A45" s="61" t="str">
        <f>IF(I45,①受給者情報シート!D$4,"")</f>
        <v/>
      </c>
      <c r="B45" s="22" t="str">
        <f>IF(I45,①受給者情報シート!D$6,"")</f>
        <v/>
      </c>
      <c r="C45" s="22" t="str">
        <f>IF(I45,①受給者情報シート!D$8,"")</f>
        <v/>
      </c>
      <c r="D45" s="22" t="str">
        <f>IF(I45,①受給者情報シート!D$10,"")</f>
        <v/>
      </c>
      <c r="E45" s="22" t="str">
        <f>IF(I45,①受給者情報シート!D$12,"")</f>
        <v/>
      </c>
      <c r="F45" s="22" t="str">
        <f>IF(I45,①受給者情報シート!D$14,"")</f>
        <v/>
      </c>
      <c r="G45" s="56" t="str">
        <f>IF(I45,①受給者情報シート!D$16,"")</f>
        <v/>
      </c>
      <c r="H45" s="22" t="str">
        <f>IF(I45="","",COUNTA(I$2:I45))</f>
        <v/>
      </c>
      <c r="I45" s="64"/>
      <c r="J45" s="54" t="str">
        <f>IF(I45,①受給者情報シート!D$18,"")</f>
        <v/>
      </c>
      <c r="K45" s="65"/>
      <c r="L45" s="65"/>
      <c r="M45" s="22" t="str">
        <f>IF(I45,①受給者情報シート!D$20,"")</f>
        <v/>
      </c>
      <c r="N45" s="66"/>
      <c r="O45" s="58" t="str">
        <f>IF(I45,①受給者情報シート!D$22,"")</f>
        <v/>
      </c>
      <c r="P45" s="59" t="str">
        <f>IF(I45,①受給者情報シート!D$24,"")</f>
        <v/>
      </c>
      <c r="Q45" s="59" t="str">
        <f>IF(I45,①受給者情報シート!D$26,"")</f>
        <v/>
      </c>
      <c r="R45" s="59" t="str">
        <f>IF(I45,①受給者情報シート!D$28,"")</f>
        <v/>
      </c>
      <c r="S45" s="60" t="str">
        <f>IF(I45,①受給者情報シート!D$30,"")</f>
        <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row>
    <row r="46" spans="1:78" ht="22.5" customHeight="1" x14ac:dyDescent="0.15">
      <c r="A46" s="61" t="str">
        <f>IF(I46,①受給者情報シート!D$4,"")</f>
        <v/>
      </c>
      <c r="B46" s="22" t="str">
        <f>IF(I46,①受給者情報シート!D$6,"")</f>
        <v/>
      </c>
      <c r="C46" s="22" t="str">
        <f>IF(I46,①受給者情報シート!D$8,"")</f>
        <v/>
      </c>
      <c r="D46" s="22" t="str">
        <f>IF(I46,①受給者情報シート!D$10,"")</f>
        <v/>
      </c>
      <c r="E46" s="22" t="str">
        <f>IF(I46,①受給者情報シート!D$12,"")</f>
        <v/>
      </c>
      <c r="F46" s="22" t="str">
        <f>IF(I46,①受給者情報シート!D$14,"")</f>
        <v/>
      </c>
      <c r="G46" s="56" t="str">
        <f>IF(I46,①受給者情報シート!D$16,"")</f>
        <v/>
      </c>
      <c r="H46" s="22" t="str">
        <f>IF(I46="","",COUNTA(I$2:I46))</f>
        <v/>
      </c>
      <c r="I46" s="64"/>
      <c r="J46" s="54" t="str">
        <f>IF(I46,①受給者情報シート!D$18,"")</f>
        <v/>
      </c>
      <c r="K46" s="65"/>
      <c r="L46" s="65"/>
      <c r="M46" s="22" t="str">
        <f>IF(I46,①受給者情報シート!D$20,"")</f>
        <v/>
      </c>
      <c r="N46" s="66"/>
      <c r="O46" s="58" t="str">
        <f>IF(I46,①受給者情報シート!D$22,"")</f>
        <v/>
      </c>
      <c r="P46" s="59" t="str">
        <f>IF(I46,①受給者情報シート!D$24,"")</f>
        <v/>
      </c>
      <c r="Q46" s="59" t="str">
        <f>IF(I46,①受給者情報シート!D$26,"")</f>
        <v/>
      </c>
      <c r="R46" s="59" t="str">
        <f>IF(I46,①受給者情報シート!D$28,"")</f>
        <v/>
      </c>
      <c r="S46" s="60" t="str">
        <f>IF(I46,①受給者情報シート!D$30,"")</f>
        <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row>
    <row r="47" spans="1:78" ht="22.5" customHeight="1" x14ac:dyDescent="0.15">
      <c r="A47" s="61" t="str">
        <f>IF(I47,①受給者情報シート!D$4,"")</f>
        <v/>
      </c>
      <c r="B47" s="22" t="str">
        <f>IF(I47,①受給者情報シート!D$6,"")</f>
        <v/>
      </c>
      <c r="C47" s="22" t="str">
        <f>IF(I47,①受給者情報シート!D$8,"")</f>
        <v/>
      </c>
      <c r="D47" s="22" t="str">
        <f>IF(I47,①受給者情報シート!D$10,"")</f>
        <v/>
      </c>
      <c r="E47" s="22" t="str">
        <f>IF(I47,①受給者情報シート!D$12,"")</f>
        <v/>
      </c>
      <c r="F47" s="22" t="str">
        <f>IF(I47,①受給者情報シート!D$14,"")</f>
        <v/>
      </c>
      <c r="G47" s="56" t="str">
        <f>IF(I47,①受給者情報シート!D$16,"")</f>
        <v/>
      </c>
      <c r="H47" s="22" t="str">
        <f>IF(I47="","",COUNTA(I$2:I47))</f>
        <v/>
      </c>
      <c r="I47" s="64"/>
      <c r="J47" s="54" t="str">
        <f>IF(I47,①受給者情報シート!D$18,"")</f>
        <v/>
      </c>
      <c r="K47" s="65"/>
      <c r="L47" s="65"/>
      <c r="M47" s="22" t="str">
        <f>IF(I47,①受給者情報シート!D$20,"")</f>
        <v/>
      </c>
      <c r="N47" s="66"/>
      <c r="O47" s="58" t="str">
        <f>IF(I47,①受給者情報シート!D$22,"")</f>
        <v/>
      </c>
      <c r="P47" s="59" t="str">
        <f>IF(I47,①受給者情報シート!D$24,"")</f>
        <v/>
      </c>
      <c r="Q47" s="59" t="str">
        <f>IF(I47,①受給者情報シート!D$26,"")</f>
        <v/>
      </c>
      <c r="R47" s="59" t="str">
        <f>IF(I47,①受給者情報シート!D$28,"")</f>
        <v/>
      </c>
      <c r="S47" s="60" t="str">
        <f>IF(I47,①受給者情報シート!D$30,"")</f>
        <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row>
    <row r="48" spans="1:78" ht="22.5" customHeight="1" x14ac:dyDescent="0.15">
      <c r="A48" s="61" t="str">
        <f>IF(I48,①受給者情報シート!D$4,"")</f>
        <v/>
      </c>
      <c r="B48" s="22" t="str">
        <f>IF(I48,①受給者情報シート!D$6,"")</f>
        <v/>
      </c>
      <c r="C48" s="22" t="str">
        <f>IF(I48,①受給者情報シート!D$8,"")</f>
        <v/>
      </c>
      <c r="D48" s="22" t="str">
        <f>IF(I48,①受給者情報シート!D$10,"")</f>
        <v/>
      </c>
      <c r="E48" s="22" t="str">
        <f>IF(I48,①受給者情報シート!D$12,"")</f>
        <v/>
      </c>
      <c r="F48" s="22" t="str">
        <f>IF(I48,①受給者情報シート!D$14,"")</f>
        <v/>
      </c>
      <c r="G48" s="56" t="str">
        <f>IF(I48,①受給者情報シート!D$16,"")</f>
        <v/>
      </c>
      <c r="H48" s="22" t="str">
        <f>IF(I48="","",COUNTA(I$2:I48))</f>
        <v/>
      </c>
      <c r="I48" s="64"/>
      <c r="J48" s="54" t="str">
        <f>IF(I48,①受給者情報シート!D$18,"")</f>
        <v/>
      </c>
      <c r="K48" s="65"/>
      <c r="L48" s="65"/>
      <c r="M48" s="22" t="str">
        <f>IF(I48,①受給者情報シート!D$20,"")</f>
        <v/>
      </c>
      <c r="N48" s="66"/>
      <c r="O48" s="58" t="str">
        <f>IF(I48,①受給者情報シート!D$22,"")</f>
        <v/>
      </c>
      <c r="P48" s="59" t="str">
        <f>IF(I48,①受給者情報シート!D$24,"")</f>
        <v/>
      </c>
      <c r="Q48" s="59" t="str">
        <f>IF(I48,①受給者情報シート!D$26,"")</f>
        <v/>
      </c>
      <c r="R48" s="59" t="str">
        <f>IF(I48,①受給者情報シート!D$28,"")</f>
        <v/>
      </c>
      <c r="S48" s="60" t="str">
        <f>IF(I48,①受給者情報シート!D$30,"")</f>
        <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row>
    <row r="49" spans="1:78" ht="22.5" customHeight="1" x14ac:dyDescent="0.15">
      <c r="A49" s="61" t="str">
        <f>IF(I49,①受給者情報シート!D$4,"")</f>
        <v/>
      </c>
      <c r="B49" s="22" t="str">
        <f>IF(I49,①受給者情報シート!D$6,"")</f>
        <v/>
      </c>
      <c r="C49" s="22" t="str">
        <f>IF(I49,①受給者情報シート!D$8,"")</f>
        <v/>
      </c>
      <c r="D49" s="22" t="str">
        <f>IF(I49,①受給者情報シート!D$10,"")</f>
        <v/>
      </c>
      <c r="E49" s="22" t="str">
        <f>IF(I49,①受給者情報シート!D$12,"")</f>
        <v/>
      </c>
      <c r="F49" s="22" t="str">
        <f>IF(I49,①受給者情報シート!D$14,"")</f>
        <v/>
      </c>
      <c r="G49" s="56" t="str">
        <f>IF(I49,①受給者情報シート!D$16,"")</f>
        <v/>
      </c>
      <c r="H49" s="22" t="str">
        <f>IF(I49="","",COUNTA(I$2:I49))</f>
        <v/>
      </c>
      <c r="I49" s="64"/>
      <c r="J49" s="54" t="str">
        <f>IF(I49,①受給者情報シート!D$18,"")</f>
        <v/>
      </c>
      <c r="K49" s="65"/>
      <c r="L49" s="65"/>
      <c r="M49" s="22" t="str">
        <f>IF(I49,①受給者情報シート!D$20,"")</f>
        <v/>
      </c>
      <c r="N49" s="66"/>
      <c r="O49" s="58" t="str">
        <f>IF(I49,①受給者情報シート!D$22,"")</f>
        <v/>
      </c>
      <c r="P49" s="59" t="str">
        <f>IF(I49,①受給者情報シート!D$24,"")</f>
        <v/>
      </c>
      <c r="Q49" s="59" t="str">
        <f>IF(I49,①受給者情報シート!D$26,"")</f>
        <v/>
      </c>
      <c r="R49" s="59" t="str">
        <f>IF(I49,①受給者情報シート!D$28,"")</f>
        <v/>
      </c>
      <c r="S49" s="60" t="str">
        <f>IF(I49,①受給者情報シート!D$30,"")</f>
        <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row>
    <row r="50" spans="1:78" ht="22.5" customHeight="1" x14ac:dyDescent="0.15">
      <c r="A50" s="61" t="str">
        <f>IF(I50,①受給者情報シート!D$4,"")</f>
        <v/>
      </c>
      <c r="B50" s="22" t="str">
        <f>IF(I50,①受給者情報シート!D$6,"")</f>
        <v/>
      </c>
      <c r="C50" s="22" t="str">
        <f>IF(I50,①受給者情報シート!D$8,"")</f>
        <v/>
      </c>
      <c r="D50" s="22" t="str">
        <f>IF(I50,①受給者情報シート!D$10,"")</f>
        <v/>
      </c>
      <c r="E50" s="22" t="str">
        <f>IF(I50,①受給者情報シート!D$12,"")</f>
        <v/>
      </c>
      <c r="F50" s="22" t="str">
        <f>IF(I50,①受給者情報シート!D$14,"")</f>
        <v/>
      </c>
      <c r="G50" s="56" t="str">
        <f>IF(I50,①受給者情報シート!D$16,"")</f>
        <v/>
      </c>
      <c r="H50" s="22" t="str">
        <f>IF(I50="","",COUNTA(I$2:I50))</f>
        <v/>
      </c>
      <c r="I50" s="64"/>
      <c r="J50" s="54" t="str">
        <f>IF(I50,①受給者情報シート!D$18,"")</f>
        <v/>
      </c>
      <c r="K50" s="65"/>
      <c r="L50" s="65"/>
      <c r="M50" s="22" t="str">
        <f>IF(I50,①受給者情報シート!D$20,"")</f>
        <v/>
      </c>
      <c r="N50" s="66"/>
      <c r="O50" s="58" t="str">
        <f>IF(I50,①受給者情報シート!D$22,"")</f>
        <v/>
      </c>
      <c r="P50" s="59" t="str">
        <f>IF(I50,①受給者情報シート!D$24,"")</f>
        <v/>
      </c>
      <c r="Q50" s="59" t="str">
        <f>IF(I50,①受給者情報シート!D$26,"")</f>
        <v/>
      </c>
      <c r="R50" s="59" t="str">
        <f>IF(I50,①受給者情報シート!D$28,"")</f>
        <v/>
      </c>
      <c r="S50" s="60" t="str">
        <f>IF(I50,①受給者情報シート!D$30,"")</f>
        <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row>
    <row r="51" spans="1:78" ht="22.5" customHeight="1" x14ac:dyDescent="0.15">
      <c r="A51" s="61" t="str">
        <f>IF(I51,①受給者情報シート!D$4,"")</f>
        <v/>
      </c>
      <c r="B51" s="22" t="str">
        <f>IF(I51,①受給者情報シート!D$6,"")</f>
        <v/>
      </c>
      <c r="C51" s="22" t="str">
        <f>IF(I51,①受給者情報シート!D$8,"")</f>
        <v/>
      </c>
      <c r="D51" s="22" t="str">
        <f>IF(I51,①受給者情報シート!D$10,"")</f>
        <v/>
      </c>
      <c r="E51" s="22" t="str">
        <f>IF(I51,①受給者情報シート!D$12,"")</f>
        <v/>
      </c>
      <c r="F51" s="22" t="str">
        <f>IF(I51,①受給者情報シート!D$14,"")</f>
        <v/>
      </c>
      <c r="G51" s="56" t="str">
        <f>IF(I51,①受給者情報シート!D$16,"")</f>
        <v/>
      </c>
      <c r="H51" s="22" t="str">
        <f>IF(I51="","",COUNTA(I$2:I51))</f>
        <v/>
      </c>
      <c r="I51" s="64"/>
      <c r="J51" s="54" t="str">
        <f>IF(I51,①受給者情報シート!D$18,"")</f>
        <v/>
      </c>
      <c r="K51" s="65"/>
      <c r="L51" s="65"/>
      <c r="M51" s="22" t="str">
        <f>IF(I51,①受給者情報シート!D$20,"")</f>
        <v/>
      </c>
      <c r="N51" s="66"/>
      <c r="O51" s="58" t="str">
        <f>IF(I51,①受給者情報シート!D$22,"")</f>
        <v/>
      </c>
      <c r="P51" s="59" t="str">
        <f>IF(I51,①受給者情報シート!D$24,"")</f>
        <v/>
      </c>
      <c r="Q51" s="59" t="str">
        <f>IF(I51,①受給者情報シート!D$26,"")</f>
        <v/>
      </c>
      <c r="R51" s="59" t="str">
        <f>IF(I51,①受給者情報シート!D$28,"")</f>
        <v/>
      </c>
      <c r="S51" s="60" t="str">
        <f>IF(I51,①受給者情報シート!D$30,"")</f>
        <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row>
    <row r="52" spans="1:78" ht="22.5" customHeight="1" x14ac:dyDescent="0.15">
      <c r="A52" s="61" t="str">
        <f>IF(I52,①受給者情報シート!D$4,"")</f>
        <v/>
      </c>
      <c r="B52" s="22" t="str">
        <f>IF(I52,①受給者情報シート!D$6,"")</f>
        <v/>
      </c>
      <c r="C52" s="22" t="str">
        <f>IF(I52,①受給者情報シート!D$8,"")</f>
        <v/>
      </c>
      <c r="D52" s="22" t="str">
        <f>IF(I52,①受給者情報シート!D$10,"")</f>
        <v/>
      </c>
      <c r="E52" s="22" t="str">
        <f>IF(I52,①受給者情報シート!D$12,"")</f>
        <v/>
      </c>
      <c r="F52" s="22" t="str">
        <f>IF(I52,①受給者情報シート!D$14,"")</f>
        <v/>
      </c>
      <c r="G52" s="56" t="str">
        <f>IF(I52,①受給者情報シート!D$16,"")</f>
        <v/>
      </c>
      <c r="H52" s="22" t="str">
        <f>IF(I52="","",COUNTA(I$2:I52))</f>
        <v/>
      </c>
      <c r="I52" s="64"/>
      <c r="J52" s="54" t="str">
        <f>IF(I52,①受給者情報シート!D$18,"")</f>
        <v/>
      </c>
      <c r="K52" s="65"/>
      <c r="L52" s="65"/>
      <c r="M52" s="22" t="str">
        <f>IF(I52,①受給者情報シート!D$20,"")</f>
        <v/>
      </c>
      <c r="N52" s="66"/>
      <c r="O52" s="58" t="str">
        <f>IF(I52,①受給者情報シート!D$22,"")</f>
        <v/>
      </c>
      <c r="P52" s="59" t="str">
        <f>IF(I52,①受給者情報シート!D$24,"")</f>
        <v/>
      </c>
      <c r="Q52" s="59" t="str">
        <f>IF(I52,①受給者情報シート!D$26,"")</f>
        <v/>
      </c>
      <c r="R52" s="59" t="str">
        <f>IF(I52,①受給者情報シート!D$28,"")</f>
        <v/>
      </c>
      <c r="S52" s="60" t="str">
        <f>IF(I52,①受給者情報シート!D$30,"")</f>
        <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row>
    <row r="53" spans="1:78" ht="22.5" customHeight="1" x14ac:dyDescent="0.15">
      <c r="A53" s="61" t="str">
        <f>IF(I53,①受給者情報シート!D$4,"")</f>
        <v/>
      </c>
      <c r="B53" s="22" t="str">
        <f>IF(I53,①受給者情報シート!D$6,"")</f>
        <v/>
      </c>
      <c r="C53" s="22" t="str">
        <f>IF(I53,①受給者情報シート!D$8,"")</f>
        <v/>
      </c>
      <c r="D53" s="22" t="str">
        <f>IF(I53,①受給者情報シート!D$10,"")</f>
        <v/>
      </c>
      <c r="E53" s="22" t="str">
        <f>IF(I53,①受給者情報シート!D$12,"")</f>
        <v/>
      </c>
      <c r="F53" s="22" t="str">
        <f>IF(I53,①受給者情報シート!D$14,"")</f>
        <v/>
      </c>
      <c r="G53" s="56" t="str">
        <f>IF(I53,①受給者情報シート!D$16,"")</f>
        <v/>
      </c>
      <c r="H53" s="22" t="str">
        <f>IF(I53="","",COUNTA(I$2:I53))</f>
        <v/>
      </c>
      <c r="I53" s="64"/>
      <c r="J53" s="54" t="str">
        <f>IF(I53,①受給者情報シート!D$18,"")</f>
        <v/>
      </c>
      <c r="K53" s="65"/>
      <c r="L53" s="65"/>
      <c r="M53" s="22" t="str">
        <f>IF(I53,①受給者情報シート!D$20,"")</f>
        <v/>
      </c>
      <c r="N53" s="66"/>
      <c r="O53" s="58" t="str">
        <f>IF(I53,①受給者情報シート!D$22,"")</f>
        <v/>
      </c>
      <c r="P53" s="59" t="str">
        <f>IF(I53,①受給者情報シート!D$24,"")</f>
        <v/>
      </c>
      <c r="Q53" s="59" t="str">
        <f>IF(I53,①受給者情報シート!D$26,"")</f>
        <v/>
      </c>
      <c r="R53" s="59" t="str">
        <f>IF(I53,①受給者情報シート!D$28,"")</f>
        <v/>
      </c>
      <c r="S53" s="60" t="str">
        <f>IF(I53,①受給者情報シート!D$30,"")</f>
        <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row>
    <row r="54" spans="1:78" ht="22.5" customHeight="1" x14ac:dyDescent="0.15">
      <c r="A54" s="61" t="str">
        <f>IF(I54,①受給者情報シート!D$4,"")</f>
        <v/>
      </c>
      <c r="B54" s="22" t="str">
        <f>IF(I54,①受給者情報シート!D$6,"")</f>
        <v/>
      </c>
      <c r="C54" s="22" t="str">
        <f>IF(I54,①受給者情報シート!D$8,"")</f>
        <v/>
      </c>
      <c r="D54" s="22" t="str">
        <f>IF(I54,①受給者情報シート!D$10,"")</f>
        <v/>
      </c>
      <c r="E54" s="22" t="str">
        <f>IF(I54,①受給者情報シート!D$12,"")</f>
        <v/>
      </c>
      <c r="F54" s="22" t="str">
        <f>IF(I54,①受給者情報シート!D$14,"")</f>
        <v/>
      </c>
      <c r="G54" s="56" t="str">
        <f>IF(I54,①受給者情報シート!D$16,"")</f>
        <v/>
      </c>
      <c r="H54" s="22" t="str">
        <f>IF(I54="","",COUNTA(I$2:I54))</f>
        <v/>
      </c>
      <c r="I54" s="64"/>
      <c r="J54" s="54" t="str">
        <f>IF(I54,①受給者情報シート!D$18,"")</f>
        <v/>
      </c>
      <c r="K54" s="65"/>
      <c r="L54" s="65"/>
      <c r="M54" s="22" t="str">
        <f>IF(I54,①受給者情報シート!D$20,"")</f>
        <v/>
      </c>
      <c r="N54" s="66"/>
      <c r="O54" s="58" t="str">
        <f>IF(I54,①受給者情報シート!D$22,"")</f>
        <v/>
      </c>
      <c r="P54" s="59" t="str">
        <f>IF(I54,①受給者情報シート!D$24,"")</f>
        <v/>
      </c>
      <c r="Q54" s="59" t="str">
        <f>IF(I54,①受給者情報シート!D$26,"")</f>
        <v/>
      </c>
      <c r="R54" s="59" t="str">
        <f>IF(I54,①受給者情報シート!D$28,"")</f>
        <v/>
      </c>
      <c r="S54" s="60" t="str">
        <f>IF(I54,①受給者情報シート!D$30,"")</f>
        <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row>
    <row r="55" spans="1:78" ht="22.5" customHeight="1" x14ac:dyDescent="0.15">
      <c r="A55" s="61" t="str">
        <f>IF(I55,①受給者情報シート!D$4,"")</f>
        <v/>
      </c>
      <c r="B55" s="22" t="str">
        <f>IF(I55,①受給者情報シート!D$6,"")</f>
        <v/>
      </c>
      <c r="C55" s="22" t="str">
        <f>IF(I55,①受給者情報シート!D$8,"")</f>
        <v/>
      </c>
      <c r="D55" s="22" t="str">
        <f>IF(I55,①受給者情報シート!D$10,"")</f>
        <v/>
      </c>
      <c r="E55" s="22" t="str">
        <f>IF(I55,①受給者情報シート!D$12,"")</f>
        <v/>
      </c>
      <c r="F55" s="22" t="str">
        <f>IF(I55,①受給者情報シート!D$14,"")</f>
        <v/>
      </c>
      <c r="G55" s="56" t="str">
        <f>IF(I55,①受給者情報シート!D$16,"")</f>
        <v/>
      </c>
      <c r="H55" s="22" t="str">
        <f>IF(I55="","",COUNTA(I$2:I55))</f>
        <v/>
      </c>
      <c r="I55" s="64"/>
      <c r="J55" s="54" t="str">
        <f>IF(I55,①受給者情報シート!D$18,"")</f>
        <v/>
      </c>
      <c r="K55" s="65"/>
      <c r="L55" s="65"/>
      <c r="M55" s="22" t="str">
        <f>IF(I55,①受給者情報シート!D$20,"")</f>
        <v/>
      </c>
      <c r="N55" s="66"/>
      <c r="O55" s="58" t="str">
        <f>IF(I55,①受給者情報シート!D$22,"")</f>
        <v/>
      </c>
      <c r="P55" s="59" t="str">
        <f>IF(I55,①受給者情報シート!D$24,"")</f>
        <v/>
      </c>
      <c r="Q55" s="59" t="str">
        <f>IF(I55,①受給者情報シート!D$26,"")</f>
        <v/>
      </c>
      <c r="R55" s="59" t="str">
        <f>IF(I55,①受給者情報シート!D$28,"")</f>
        <v/>
      </c>
      <c r="S55" s="60" t="str">
        <f>IF(I55,①受給者情報シート!D$30,"")</f>
        <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row>
    <row r="56" spans="1:78" ht="22.5" customHeight="1" x14ac:dyDescent="0.15">
      <c r="A56" s="61" t="str">
        <f>IF(I56,①受給者情報シート!D$4,"")</f>
        <v/>
      </c>
      <c r="B56" s="22" t="str">
        <f>IF(I56,①受給者情報シート!D$6,"")</f>
        <v/>
      </c>
      <c r="C56" s="22" t="str">
        <f>IF(I56,①受給者情報シート!D$8,"")</f>
        <v/>
      </c>
      <c r="D56" s="22" t="str">
        <f>IF(I56,①受給者情報シート!D$10,"")</f>
        <v/>
      </c>
      <c r="E56" s="22" t="str">
        <f>IF(I56,①受給者情報シート!D$12,"")</f>
        <v/>
      </c>
      <c r="F56" s="22" t="str">
        <f>IF(I56,①受給者情報シート!D$14,"")</f>
        <v/>
      </c>
      <c r="G56" s="56" t="str">
        <f>IF(I56,①受給者情報シート!D$16,"")</f>
        <v/>
      </c>
      <c r="H56" s="22" t="str">
        <f>IF(I56="","",COUNTA(I$2:I56))</f>
        <v/>
      </c>
      <c r="I56" s="64"/>
      <c r="J56" s="54" t="str">
        <f>IF(I56,①受給者情報シート!D$18,"")</f>
        <v/>
      </c>
      <c r="K56" s="65"/>
      <c r="L56" s="65"/>
      <c r="M56" s="22" t="str">
        <f>IF(I56,①受給者情報シート!D$20,"")</f>
        <v/>
      </c>
      <c r="N56" s="66"/>
      <c r="O56" s="58" t="str">
        <f>IF(I56,①受給者情報シート!D$22,"")</f>
        <v/>
      </c>
      <c r="P56" s="59" t="str">
        <f>IF(I56,①受給者情報シート!D$24,"")</f>
        <v/>
      </c>
      <c r="Q56" s="59" t="str">
        <f>IF(I56,①受給者情報シート!D$26,"")</f>
        <v/>
      </c>
      <c r="R56" s="59" t="str">
        <f>IF(I56,①受給者情報シート!D$28,"")</f>
        <v/>
      </c>
      <c r="S56" s="60" t="str">
        <f>IF(I56,①受給者情報シート!D$30,"")</f>
        <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row>
    <row r="57" spans="1:78" ht="22.5" customHeight="1" x14ac:dyDescent="0.15">
      <c r="A57" s="61" t="str">
        <f>IF(I57,①受給者情報シート!D$4,"")</f>
        <v/>
      </c>
      <c r="B57" s="22" t="str">
        <f>IF(I57,①受給者情報シート!D$6,"")</f>
        <v/>
      </c>
      <c r="C57" s="22" t="str">
        <f>IF(I57,①受給者情報シート!D$8,"")</f>
        <v/>
      </c>
      <c r="D57" s="22" t="str">
        <f>IF(I57,①受給者情報シート!D$10,"")</f>
        <v/>
      </c>
      <c r="E57" s="22" t="str">
        <f>IF(I57,①受給者情報シート!D$12,"")</f>
        <v/>
      </c>
      <c r="F57" s="22" t="str">
        <f>IF(I57,①受給者情報シート!D$14,"")</f>
        <v/>
      </c>
      <c r="G57" s="56" t="str">
        <f>IF(I57,①受給者情報シート!D$16,"")</f>
        <v/>
      </c>
      <c r="H57" s="22" t="str">
        <f>IF(I57="","",COUNTA(I$2:I57))</f>
        <v/>
      </c>
      <c r="I57" s="64"/>
      <c r="J57" s="54" t="str">
        <f>IF(I57,①受給者情報シート!D$18,"")</f>
        <v/>
      </c>
      <c r="K57" s="65"/>
      <c r="L57" s="65"/>
      <c r="M57" s="22" t="str">
        <f>IF(I57,①受給者情報シート!D$20,"")</f>
        <v/>
      </c>
      <c r="N57" s="66"/>
      <c r="O57" s="58" t="str">
        <f>IF(I57,①受給者情報シート!D$22,"")</f>
        <v/>
      </c>
      <c r="P57" s="59" t="str">
        <f>IF(I57,①受給者情報シート!D$24,"")</f>
        <v/>
      </c>
      <c r="Q57" s="59" t="str">
        <f>IF(I57,①受給者情報シート!D$26,"")</f>
        <v/>
      </c>
      <c r="R57" s="59" t="str">
        <f>IF(I57,①受給者情報シート!D$28,"")</f>
        <v/>
      </c>
      <c r="S57" s="60" t="str">
        <f>IF(I57,①受給者情報シート!D$30,"")</f>
        <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row>
    <row r="58" spans="1:78" ht="22.5" customHeight="1" x14ac:dyDescent="0.15">
      <c r="A58" s="61" t="str">
        <f>IF(I58,①受給者情報シート!D$4,"")</f>
        <v/>
      </c>
      <c r="B58" s="22" t="str">
        <f>IF(I58,①受給者情報シート!D$6,"")</f>
        <v/>
      </c>
      <c r="C58" s="22" t="str">
        <f>IF(I58,①受給者情報シート!D$8,"")</f>
        <v/>
      </c>
      <c r="D58" s="22" t="str">
        <f>IF(I58,①受給者情報シート!D$10,"")</f>
        <v/>
      </c>
      <c r="E58" s="22" t="str">
        <f>IF(I58,①受給者情報シート!D$12,"")</f>
        <v/>
      </c>
      <c r="F58" s="22" t="str">
        <f>IF(I58,①受給者情報シート!D$14,"")</f>
        <v/>
      </c>
      <c r="G58" s="56" t="str">
        <f>IF(I58,①受給者情報シート!D$16,"")</f>
        <v/>
      </c>
      <c r="H58" s="22" t="str">
        <f>IF(I58="","",COUNTA(I$2:I58))</f>
        <v/>
      </c>
      <c r="I58" s="64"/>
      <c r="J58" s="54" t="str">
        <f>IF(I58,①受給者情報シート!D$18,"")</f>
        <v/>
      </c>
      <c r="K58" s="65"/>
      <c r="L58" s="65"/>
      <c r="M58" s="22" t="str">
        <f>IF(I58,①受給者情報シート!D$20,"")</f>
        <v/>
      </c>
      <c r="N58" s="66"/>
      <c r="O58" s="58" t="str">
        <f>IF(I58,①受給者情報シート!D$22,"")</f>
        <v/>
      </c>
      <c r="P58" s="59" t="str">
        <f>IF(I58,①受給者情報シート!D$24,"")</f>
        <v/>
      </c>
      <c r="Q58" s="59" t="str">
        <f>IF(I58,①受給者情報シート!D$26,"")</f>
        <v/>
      </c>
      <c r="R58" s="59" t="str">
        <f>IF(I58,①受給者情報シート!D$28,"")</f>
        <v/>
      </c>
      <c r="S58" s="60" t="str">
        <f>IF(I58,①受給者情報シート!D$30,"")</f>
        <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row>
    <row r="59" spans="1:78" ht="22.5" customHeight="1" x14ac:dyDescent="0.15">
      <c r="A59" s="61" t="str">
        <f>IF(I59,①受給者情報シート!D$4,"")</f>
        <v/>
      </c>
      <c r="B59" s="22" t="str">
        <f>IF(I59,①受給者情報シート!D$6,"")</f>
        <v/>
      </c>
      <c r="C59" s="22" t="str">
        <f>IF(I59,①受給者情報シート!D$8,"")</f>
        <v/>
      </c>
      <c r="D59" s="22" t="str">
        <f>IF(I59,①受給者情報シート!D$10,"")</f>
        <v/>
      </c>
      <c r="E59" s="22" t="str">
        <f>IF(I59,①受給者情報シート!D$12,"")</f>
        <v/>
      </c>
      <c r="F59" s="22" t="str">
        <f>IF(I59,①受給者情報シート!D$14,"")</f>
        <v/>
      </c>
      <c r="G59" s="56" t="str">
        <f>IF(I59,①受給者情報シート!D$16,"")</f>
        <v/>
      </c>
      <c r="H59" s="22" t="str">
        <f>IF(I59="","",COUNTA(I$2:I59))</f>
        <v/>
      </c>
      <c r="I59" s="64"/>
      <c r="J59" s="54" t="str">
        <f>IF(I59,①受給者情報シート!D$18,"")</f>
        <v/>
      </c>
      <c r="K59" s="65"/>
      <c r="L59" s="65"/>
      <c r="M59" s="22" t="str">
        <f>IF(I59,①受給者情報シート!D$20,"")</f>
        <v/>
      </c>
      <c r="N59" s="66"/>
      <c r="O59" s="58" t="str">
        <f>IF(I59,①受給者情報シート!D$22,"")</f>
        <v/>
      </c>
      <c r="P59" s="59" t="str">
        <f>IF(I59,①受給者情報シート!D$24,"")</f>
        <v/>
      </c>
      <c r="Q59" s="59" t="str">
        <f>IF(I59,①受給者情報シート!D$26,"")</f>
        <v/>
      </c>
      <c r="R59" s="59" t="str">
        <f>IF(I59,①受給者情報シート!D$28,"")</f>
        <v/>
      </c>
      <c r="S59" s="60" t="str">
        <f>IF(I59,①受給者情報シート!D$30,"")</f>
        <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row>
    <row r="60" spans="1:78" ht="22.5" customHeight="1" x14ac:dyDescent="0.15">
      <c r="A60" s="61" t="str">
        <f>IF(I60,①受給者情報シート!D$4,"")</f>
        <v/>
      </c>
      <c r="B60" s="22" t="str">
        <f>IF(I60,①受給者情報シート!D$6,"")</f>
        <v/>
      </c>
      <c r="C60" s="22" t="str">
        <f>IF(I60,①受給者情報シート!D$8,"")</f>
        <v/>
      </c>
      <c r="D60" s="22" t="str">
        <f>IF(I60,①受給者情報シート!D$10,"")</f>
        <v/>
      </c>
      <c r="E60" s="22" t="str">
        <f>IF(I60,①受給者情報シート!D$12,"")</f>
        <v/>
      </c>
      <c r="F60" s="22" t="str">
        <f>IF(I60,①受給者情報シート!D$14,"")</f>
        <v/>
      </c>
      <c r="G60" s="56" t="str">
        <f>IF(I60,①受給者情報シート!D$16,"")</f>
        <v/>
      </c>
      <c r="H60" s="22" t="str">
        <f>IF(I60="","",COUNTA(I$2:I60))</f>
        <v/>
      </c>
      <c r="I60" s="64"/>
      <c r="J60" s="54" t="str">
        <f>IF(I60,①受給者情報シート!D$18,"")</f>
        <v/>
      </c>
      <c r="K60" s="65"/>
      <c r="L60" s="65"/>
      <c r="M60" s="22" t="str">
        <f>IF(I60,①受給者情報シート!D$20,"")</f>
        <v/>
      </c>
      <c r="N60" s="66"/>
      <c r="O60" s="58" t="str">
        <f>IF(I60,①受給者情報シート!D$22,"")</f>
        <v/>
      </c>
      <c r="P60" s="59" t="str">
        <f>IF(I60,①受給者情報シート!D$24,"")</f>
        <v/>
      </c>
      <c r="Q60" s="59" t="str">
        <f>IF(I60,①受給者情報シート!D$26,"")</f>
        <v/>
      </c>
      <c r="R60" s="59" t="str">
        <f>IF(I60,①受給者情報シート!D$28,"")</f>
        <v/>
      </c>
      <c r="S60" s="60" t="str">
        <f>IF(I60,①受給者情報シート!D$30,"")</f>
        <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row>
    <row r="61" spans="1:78" ht="22.5" customHeight="1" x14ac:dyDescent="0.15">
      <c r="A61" s="61" t="str">
        <f>IF(I61,①受給者情報シート!D$4,"")</f>
        <v/>
      </c>
      <c r="B61" s="22" t="str">
        <f>IF(I61,①受給者情報シート!D$6,"")</f>
        <v/>
      </c>
      <c r="C61" s="22" t="str">
        <f>IF(I61,①受給者情報シート!D$8,"")</f>
        <v/>
      </c>
      <c r="D61" s="22" t="str">
        <f>IF(I61,①受給者情報シート!D$10,"")</f>
        <v/>
      </c>
      <c r="E61" s="22" t="str">
        <f>IF(I61,①受給者情報シート!D$12,"")</f>
        <v/>
      </c>
      <c r="F61" s="22" t="str">
        <f>IF(I61,①受給者情報シート!D$14,"")</f>
        <v/>
      </c>
      <c r="G61" s="56" t="str">
        <f>IF(I61,①受給者情報シート!D$16,"")</f>
        <v/>
      </c>
      <c r="H61" s="22" t="str">
        <f>IF(I61="","",COUNTA(I$2:I61))</f>
        <v/>
      </c>
      <c r="I61" s="64"/>
      <c r="J61" s="54" t="str">
        <f>IF(I61,①受給者情報シート!D$18,"")</f>
        <v/>
      </c>
      <c r="K61" s="65"/>
      <c r="L61" s="65"/>
      <c r="M61" s="22" t="str">
        <f>IF(I61,①受給者情報シート!D$20,"")</f>
        <v/>
      </c>
      <c r="N61" s="66"/>
      <c r="O61" s="58" t="str">
        <f>IF(I61,①受給者情報シート!D$22,"")</f>
        <v/>
      </c>
      <c r="P61" s="59" t="str">
        <f>IF(I61,①受給者情報シート!D$24,"")</f>
        <v/>
      </c>
      <c r="Q61" s="59" t="str">
        <f>IF(I61,①受給者情報シート!D$26,"")</f>
        <v/>
      </c>
      <c r="R61" s="59" t="str">
        <f>IF(I61,①受給者情報シート!D$28,"")</f>
        <v/>
      </c>
      <c r="S61" s="60" t="str">
        <f>IF(I61,①受給者情報シート!D$30,"")</f>
        <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row>
    <row r="62" spans="1:78" ht="22.5" customHeight="1" x14ac:dyDescent="0.15">
      <c r="A62" s="61" t="str">
        <f>IF(I62,①受給者情報シート!D$4,"")</f>
        <v/>
      </c>
      <c r="B62" s="22" t="str">
        <f>IF(I62,①受給者情報シート!D$6,"")</f>
        <v/>
      </c>
      <c r="C62" s="22" t="str">
        <f>IF(I62,①受給者情報シート!D$8,"")</f>
        <v/>
      </c>
      <c r="D62" s="22" t="str">
        <f>IF(I62,①受給者情報シート!D$10,"")</f>
        <v/>
      </c>
      <c r="E62" s="22" t="str">
        <f>IF(I62,①受給者情報シート!D$12,"")</f>
        <v/>
      </c>
      <c r="F62" s="22" t="str">
        <f>IF(I62,①受給者情報シート!D$14,"")</f>
        <v/>
      </c>
      <c r="G62" s="56" t="str">
        <f>IF(I62,①受給者情報シート!D$16,"")</f>
        <v/>
      </c>
      <c r="H62" s="22" t="str">
        <f>IF(I62="","",COUNTA(I$2:I62))</f>
        <v/>
      </c>
      <c r="I62" s="64"/>
      <c r="J62" s="54" t="str">
        <f>IF(I62,①受給者情報シート!D$18,"")</f>
        <v/>
      </c>
      <c r="K62" s="65"/>
      <c r="L62" s="65"/>
      <c r="M62" s="22" t="str">
        <f>IF(I62,①受給者情報シート!D$20,"")</f>
        <v/>
      </c>
      <c r="N62" s="66"/>
      <c r="O62" s="58" t="str">
        <f>IF(I62,①受給者情報シート!D$22,"")</f>
        <v/>
      </c>
      <c r="P62" s="59" t="str">
        <f>IF(I62,①受給者情報シート!D$24,"")</f>
        <v/>
      </c>
      <c r="Q62" s="59" t="str">
        <f>IF(I62,①受給者情報シート!D$26,"")</f>
        <v/>
      </c>
      <c r="R62" s="59" t="str">
        <f>IF(I62,①受給者情報シート!D$28,"")</f>
        <v/>
      </c>
      <c r="S62" s="60" t="str">
        <f>IF(I62,①受給者情報シート!D$30,"")</f>
        <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row>
    <row r="63" spans="1:78" ht="15" customHeight="1" x14ac:dyDescent="0.15">
      <c r="C63" s="22"/>
      <c r="D63" s="22"/>
      <c r="E63" s="22"/>
      <c r="F63" s="22"/>
      <c r="G63" s="56"/>
      <c r="J63" s="54"/>
      <c r="M63" s="57"/>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row>
    <row r="64" spans="1:78" ht="15" customHeight="1" x14ac:dyDescent="0.15">
      <c r="C64" s="22"/>
      <c r="D64" s="22"/>
      <c r="E64" s="22"/>
      <c r="F64" s="22"/>
      <c r="G64" s="56"/>
      <c r="J64" s="54"/>
      <c r="M64" s="57"/>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row>
    <row r="65" spans="3:78" ht="15" customHeight="1" x14ac:dyDescent="0.15">
      <c r="C65" s="22"/>
      <c r="D65" s="22"/>
      <c r="E65" s="22"/>
      <c r="F65" s="22"/>
      <c r="G65" s="56"/>
      <c r="J65" s="54"/>
      <c r="M65" s="57"/>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row>
    <row r="66" spans="3:78" ht="15" customHeight="1" x14ac:dyDescent="0.15">
      <c r="C66" s="22"/>
      <c r="D66" s="22"/>
      <c r="E66" s="22"/>
      <c r="F66" s="22"/>
      <c r="G66" s="56"/>
      <c r="J66" s="54"/>
      <c r="M66" s="57"/>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row>
    <row r="67" spans="3:78" ht="15" customHeight="1" x14ac:dyDescent="0.15">
      <c r="C67" s="22"/>
      <c r="D67" s="22"/>
      <c r="E67" s="22"/>
      <c r="F67" s="22"/>
      <c r="G67" s="56"/>
      <c r="J67" s="54"/>
      <c r="M67" s="57"/>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row>
    <row r="68" spans="3:78" ht="15" customHeight="1" x14ac:dyDescent="0.15">
      <c r="C68" s="22"/>
      <c r="D68" s="22"/>
      <c r="E68" s="22"/>
      <c r="F68" s="22"/>
      <c r="G68" s="56"/>
      <c r="J68" s="54"/>
      <c r="M68" s="57"/>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row>
    <row r="69" spans="3:78" ht="15" customHeight="1" x14ac:dyDescent="0.15">
      <c r="C69" s="22"/>
      <c r="D69" s="22"/>
      <c r="E69" s="22"/>
      <c r="F69" s="22"/>
      <c r="G69" s="56"/>
      <c r="J69" s="54"/>
      <c r="M69" s="57"/>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row>
    <row r="70" spans="3:78" ht="15" customHeight="1" x14ac:dyDescent="0.15">
      <c r="C70" s="22"/>
      <c r="D70" s="22"/>
      <c r="E70" s="22"/>
      <c r="F70" s="22"/>
      <c r="G70" s="56"/>
      <c r="J70" s="54"/>
      <c r="M70" s="57"/>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row>
    <row r="71" spans="3:78" ht="15" customHeight="1" x14ac:dyDescent="0.15">
      <c r="C71" s="22"/>
      <c r="D71" s="22"/>
      <c r="E71" s="22"/>
      <c r="F71" s="22"/>
      <c r="G71" s="56"/>
      <c r="J71" s="54"/>
      <c r="M71" s="57"/>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row>
    <row r="72" spans="3:78" ht="15" customHeight="1" x14ac:dyDescent="0.15">
      <c r="C72" s="22"/>
      <c r="D72" s="22"/>
      <c r="E72" s="22"/>
      <c r="F72" s="22"/>
      <c r="G72" s="56"/>
      <c r="J72" s="54"/>
      <c r="M72" s="57"/>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row>
    <row r="73" spans="3:78" ht="15" customHeight="1" x14ac:dyDescent="0.15">
      <c r="C73" s="22"/>
      <c r="D73" s="22"/>
      <c r="E73" s="22"/>
      <c r="F73" s="22"/>
      <c r="G73" s="56"/>
      <c r="J73" s="54"/>
      <c r="M73" s="57"/>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row>
    <row r="74" spans="3:78" ht="15" customHeight="1" x14ac:dyDescent="0.15">
      <c r="C74" s="22"/>
      <c r="D74" s="22"/>
      <c r="E74" s="22"/>
      <c r="F74" s="22"/>
      <c r="G74" s="56"/>
      <c r="J74" s="54"/>
      <c r="M74" s="57"/>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row>
    <row r="75" spans="3:78" ht="15" customHeight="1" x14ac:dyDescent="0.15">
      <c r="C75" s="22"/>
      <c r="D75" s="22"/>
      <c r="E75" s="22"/>
      <c r="F75" s="22"/>
      <c r="G75" s="56"/>
      <c r="J75" s="54"/>
      <c r="M75" s="57"/>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row>
    <row r="76" spans="3:78" ht="15" customHeight="1" x14ac:dyDescent="0.15">
      <c r="C76" s="22"/>
      <c r="D76" s="22"/>
      <c r="E76" s="22"/>
      <c r="F76" s="22"/>
      <c r="G76" s="56"/>
      <c r="J76" s="54"/>
      <c r="M76" s="57"/>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row>
    <row r="77" spans="3:78" ht="15" customHeight="1" x14ac:dyDescent="0.15">
      <c r="C77" s="22"/>
      <c r="D77" s="22"/>
      <c r="E77" s="22"/>
      <c r="F77" s="22"/>
      <c r="G77" s="56"/>
      <c r="J77" s="54"/>
      <c r="M77" s="57"/>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row>
    <row r="78" spans="3:78" ht="15" customHeight="1" x14ac:dyDescent="0.15">
      <c r="C78" s="22"/>
      <c r="D78" s="22"/>
      <c r="E78" s="22"/>
      <c r="F78" s="22"/>
      <c r="G78" s="56"/>
      <c r="J78" s="54"/>
      <c r="M78" s="57"/>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row>
    <row r="79" spans="3:78" ht="15" customHeight="1" x14ac:dyDescent="0.15">
      <c r="C79" s="22"/>
      <c r="D79" s="22"/>
      <c r="E79" s="22"/>
      <c r="F79" s="22"/>
      <c r="G79" s="56"/>
      <c r="J79" s="54"/>
      <c r="M79" s="57"/>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row>
    <row r="80" spans="3:78" ht="15" customHeight="1" x14ac:dyDescent="0.15">
      <c r="C80" s="22"/>
      <c r="D80" s="22"/>
      <c r="E80" s="22"/>
      <c r="F80" s="22"/>
      <c r="G80" s="56"/>
      <c r="J80" s="54"/>
      <c r="M80" s="57"/>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row>
    <row r="81" spans="3:78" ht="15" customHeight="1" x14ac:dyDescent="0.15">
      <c r="C81" s="22"/>
      <c r="D81" s="22"/>
      <c r="E81" s="22"/>
      <c r="F81" s="22"/>
      <c r="G81" s="56"/>
      <c r="J81" s="54"/>
      <c r="M81" s="57"/>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row>
    <row r="82" spans="3:78" ht="15" customHeight="1" x14ac:dyDescent="0.15">
      <c r="C82" s="22"/>
      <c r="D82" s="22"/>
      <c r="E82" s="22"/>
      <c r="F82" s="22"/>
      <c r="G82" s="56"/>
      <c r="J82" s="54"/>
      <c r="M82" s="57"/>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row>
    <row r="83" spans="3:78" ht="15" customHeight="1" x14ac:dyDescent="0.15">
      <c r="C83" s="22"/>
      <c r="D83" s="22"/>
      <c r="E83" s="22"/>
      <c r="F83" s="22"/>
      <c r="G83" s="56"/>
      <c r="J83" s="54"/>
      <c r="M83" s="57"/>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row>
    <row r="84" spans="3:78" ht="15" customHeight="1" x14ac:dyDescent="0.15">
      <c r="C84" s="22"/>
      <c r="D84" s="22"/>
      <c r="E84" s="22"/>
      <c r="F84" s="22"/>
      <c r="G84" s="56"/>
      <c r="J84" s="54"/>
      <c r="M84" s="57"/>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row>
    <row r="85" spans="3:78" ht="15" customHeight="1" x14ac:dyDescent="0.15">
      <c r="C85" s="22"/>
      <c r="D85" s="22"/>
      <c r="E85" s="22"/>
      <c r="F85" s="22"/>
      <c r="G85" s="56"/>
      <c r="J85" s="54"/>
      <c r="M85" s="57"/>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row>
    <row r="86" spans="3:78" ht="15" customHeight="1" x14ac:dyDescent="0.15">
      <c r="C86" s="22"/>
      <c r="D86" s="22"/>
      <c r="E86" s="22"/>
      <c r="F86" s="22"/>
      <c r="G86" s="56"/>
      <c r="J86" s="54"/>
      <c r="M86" s="57"/>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row>
    <row r="87" spans="3:78" ht="15" customHeight="1" x14ac:dyDescent="0.15">
      <c r="C87" s="22"/>
      <c r="D87" s="22"/>
      <c r="E87" s="22"/>
      <c r="F87" s="22"/>
      <c r="G87" s="56"/>
      <c r="J87" s="54"/>
      <c r="M87" s="57"/>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row>
    <row r="88" spans="3:78" ht="15" customHeight="1" x14ac:dyDescent="0.15">
      <c r="C88" s="22"/>
      <c r="D88" s="22"/>
      <c r="E88" s="22"/>
      <c r="F88" s="22"/>
      <c r="G88" s="56"/>
      <c r="J88" s="54"/>
      <c r="M88" s="57"/>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row>
    <row r="89" spans="3:78" ht="15" customHeight="1" x14ac:dyDescent="0.15">
      <c r="C89" s="22"/>
      <c r="D89" s="22"/>
      <c r="E89" s="22"/>
      <c r="F89" s="22"/>
      <c r="G89" s="56"/>
      <c r="J89" s="54"/>
      <c r="M89" s="57"/>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row>
    <row r="90" spans="3:78" ht="15" customHeight="1" x14ac:dyDescent="0.15">
      <c r="C90" s="22"/>
      <c r="D90" s="22"/>
      <c r="E90" s="22"/>
      <c r="F90" s="22"/>
      <c r="G90" s="56"/>
      <c r="J90" s="54"/>
      <c r="M90" s="57"/>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row>
    <row r="91" spans="3:78" ht="15" customHeight="1" x14ac:dyDescent="0.15">
      <c r="C91" s="22"/>
      <c r="D91" s="22"/>
      <c r="E91" s="22"/>
      <c r="F91" s="22"/>
      <c r="G91" s="56"/>
      <c r="J91" s="54"/>
      <c r="M91" s="57"/>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row>
    <row r="92" spans="3:78" ht="15" customHeight="1" x14ac:dyDescent="0.15">
      <c r="C92" s="22"/>
      <c r="D92" s="22"/>
      <c r="E92" s="22"/>
      <c r="F92" s="22"/>
      <c r="G92" s="56"/>
      <c r="J92" s="54"/>
      <c r="M92" s="57"/>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row>
    <row r="93" spans="3:78" ht="15" customHeight="1" x14ac:dyDescent="0.15">
      <c r="C93" s="22"/>
      <c r="D93" s="22"/>
      <c r="E93" s="22"/>
      <c r="F93" s="22"/>
      <c r="G93" s="56"/>
      <c r="J93" s="54"/>
      <c r="M93" s="57"/>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row>
    <row r="94" spans="3:78" ht="15" customHeight="1" x14ac:dyDescent="0.15">
      <c r="C94" s="22"/>
      <c r="D94" s="22"/>
      <c r="E94" s="22"/>
      <c r="F94" s="22"/>
      <c r="G94" s="56"/>
      <c r="J94" s="54"/>
      <c r="M94" s="57"/>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row>
    <row r="95" spans="3:78" ht="15" customHeight="1" x14ac:dyDescent="0.15">
      <c r="C95" s="22"/>
      <c r="D95" s="22"/>
      <c r="E95" s="22"/>
      <c r="F95" s="22"/>
      <c r="G95" s="56"/>
      <c r="J95" s="54"/>
      <c r="M95" s="57"/>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row>
    <row r="96" spans="3:78" ht="15" customHeight="1" x14ac:dyDescent="0.15">
      <c r="C96" s="22"/>
      <c r="D96" s="22"/>
      <c r="E96" s="22"/>
      <c r="F96" s="22"/>
      <c r="G96" s="56"/>
      <c r="J96" s="54"/>
      <c r="M96" s="57"/>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row>
    <row r="97" spans="3:78" ht="15" customHeight="1" x14ac:dyDescent="0.15">
      <c r="C97" s="22"/>
      <c r="D97" s="22"/>
      <c r="E97" s="22"/>
      <c r="F97" s="22"/>
      <c r="G97" s="56"/>
      <c r="J97" s="54"/>
      <c r="M97" s="57"/>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row>
    <row r="98" spans="3:78" ht="15" customHeight="1" x14ac:dyDescent="0.15">
      <c r="C98" s="22"/>
      <c r="D98" s="22"/>
      <c r="E98" s="22"/>
      <c r="F98" s="22"/>
      <c r="G98" s="56"/>
      <c r="J98" s="54"/>
      <c r="M98" s="57"/>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row>
    <row r="99" spans="3:78" ht="15" customHeight="1" x14ac:dyDescent="0.15">
      <c r="C99" s="22"/>
      <c r="D99" s="22"/>
      <c r="E99" s="22"/>
      <c r="F99" s="22"/>
      <c r="G99" s="56"/>
      <c r="J99" s="54"/>
      <c r="M99" s="57"/>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row>
    <row r="100" spans="3:78" ht="15" customHeight="1" x14ac:dyDescent="0.15">
      <c r="C100" s="22"/>
      <c r="D100" s="22"/>
      <c r="E100" s="22"/>
      <c r="F100" s="22"/>
      <c r="G100" s="56"/>
      <c r="J100" s="54"/>
      <c r="M100" s="57"/>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row>
  </sheetData>
  <sheetProtection algorithmName="SHA-512" hashValue="P+Ep8c9RjXo8QS4eVwm4STGreUdyxVUPK17GH2doWSyb3kDZFQnk2SrCR5vRje97wB0Bajnu1JGuNTmM8LXBsg==" saltValue="bs412SkM1ZFilk5dgC8g3g==" spinCount="100000" sheet="1" selectLockedCells="1"/>
  <phoneticPr fontId="1"/>
  <dataValidations count="10">
    <dataValidation type="whole" allowBlank="1" showInputMessage="1" showErrorMessage="1" sqref="I2:I62" xr:uid="{00000000-0002-0000-0100-000000000000}">
      <formula1>1</formula1>
      <formula2>31</formula2>
    </dataValidation>
    <dataValidation allowBlank="1" showInputMessage="1" showErrorMessage="1" error="自動的に番号が入るので入力禁止" sqref="H1:H1048576" xr:uid="{00000000-0002-0000-0100-000001000000}"/>
    <dataValidation type="whole" allowBlank="1" showInputMessage="1" showErrorMessage="1" sqref="M2:M62" xr:uid="{00000000-0002-0000-0100-000002000000}">
      <formula1>0</formula1>
      <formula2>1</formula2>
    </dataValidation>
    <dataValidation type="date" allowBlank="1" showInputMessage="1" showErrorMessage="1" sqref="B2:C62" xr:uid="{00000000-0002-0000-0100-000003000000}">
      <formula1>200801</formula1>
      <formula2>205012</formula2>
    </dataValidation>
    <dataValidation type="whole" allowBlank="1" showInputMessage="1" showErrorMessage="1" sqref="D2:D62" xr:uid="{00000000-0002-0000-0100-000004000000}">
      <formula1>271023</formula1>
      <formula2>271288</formula2>
    </dataValidation>
    <dataValidation type="whole" allowBlank="1" showInputMessage="1" showErrorMessage="1" sqref="E2:E62" xr:uid="{00000000-0002-0000-0100-000005000000}">
      <formula1>2760000000</formula1>
      <formula2>2769999999</formula2>
    </dataValidation>
    <dataValidation type="whole" allowBlank="1" showInputMessage="1" showErrorMessage="1" sqref="F2:F62" xr:uid="{00000000-0002-0000-0100-000006000000}">
      <formula1>9000000000</formula1>
      <formula2>9999999999</formula2>
    </dataValidation>
    <dataValidation type="whole" operator="equal" allowBlank="1" showInputMessage="1" showErrorMessage="1" sqref="G2:G62" xr:uid="{00000000-0002-0000-0100-000007000000}">
      <formula1>1</formula1>
    </dataValidation>
    <dataValidation type="whole" operator="equal" allowBlank="1" showInputMessage="1" showErrorMessage="1" sqref="J2:J62" xr:uid="{00000000-0002-0000-0100-000008000000}">
      <formula1>10000</formula1>
    </dataValidation>
    <dataValidation type="whole" allowBlank="1" showInputMessage="1" showErrorMessage="1" sqref="K2:L62" xr:uid="{00000000-0002-0000-0100-000009000000}">
      <formula1>0</formula1>
      <formula2>2359</formula2>
    </dataValidation>
  </dataValidations>
  <pageMargins left="0.70866141732283472" right="0.70866141732283472" top="0.74803149606299213" bottom="0.74803149606299213" header="0.31496062992125984" footer="0.31496062992125984"/>
  <pageSetup paperSize="9" scale="76" fitToHeight="0" orientation="landscape" r:id="rId1"/>
  <headerFooter>
    <oddHeader>&amp;C&amp;A</oddHeader>
    <oddFooter>&amp;C&amp;P/&amp;N</oddFooter>
  </headerFooter>
  <rowBreaks count="2" manualBreakCount="2">
    <brk id="25" max="18" man="1"/>
    <brk id="50" max="18" man="1"/>
  </rowBreaks>
  <colBreaks count="1" manualBreakCount="1">
    <brk id="13" max="61"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90"/>
  <sheetViews>
    <sheetView showGridLines="0" view="pageBreakPreview" zoomScaleNormal="100" zoomScaleSheetLayoutView="100" workbookViewId="0">
      <selection activeCell="E25" sqref="E25:H25"/>
    </sheetView>
  </sheetViews>
  <sheetFormatPr defaultColWidth="2.375" defaultRowHeight="18" customHeight="1" x14ac:dyDescent="0.15"/>
  <cols>
    <col min="1" max="4" width="2.875" style="7" customWidth="1"/>
    <col min="5" max="29" width="2.375" style="7" customWidth="1"/>
    <col min="30" max="49" width="1.5" style="7" customWidth="1"/>
    <col min="50" max="16384" width="2.375" style="7"/>
  </cols>
  <sheetData>
    <row r="1" spans="1:49" ht="18" customHeight="1" x14ac:dyDescent="0.15">
      <c r="M1" s="90" t="s">
        <v>19</v>
      </c>
      <c r="N1" s="90"/>
      <c r="O1" s="90"/>
      <c r="P1" s="90"/>
      <c r="Q1" s="90"/>
      <c r="R1" s="90"/>
      <c r="S1" s="90"/>
      <c r="T1" s="90"/>
      <c r="U1" s="90"/>
      <c r="V1" s="90"/>
      <c r="W1" s="90"/>
      <c r="X1" s="90"/>
      <c r="Y1" s="90"/>
      <c r="Z1" s="90"/>
      <c r="AA1" s="90"/>
      <c r="AB1" s="90"/>
      <c r="AC1" s="90"/>
      <c r="AD1" s="90"/>
      <c r="AE1" s="90"/>
      <c r="AF1" s="90"/>
    </row>
    <row r="2" spans="1:49" ht="18" customHeight="1" x14ac:dyDescent="0.15">
      <c r="A2" s="158">
        <f>DATEVALUE('記録転記用（変更禁止）'!F2)</f>
        <v>41978</v>
      </c>
      <c r="B2" s="158"/>
      <c r="C2" s="158"/>
      <c r="D2" s="158"/>
      <c r="E2" s="158"/>
      <c r="F2" s="8" t="s">
        <v>78</v>
      </c>
    </row>
    <row r="3" spans="1:49" ht="20.25" customHeight="1" x14ac:dyDescent="0.15">
      <c r="A3" s="135" t="s">
        <v>20</v>
      </c>
      <c r="B3" s="136"/>
      <c r="C3" s="136"/>
      <c r="D3" s="136"/>
      <c r="E3" s="137">
        <f>②実績記録票入力シート!F2</f>
        <v>9000000011</v>
      </c>
      <c r="F3" s="138"/>
      <c r="G3" s="138"/>
      <c r="H3" s="138"/>
      <c r="I3" s="138"/>
      <c r="J3" s="138"/>
      <c r="K3" s="138"/>
      <c r="L3" s="138"/>
      <c r="M3" s="138"/>
      <c r="N3" s="139"/>
      <c r="O3" s="143" t="s">
        <v>21</v>
      </c>
      <c r="P3" s="144"/>
      <c r="Q3" s="144"/>
      <c r="R3" s="144"/>
      <c r="S3" s="144"/>
      <c r="T3" s="144"/>
      <c r="U3" s="145"/>
      <c r="V3" s="149">
        <f>②実績記録票入力シート!P2</f>
        <v>0</v>
      </c>
      <c r="W3" s="150"/>
      <c r="X3" s="150"/>
      <c r="Y3" s="150"/>
      <c r="Z3" s="150"/>
      <c r="AA3" s="150"/>
      <c r="AB3" s="150"/>
      <c r="AC3" s="151"/>
      <c r="AD3" s="152" t="s">
        <v>22</v>
      </c>
      <c r="AE3" s="153"/>
      <c r="AF3" s="153"/>
      <c r="AG3" s="153"/>
      <c r="AH3" s="153"/>
      <c r="AI3" s="153"/>
      <c r="AJ3" s="153"/>
      <c r="AK3" s="153"/>
      <c r="AL3" s="153"/>
      <c r="AM3" s="153"/>
      <c r="AN3" s="153"/>
      <c r="AO3" s="153"/>
      <c r="AP3" s="153"/>
      <c r="AQ3" s="153"/>
      <c r="AR3" s="153"/>
      <c r="AS3" s="153"/>
      <c r="AT3" s="153"/>
      <c r="AU3" s="153"/>
      <c r="AV3" s="153"/>
      <c r="AW3" s="154"/>
    </row>
    <row r="4" spans="1:49" ht="20.25" customHeight="1" x14ac:dyDescent="0.15">
      <c r="A4" s="136"/>
      <c r="B4" s="136"/>
      <c r="C4" s="136"/>
      <c r="D4" s="136"/>
      <c r="E4" s="140"/>
      <c r="F4" s="141"/>
      <c r="G4" s="141"/>
      <c r="H4" s="141"/>
      <c r="I4" s="141"/>
      <c r="J4" s="141"/>
      <c r="K4" s="141"/>
      <c r="L4" s="141"/>
      <c r="M4" s="141"/>
      <c r="N4" s="142"/>
      <c r="O4" s="146"/>
      <c r="P4" s="147"/>
      <c r="Q4" s="147"/>
      <c r="R4" s="147"/>
      <c r="S4" s="147"/>
      <c r="T4" s="147"/>
      <c r="U4" s="148"/>
      <c r="V4" s="149">
        <f>②実績記録票入力シート!Q2</f>
        <v>0</v>
      </c>
      <c r="W4" s="150"/>
      <c r="X4" s="150"/>
      <c r="Y4" s="150"/>
      <c r="Z4" s="150"/>
      <c r="AA4" s="150"/>
      <c r="AB4" s="150"/>
      <c r="AC4" s="151"/>
      <c r="AD4" s="155">
        <f>②実績記録票入力シート!E2</f>
        <v>2760000010</v>
      </c>
      <c r="AE4" s="156"/>
      <c r="AF4" s="156"/>
      <c r="AG4" s="156"/>
      <c r="AH4" s="156"/>
      <c r="AI4" s="156"/>
      <c r="AJ4" s="156"/>
      <c r="AK4" s="156"/>
      <c r="AL4" s="156"/>
      <c r="AM4" s="156"/>
      <c r="AN4" s="156"/>
      <c r="AO4" s="156"/>
      <c r="AP4" s="156"/>
      <c r="AQ4" s="156"/>
      <c r="AR4" s="156"/>
      <c r="AS4" s="156"/>
      <c r="AT4" s="156"/>
      <c r="AU4" s="156"/>
      <c r="AV4" s="156"/>
      <c r="AW4" s="157"/>
    </row>
    <row r="5" spans="1:49" ht="37.5" customHeight="1" x14ac:dyDescent="0.15">
      <c r="A5" s="159" t="s">
        <v>23</v>
      </c>
      <c r="B5" s="160"/>
      <c r="C5" s="160"/>
      <c r="D5" s="160"/>
      <c r="E5" s="161">
        <v>40</v>
      </c>
      <c r="F5" s="162"/>
      <c r="G5" s="162"/>
      <c r="H5" s="162"/>
      <c r="I5" s="162"/>
      <c r="J5" s="162"/>
      <c r="K5" s="9" t="s">
        <v>24</v>
      </c>
      <c r="L5" s="9"/>
      <c r="M5" s="9"/>
      <c r="N5" s="10"/>
      <c r="O5" s="163" t="s">
        <v>25</v>
      </c>
      <c r="P5" s="164"/>
      <c r="Q5" s="164"/>
      <c r="R5" s="164"/>
      <c r="S5" s="164"/>
      <c r="T5" s="164"/>
      <c r="U5" s="165"/>
      <c r="V5" s="166">
        <v>3000</v>
      </c>
      <c r="W5" s="167"/>
      <c r="X5" s="167"/>
      <c r="Y5" s="167"/>
      <c r="Z5" s="167"/>
      <c r="AA5" s="167"/>
      <c r="AB5" s="167"/>
      <c r="AC5" s="11" t="s">
        <v>26</v>
      </c>
      <c r="AD5" s="168" t="s">
        <v>27</v>
      </c>
      <c r="AE5" s="169"/>
      <c r="AF5" s="169"/>
      <c r="AG5" s="170"/>
      <c r="AH5" s="197" t="str">
        <f>②実績記録票入力シート!O2</f>
        <v>○○○○介護サービス</v>
      </c>
      <c r="AI5" s="198"/>
      <c r="AJ5" s="198"/>
      <c r="AK5" s="198"/>
      <c r="AL5" s="198"/>
      <c r="AM5" s="198"/>
      <c r="AN5" s="198"/>
      <c r="AO5" s="198"/>
      <c r="AP5" s="198"/>
      <c r="AQ5" s="198"/>
      <c r="AR5" s="198"/>
      <c r="AS5" s="198"/>
      <c r="AT5" s="198"/>
      <c r="AU5" s="198"/>
      <c r="AV5" s="198"/>
      <c r="AW5" s="199"/>
    </row>
    <row r="6" spans="1:49" ht="7.5" customHeight="1" thickBot="1" x14ac:dyDescent="0.2"/>
    <row r="7" spans="1:49" ht="12.4" customHeight="1" thickTop="1" x14ac:dyDescent="0.15">
      <c r="A7" s="171" t="s">
        <v>28</v>
      </c>
      <c r="B7" s="171"/>
      <c r="C7" s="171" t="s">
        <v>29</v>
      </c>
      <c r="D7" s="171"/>
      <c r="E7" s="91" t="s">
        <v>30</v>
      </c>
      <c r="F7" s="92"/>
      <c r="G7" s="92"/>
      <c r="H7" s="92"/>
      <c r="I7" s="92"/>
      <c r="J7" s="92"/>
      <c r="K7" s="92"/>
      <c r="L7" s="92"/>
      <c r="M7" s="92"/>
      <c r="N7" s="92"/>
      <c r="O7" s="92"/>
      <c r="P7" s="93"/>
      <c r="Q7" s="91" t="s">
        <v>31</v>
      </c>
      <c r="R7" s="92"/>
      <c r="S7" s="92"/>
      <c r="T7" s="92"/>
      <c r="U7" s="92"/>
      <c r="V7" s="92"/>
      <c r="W7" s="92"/>
      <c r="X7" s="175"/>
      <c r="Y7" s="177" t="s">
        <v>32</v>
      </c>
      <c r="Z7" s="178"/>
      <c r="AA7" s="178"/>
      <c r="AB7" s="179"/>
      <c r="AC7" s="187" t="s">
        <v>33</v>
      </c>
      <c r="AD7" s="171"/>
      <c r="AE7" s="171"/>
      <c r="AF7" s="91" t="s">
        <v>34</v>
      </c>
      <c r="AG7" s="92"/>
      <c r="AH7" s="92"/>
      <c r="AI7" s="92"/>
      <c r="AJ7" s="92"/>
      <c r="AK7" s="92"/>
      <c r="AL7" s="92"/>
      <c r="AM7" s="92"/>
      <c r="AN7" s="92"/>
      <c r="AO7" s="93"/>
      <c r="AP7" s="188" t="s">
        <v>111</v>
      </c>
      <c r="AQ7" s="208"/>
      <c r="AR7" s="208"/>
      <c r="AS7" s="208"/>
      <c r="AT7" s="208"/>
      <c r="AU7" s="208"/>
      <c r="AV7" s="208"/>
      <c r="AW7" s="209"/>
    </row>
    <row r="8" spans="1:49" ht="12.4" customHeight="1" x14ac:dyDescent="0.15">
      <c r="A8" s="171"/>
      <c r="B8" s="171"/>
      <c r="C8" s="171"/>
      <c r="D8" s="171"/>
      <c r="E8" s="172"/>
      <c r="F8" s="173"/>
      <c r="G8" s="173"/>
      <c r="H8" s="173"/>
      <c r="I8" s="173"/>
      <c r="J8" s="173"/>
      <c r="K8" s="173"/>
      <c r="L8" s="173"/>
      <c r="M8" s="173"/>
      <c r="N8" s="173"/>
      <c r="O8" s="173"/>
      <c r="P8" s="174"/>
      <c r="Q8" s="172"/>
      <c r="R8" s="173"/>
      <c r="S8" s="173"/>
      <c r="T8" s="173"/>
      <c r="U8" s="173"/>
      <c r="V8" s="173"/>
      <c r="W8" s="173"/>
      <c r="X8" s="176"/>
      <c r="Y8" s="180"/>
      <c r="Z8" s="181"/>
      <c r="AA8" s="181"/>
      <c r="AB8" s="182"/>
      <c r="AC8" s="187"/>
      <c r="AD8" s="171"/>
      <c r="AE8" s="171"/>
      <c r="AF8" s="94"/>
      <c r="AG8" s="95"/>
      <c r="AH8" s="95"/>
      <c r="AI8" s="95"/>
      <c r="AJ8" s="95"/>
      <c r="AK8" s="95"/>
      <c r="AL8" s="95"/>
      <c r="AM8" s="95"/>
      <c r="AN8" s="95"/>
      <c r="AO8" s="96"/>
      <c r="AP8" s="210"/>
      <c r="AQ8" s="211"/>
      <c r="AR8" s="211"/>
      <c r="AS8" s="211"/>
      <c r="AT8" s="211"/>
      <c r="AU8" s="211"/>
      <c r="AV8" s="211"/>
      <c r="AW8" s="212"/>
    </row>
    <row r="9" spans="1:49" ht="18" customHeight="1" x14ac:dyDescent="0.15">
      <c r="A9" s="171"/>
      <c r="B9" s="171"/>
      <c r="C9" s="171"/>
      <c r="D9" s="171"/>
      <c r="E9" s="188" t="s">
        <v>35</v>
      </c>
      <c r="F9" s="92"/>
      <c r="G9" s="92"/>
      <c r="H9" s="93"/>
      <c r="I9" s="188" t="s">
        <v>36</v>
      </c>
      <c r="J9" s="92"/>
      <c r="K9" s="92"/>
      <c r="L9" s="93"/>
      <c r="M9" s="189" t="s">
        <v>37</v>
      </c>
      <c r="N9" s="190"/>
      <c r="O9" s="190"/>
      <c r="P9" s="191"/>
      <c r="Q9" s="188" t="s">
        <v>35</v>
      </c>
      <c r="R9" s="92"/>
      <c r="S9" s="92"/>
      <c r="T9" s="93"/>
      <c r="U9" s="188" t="s">
        <v>36</v>
      </c>
      <c r="V9" s="92"/>
      <c r="W9" s="92"/>
      <c r="X9" s="92"/>
      <c r="Y9" s="183"/>
      <c r="Z9" s="98"/>
      <c r="AA9" s="98"/>
      <c r="AB9" s="184"/>
      <c r="AC9" s="187"/>
      <c r="AD9" s="171"/>
      <c r="AE9" s="171"/>
      <c r="AF9" s="97"/>
      <c r="AG9" s="98"/>
      <c r="AH9" s="98"/>
      <c r="AI9" s="98"/>
      <c r="AJ9" s="98"/>
      <c r="AK9" s="98"/>
      <c r="AL9" s="98"/>
      <c r="AM9" s="98"/>
      <c r="AN9" s="98"/>
      <c r="AO9" s="99"/>
      <c r="AP9" s="210"/>
      <c r="AQ9" s="211"/>
      <c r="AR9" s="211"/>
      <c r="AS9" s="211"/>
      <c r="AT9" s="211"/>
      <c r="AU9" s="211"/>
      <c r="AV9" s="211"/>
      <c r="AW9" s="212"/>
    </row>
    <row r="10" spans="1:49" ht="7.5" customHeight="1" x14ac:dyDescent="0.15">
      <c r="A10" s="171"/>
      <c r="B10" s="171"/>
      <c r="C10" s="171"/>
      <c r="D10" s="171"/>
      <c r="E10" s="172"/>
      <c r="F10" s="173"/>
      <c r="G10" s="173"/>
      <c r="H10" s="174"/>
      <c r="I10" s="172"/>
      <c r="J10" s="173"/>
      <c r="K10" s="173"/>
      <c r="L10" s="174"/>
      <c r="M10" s="100"/>
      <c r="N10" s="101"/>
      <c r="O10" s="101"/>
      <c r="P10" s="102"/>
      <c r="Q10" s="172"/>
      <c r="R10" s="173"/>
      <c r="S10" s="173"/>
      <c r="T10" s="174"/>
      <c r="U10" s="172"/>
      <c r="V10" s="173"/>
      <c r="W10" s="173"/>
      <c r="X10" s="173"/>
      <c r="Y10" s="185"/>
      <c r="Z10" s="101"/>
      <c r="AA10" s="101"/>
      <c r="AB10" s="186"/>
      <c r="AC10" s="154"/>
      <c r="AD10" s="171"/>
      <c r="AE10" s="171"/>
      <c r="AF10" s="100"/>
      <c r="AG10" s="101"/>
      <c r="AH10" s="101"/>
      <c r="AI10" s="101"/>
      <c r="AJ10" s="101"/>
      <c r="AK10" s="101"/>
      <c r="AL10" s="101"/>
      <c r="AM10" s="101"/>
      <c r="AN10" s="101"/>
      <c r="AO10" s="102"/>
      <c r="AP10" s="213"/>
      <c r="AQ10" s="214"/>
      <c r="AR10" s="214"/>
      <c r="AS10" s="214"/>
      <c r="AT10" s="214"/>
      <c r="AU10" s="214"/>
      <c r="AV10" s="214"/>
      <c r="AW10" s="215"/>
    </row>
    <row r="11" spans="1:49" ht="22.5" customHeight="1" x14ac:dyDescent="0.15">
      <c r="A11" s="133">
        <f>②実績記録票入力シート!I2</f>
        <v>5</v>
      </c>
      <c r="B11" s="133"/>
      <c r="C11" s="134">
        <f>'記録転記用（変更禁止）'!I2</f>
        <v>41978</v>
      </c>
      <c r="D11" s="134"/>
      <c r="E11" s="132">
        <v>915</v>
      </c>
      <c r="F11" s="132"/>
      <c r="G11" s="132"/>
      <c r="H11" s="132"/>
      <c r="I11" s="132">
        <v>1345</v>
      </c>
      <c r="J11" s="132"/>
      <c r="K11" s="132"/>
      <c r="L11" s="132"/>
      <c r="M11" s="107">
        <f t="shared" ref="M11:M38" si="0">IF(E11&amp;I11="","",TIMEVALUE(LEFT(RIGHT("0000" &amp; I11,4),2) &amp; ":" &amp; RIGHT(RIGHT("0000" &amp; I11,4),2)) - TIMEVALUE(LEFT(RIGHT("0000" &amp; E11,4),2) &amp; ":" &amp; RIGHT(RIGHT("0000" &amp; E11,4),2)))</f>
        <v>0.18749999999999994</v>
      </c>
      <c r="N11" s="108"/>
      <c r="O11" s="108"/>
      <c r="P11" s="109"/>
      <c r="Q11" s="131">
        <f>IF(②実績記録票入力シート!K2="","",②実績記録票入力シート!K2)</f>
        <v>915</v>
      </c>
      <c r="R11" s="131"/>
      <c r="S11" s="131"/>
      <c r="T11" s="131"/>
      <c r="U11" s="131">
        <f>IF(②実績記録票入力シート!L2="","",②実績記録票入力シート!L2)</f>
        <v>1345</v>
      </c>
      <c r="V11" s="131"/>
      <c r="W11" s="131"/>
      <c r="X11" s="131"/>
      <c r="Y11" s="107">
        <f>IF(Q11&amp;U11="","",TIMEVALUE(LEFT(RIGHT("0000" &amp; U11,4),2) &amp; ":" &amp; RIGHT(RIGHT("0000" &amp; U11,4),2)) - TIMEVALUE(LEFT(RIGHT("0000" &amp; Q11,4),2) &amp; ":" &amp; RIGHT(RIGHT("0000" &amp; Q11,4),2)))</f>
        <v>0.18749999999999994</v>
      </c>
      <c r="Z11" s="108"/>
      <c r="AA11" s="108"/>
      <c r="AB11" s="109"/>
      <c r="AC11" s="129">
        <v>1</v>
      </c>
      <c r="AD11" s="130"/>
      <c r="AE11" s="130"/>
      <c r="AF11" s="110">
        <v>846</v>
      </c>
      <c r="AG11" s="111"/>
      <c r="AH11" s="111"/>
      <c r="AI11" s="111"/>
      <c r="AJ11" s="111"/>
      <c r="AK11" s="111"/>
      <c r="AL11" s="111"/>
      <c r="AM11" s="124" t="s">
        <v>86</v>
      </c>
      <c r="AN11" s="124"/>
      <c r="AO11" s="125"/>
      <c r="AP11" s="126"/>
      <c r="AQ11" s="127"/>
      <c r="AR11" s="127"/>
      <c r="AS11" s="127"/>
      <c r="AT11" s="127"/>
      <c r="AU11" s="127"/>
      <c r="AV11" s="127"/>
      <c r="AW11" s="128"/>
    </row>
    <row r="12" spans="1:49" ht="22.5" customHeight="1" x14ac:dyDescent="0.15">
      <c r="A12" s="133">
        <f>②実績記録票入力シート!I3</f>
        <v>8</v>
      </c>
      <c r="B12" s="133"/>
      <c r="C12" s="134">
        <f>'記録転記用（変更禁止）'!I3</f>
        <v>41981</v>
      </c>
      <c r="D12" s="134"/>
      <c r="E12" s="132">
        <v>1000</v>
      </c>
      <c r="F12" s="132"/>
      <c r="G12" s="132"/>
      <c r="H12" s="132"/>
      <c r="I12" s="132">
        <v>1100</v>
      </c>
      <c r="J12" s="132"/>
      <c r="K12" s="132"/>
      <c r="L12" s="132"/>
      <c r="M12" s="107">
        <f t="shared" si="0"/>
        <v>4.166666666666663E-2</v>
      </c>
      <c r="N12" s="108"/>
      <c r="O12" s="108"/>
      <c r="P12" s="109"/>
      <c r="Q12" s="131">
        <f>IF(②実績記録票入力シート!K3="","",②実績記録票入力シート!K3)</f>
        <v>1000</v>
      </c>
      <c r="R12" s="131"/>
      <c r="S12" s="131"/>
      <c r="T12" s="131"/>
      <c r="U12" s="131">
        <f>IF(②実績記録票入力シート!L3="","",②実績記録票入力シート!L3)</f>
        <v>1100</v>
      </c>
      <c r="V12" s="131"/>
      <c r="W12" s="131"/>
      <c r="X12" s="131"/>
      <c r="Y12" s="107">
        <f t="shared" ref="Y12:Y38" si="1">IF(Q12&amp;U12="","",TIMEVALUE(LEFT(RIGHT("0000" &amp; U12,4),2) &amp; ":" &amp; RIGHT(RIGHT("0000" &amp; U12,4),2)) - TIMEVALUE(LEFT(RIGHT("0000" &amp; Q12,4),2) &amp; ":" &amp; RIGHT(RIGHT("0000" &amp; Q12,4),2)))</f>
        <v>4.166666666666663E-2</v>
      </c>
      <c r="Z12" s="108"/>
      <c r="AA12" s="108"/>
      <c r="AB12" s="109"/>
      <c r="AC12" s="129">
        <v>1</v>
      </c>
      <c r="AD12" s="130"/>
      <c r="AE12" s="130"/>
      <c r="AF12" s="110">
        <v>188</v>
      </c>
      <c r="AG12" s="111"/>
      <c r="AH12" s="111"/>
      <c r="AI12" s="111"/>
      <c r="AJ12" s="111"/>
      <c r="AK12" s="111"/>
      <c r="AL12" s="111"/>
      <c r="AM12" s="124" t="s">
        <v>86</v>
      </c>
      <c r="AN12" s="124"/>
      <c r="AO12" s="125"/>
      <c r="AP12" s="126"/>
      <c r="AQ12" s="127"/>
      <c r="AR12" s="127"/>
      <c r="AS12" s="127"/>
      <c r="AT12" s="127"/>
      <c r="AU12" s="127"/>
      <c r="AV12" s="127"/>
      <c r="AW12" s="128"/>
    </row>
    <row r="13" spans="1:49" ht="22.5" customHeight="1" x14ac:dyDescent="0.15">
      <c r="A13" s="133">
        <f>②実績記録票入力シート!I4</f>
        <v>9</v>
      </c>
      <c r="B13" s="133"/>
      <c r="C13" s="134">
        <f>'記録転記用（変更禁止）'!I4</f>
        <v>41982</v>
      </c>
      <c r="D13" s="134"/>
      <c r="E13" s="132">
        <v>1100</v>
      </c>
      <c r="F13" s="132"/>
      <c r="G13" s="132"/>
      <c r="H13" s="132"/>
      <c r="I13" s="132">
        <v>1400</v>
      </c>
      <c r="J13" s="132"/>
      <c r="K13" s="132"/>
      <c r="L13" s="132"/>
      <c r="M13" s="107">
        <f t="shared" si="0"/>
        <v>0.12500000000000006</v>
      </c>
      <c r="N13" s="108"/>
      <c r="O13" s="108"/>
      <c r="P13" s="109"/>
      <c r="Q13" s="131">
        <f>IF(②実績記録票入力シート!K4="","",②実績記録票入力シート!K4)</f>
        <v>1100</v>
      </c>
      <c r="R13" s="131"/>
      <c r="S13" s="131"/>
      <c r="T13" s="131"/>
      <c r="U13" s="131">
        <f>IF(②実績記録票入力シート!L4="","",②実績記録票入力シート!L4)</f>
        <v>1400</v>
      </c>
      <c r="V13" s="131"/>
      <c r="W13" s="131"/>
      <c r="X13" s="131"/>
      <c r="Y13" s="107">
        <f t="shared" si="1"/>
        <v>0.12500000000000006</v>
      </c>
      <c r="Z13" s="108"/>
      <c r="AA13" s="108"/>
      <c r="AB13" s="109"/>
      <c r="AC13" s="129">
        <v>1</v>
      </c>
      <c r="AD13" s="130"/>
      <c r="AE13" s="130"/>
      <c r="AF13" s="110">
        <v>564</v>
      </c>
      <c r="AG13" s="111"/>
      <c r="AH13" s="111"/>
      <c r="AI13" s="111"/>
      <c r="AJ13" s="111"/>
      <c r="AK13" s="111"/>
      <c r="AL13" s="111"/>
      <c r="AM13" s="124" t="s">
        <v>86</v>
      </c>
      <c r="AN13" s="124"/>
      <c r="AO13" s="125"/>
      <c r="AP13" s="126"/>
      <c r="AQ13" s="127"/>
      <c r="AR13" s="127"/>
      <c r="AS13" s="127"/>
      <c r="AT13" s="127"/>
      <c r="AU13" s="127"/>
      <c r="AV13" s="127"/>
      <c r="AW13" s="128"/>
    </row>
    <row r="14" spans="1:49" ht="22.5" customHeight="1" x14ac:dyDescent="0.15">
      <c r="A14" s="133">
        <f>②実績記録票入力シート!I5</f>
        <v>10</v>
      </c>
      <c r="B14" s="133"/>
      <c r="C14" s="134">
        <f>'記録転記用（変更禁止）'!I5</f>
        <v>41983</v>
      </c>
      <c r="D14" s="134"/>
      <c r="E14" s="132">
        <v>0</v>
      </c>
      <c r="F14" s="132"/>
      <c r="G14" s="132"/>
      <c r="H14" s="132"/>
      <c r="I14" s="132">
        <v>100</v>
      </c>
      <c r="J14" s="132"/>
      <c r="K14" s="132"/>
      <c r="L14" s="132"/>
      <c r="M14" s="107">
        <f t="shared" si="0"/>
        <v>4.1666666666666664E-2</v>
      </c>
      <c r="N14" s="108"/>
      <c r="O14" s="108"/>
      <c r="P14" s="109"/>
      <c r="Q14" s="131">
        <f>IF(②実績記録票入力シート!K5="","",②実績記録票入力シート!K5)</f>
        <v>0</v>
      </c>
      <c r="R14" s="131"/>
      <c r="S14" s="131"/>
      <c r="T14" s="131"/>
      <c r="U14" s="131">
        <f>IF(②実績記録票入力シート!L5="","",②実績記録票入力シート!L5)</f>
        <v>100</v>
      </c>
      <c r="V14" s="131"/>
      <c r="W14" s="131"/>
      <c r="X14" s="131"/>
      <c r="Y14" s="107">
        <f t="shared" si="1"/>
        <v>4.1666666666666664E-2</v>
      </c>
      <c r="Z14" s="108"/>
      <c r="AA14" s="108"/>
      <c r="AB14" s="109"/>
      <c r="AC14" s="129">
        <v>1</v>
      </c>
      <c r="AD14" s="130"/>
      <c r="AE14" s="130"/>
      <c r="AF14" s="110">
        <v>1128</v>
      </c>
      <c r="AG14" s="111"/>
      <c r="AH14" s="111"/>
      <c r="AI14" s="111"/>
      <c r="AJ14" s="111"/>
      <c r="AK14" s="111"/>
      <c r="AL14" s="111"/>
      <c r="AM14" s="124" t="s">
        <v>86</v>
      </c>
      <c r="AN14" s="124"/>
      <c r="AO14" s="125"/>
      <c r="AP14" s="126"/>
      <c r="AQ14" s="127"/>
      <c r="AR14" s="127"/>
      <c r="AS14" s="127"/>
      <c r="AT14" s="127"/>
      <c r="AU14" s="127"/>
      <c r="AV14" s="127"/>
      <c r="AW14" s="128"/>
    </row>
    <row r="15" spans="1:49" ht="22.5" customHeight="1" x14ac:dyDescent="0.15">
      <c r="A15" s="133">
        <f>②実績記録票入力シート!I6</f>
        <v>11</v>
      </c>
      <c r="B15" s="133"/>
      <c r="C15" s="134">
        <f>'記録転記用（変更禁止）'!I6</f>
        <v>41984</v>
      </c>
      <c r="D15" s="134"/>
      <c r="E15" s="132">
        <v>800</v>
      </c>
      <c r="F15" s="132"/>
      <c r="G15" s="132"/>
      <c r="H15" s="132"/>
      <c r="I15" s="132">
        <v>1400</v>
      </c>
      <c r="J15" s="132"/>
      <c r="K15" s="132"/>
      <c r="L15" s="132"/>
      <c r="M15" s="107">
        <f t="shared" si="0"/>
        <v>0.25000000000000006</v>
      </c>
      <c r="N15" s="108"/>
      <c r="O15" s="108"/>
      <c r="P15" s="109"/>
      <c r="Q15" s="131">
        <f>IF(②実績記録票入力シート!K6="","",②実績記録票入力シート!K6)</f>
        <v>800</v>
      </c>
      <c r="R15" s="131"/>
      <c r="S15" s="131"/>
      <c r="T15" s="131"/>
      <c r="U15" s="131">
        <f>IF(②実績記録票入力シート!L6="","",②実績記録票入力シート!L6)</f>
        <v>1400</v>
      </c>
      <c r="V15" s="131"/>
      <c r="W15" s="131"/>
      <c r="X15" s="131"/>
      <c r="Y15" s="107">
        <f t="shared" si="1"/>
        <v>0.25000000000000006</v>
      </c>
      <c r="Z15" s="108"/>
      <c r="AA15" s="108"/>
      <c r="AB15" s="109"/>
      <c r="AC15" s="129">
        <v>1</v>
      </c>
      <c r="AD15" s="130"/>
      <c r="AE15" s="130"/>
      <c r="AF15" s="110">
        <v>274</v>
      </c>
      <c r="AG15" s="111"/>
      <c r="AH15" s="111"/>
      <c r="AI15" s="111"/>
      <c r="AJ15" s="111"/>
      <c r="AK15" s="111"/>
      <c r="AL15" s="111"/>
      <c r="AM15" s="124" t="s">
        <v>86</v>
      </c>
      <c r="AN15" s="124"/>
      <c r="AO15" s="125"/>
      <c r="AP15" s="126"/>
      <c r="AQ15" s="127"/>
      <c r="AR15" s="127"/>
      <c r="AS15" s="127"/>
      <c r="AT15" s="127"/>
      <c r="AU15" s="127"/>
      <c r="AV15" s="127"/>
      <c r="AW15" s="128"/>
    </row>
    <row r="16" spans="1:49" ht="22.5" customHeight="1" x14ac:dyDescent="0.15">
      <c r="A16" s="133">
        <f>②実績記録票入力シート!I7</f>
        <v>14</v>
      </c>
      <c r="B16" s="133"/>
      <c r="C16" s="134">
        <f>'記録転記用（変更禁止）'!I7</f>
        <v>41987</v>
      </c>
      <c r="D16" s="134"/>
      <c r="E16" s="132">
        <v>1000</v>
      </c>
      <c r="F16" s="132"/>
      <c r="G16" s="132"/>
      <c r="H16" s="132"/>
      <c r="I16" s="132">
        <v>1200</v>
      </c>
      <c r="J16" s="132"/>
      <c r="K16" s="132"/>
      <c r="L16" s="132"/>
      <c r="M16" s="107">
        <f t="shared" si="0"/>
        <v>8.3333333333333315E-2</v>
      </c>
      <c r="N16" s="108"/>
      <c r="O16" s="108"/>
      <c r="P16" s="109"/>
      <c r="Q16" s="131">
        <f>IF(②実績記録票入力シート!K7="","",②実績記録票入力シート!K7)</f>
        <v>1000</v>
      </c>
      <c r="R16" s="131"/>
      <c r="S16" s="131"/>
      <c r="T16" s="131"/>
      <c r="U16" s="131">
        <f>IF(②実績記録票入力シート!L7="","",②実績記録票入力シート!L7)</f>
        <v>1200</v>
      </c>
      <c r="V16" s="131"/>
      <c r="W16" s="131"/>
      <c r="X16" s="131"/>
      <c r="Y16" s="107">
        <f t="shared" si="1"/>
        <v>8.3333333333333315E-2</v>
      </c>
      <c r="Z16" s="108"/>
      <c r="AA16" s="108"/>
      <c r="AB16" s="109"/>
      <c r="AC16" s="129">
        <v>1</v>
      </c>
      <c r="AD16" s="130"/>
      <c r="AE16" s="130"/>
      <c r="AF16" s="110"/>
      <c r="AG16" s="111"/>
      <c r="AH16" s="111"/>
      <c r="AI16" s="111"/>
      <c r="AJ16" s="111"/>
      <c r="AK16" s="111"/>
      <c r="AL16" s="111"/>
      <c r="AM16" s="124" t="s">
        <v>86</v>
      </c>
      <c r="AN16" s="124"/>
      <c r="AO16" s="125"/>
      <c r="AP16" s="126"/>
      <c r="AQ16" s="127"/>
      <c r="AR16" s="127"/>
      <c r="AS16" s="127"/>
      <c r="AT16" s="127"/>
      <c r="AU16" s="127"/>
      <c r="AV16" s="127"/>
      <c r="AW16" s="128"/>
    </row>
    <row r="17" spans="1:49" ht="22.5" customHeight="1" x14ac:dyDescent="0.15">
      <c r="A17" s="133">
        <f>②実績記録票入力シート!I8</f>
        <v>15</v>
      </c>
      <c r="B17" s="133"/>
      <c r="C17" s="134">
        <f>'記録転記用（変更禁止）'!I8</f>
        <v>41988</v>
      </c>
      <c r="D17" s="134"/>
      <c r="E17" s="132">
        <v>1000</v>
      </c>
      <c r="F17" s="132"/>
      <c r="G17" s="132"/>
      <c r="H17" s="132"/>
      <c r="I17" s="132">
        <v>1200</v>
      </c>
      <c r="J17" s="132"/>
      <c r="K17" s="132"/>
      <c r="L17" s="132"/>
      <c r="M17" s="107">
        <f t="shared" si="0"/>
        <v>8.3333333333333315E-2</v>
      </c>
      <c r="N17" s="108"/>
      <c r="O17" s="108"/>
      <c r="P17" s="109"/>
      <c r="Q17" s="131">
        <f>IF(②実績記録票入力シート!K8="","",②実績記録票入力シート!K8)</f>
        <v>1000</v>
      </c>
      <c r="R17" s="131"/>
      <c r="S17" s="131"/>
      <c r="T17" s="131"/>
      <c r="U17" s="131">
        <f>IF(②実績記録票入力シート!L8="","",②実績記録票入力シート!L8)</f>
        <v>1200</v>
      </c>
      <c r="V17" s="131"/>
      <c r="W17" s="131"/>
      <c r="X17" s="131"/>
      <c r="Y17" s="107">
        <f t="shared" si="1"/>
        <v>8.3333333333333315E-2</v>
      </c>
      <c r="Z17" s="108"/>
      <c r="AA17" s="108"/>
      <c r="AB17" s="109"/>
      <c r="AC17" s="129">
        <v>1</v>
      </c>
      <c r="AD17" s="130"/>
      <c r="AE17" s="130"/>
      <c r="AF17" s="110"/>
      <c r="AG17" s="111"/>
      <c r="AH17" s="111"/>
      <c r="AI17" s="111"/>
      <c r="AJ17" s="111"/>
      <c r="AK17" s="111"/>
      <c r="AL17" s="111"/>
      <c r="AM17" s="124" t="s">
        <v>86</v>
      </c>
      <c r="AN17" s="124"/>
      <c r="AO17" s="125"/>
      <c r="AP17" s="126"/>
      <c r="AQ17" s="127"/>
      <c r="AR17" s="127"/>
      <c r="AS17" s="127"/>
      <c r="AT17" s="127"/>
      <c r="AU17" s="127"/>
      <c r="AV17" s="127"/>
      <c r="AW17" s="128"/>
    </row>
    <row r="18" spans="1:49" ht="22.5" customHeight="1" x14ac:dyDescent="0.15">
      <c r="A18" s="133">
        <f>②実績記録票入力シート!I9</f>
        <v>16</v>
      </c>
      <c r="B18" s="133"/>
      <c r="C18" s="134">
        <f>'記録転記用（変更禁止）'!I9</f>
        <v>41989</v>
      </c>
      <c r="D18" s="134"/>
      <c r="E18" s="132">
        <v>1000</v>
      </c>
      <c r="F18" s="132"/>
      <c r="G18" s="132"/>
      <c r="H18" s="132"/>
      <c r="I18" s="132">
        <v>1200</v>
      </c>
      <c r="J18" s="132"/>
      <c r="K18" s="132"/>
      <c r="L18" s="132"/>
      <c r="M18" s="107">
        <f t="shared" si="0"/>
        <v>8.3333333333333315E-2</v>
      </c>
      <c r="N18" s="108"/>
      <c r="O18" s="108"/>
      <c r="P18" s="109"/>
      <c r="Q18" s="131">
        <f>IF(②実績記録票入力シート!K9="","",②実績記録票入力シート!K9)</f>
        <v>1000</v>
      </c>
      <c r="R18" s="131"/>
      <c r="S18" s="131"/>
      <c r="T18" s="131"/>
      <c r="U18" s="131">
        <f>IF(②実績記録票入力シート!L9="","",②実績記録票入力シート!L9)</f>
        <v>1200</v>
      </c>
      <c r="V18" s="131"/>
      <c r="W18" s="131"/>
      <c r="X18" s="131"/>
      <c r="Y18" s="107">
        <f t="shared" si="1"/>
        <v>8.3333333333333315E-2</v>
      </c>
      <c r="Z18" s="108"/>
      <c r="AA18" s="108"/>
      <c r="AB18" s="109"/>
      <c r="AC18" s="129">
        <v>1</v>
      </c>
      <c r="AD18" s="130"/>
      <c r="AE18" s="130"/>
      <c r="AF18" s="110"/>
      <c r="AG18" s="111"/>
      <c r="AH18" s="111"/>
      <c r="AI18" s="111"/>
      <c r="AJ18" s="111"/>
      <c r="AK18" s="111"/>
      <c r="AL18" s="111"/>
      <c r="AM18" s="124" t="s">
        <v>86</v>
      </c>
      <c r="AN18" s="124"/>
      <c r="AO18" s="125"/>
      <c r="AP18" s="126"/>
      <c r="AQ18" s="127"/>
      <c r="AR18" s="127"/>
      <c r="AS18" s="127"/>
      <c r="AT18" s="127"/>
      <c r="AU18" s="127"/>
      <c r="AV18" s="127"/>
      <c r="AW18" s="128"/>
    </row>
    <row r="19" spans="1:49" ht="22.5" customHeight="1" x14ac:dyDescent="0.15">
      <c r="A19" s="133">
        <f>②実績記録票入力シート!I10</f>
        <v>17</v>
      </c>
      <c r="B19" s="133"/>
      <c r="C19" s="134">
        <f>'記録転記用（変更禁止）'!I10</f>
        <v>41990</v>
      </c>
      <c r="D19" s="134"/>
      <c r="E19" s="132">
        <v>1000</v>
      </c>
      <c r="F19" s="132"/>
      <c r="G19" s="132"/>
      <c r="H19" s="132"/>
      <c r="I19" s="132">
        <v>1200</v>
      </c>
      <c r="J19" s="132"/>
      <c r="K19" s="132"/>
      <c r="L19" s="132"/>
      <c r="M19" s="107">
        <f t="shared" si="0"/>
        <v>8.3333333333333315E-2</v>
      </c>
      <c r="N19" s="108"/>
      <c r="O19" s="108"/>
      <c r="P19" s="109"/>
      <c r="Q19" s="131">
        <f>IF(②実績記録票入力シート!K10="","",②実績記録票入力シート!K10)</f>
        <v>1000</v>
      </c>
      <c r="R19" s="131"/>
      <c r="S19" s="131"/>
      <c r="T19" s="131"/>
      <c r="U19" s="131">
        <f>IF(②実績記録票入力シート!L10="","",②実績記録票入力シート!L10)</f>
        <v>1200</v>
      </c>
      <c r="V19" s="131"/>
      <c r="W19" s="131"/>
      <c r="X19" s="131"/>
      <c r="Y19" s="107">
        <f t="shared" si="1"/>
        <v>8.3333333333333315E-2</v>
      </c>
      <c r="Z19" s="108"/>
      <c r="AA19" s="108"/>
      <c r="AB19" s="109"/>
      <c r="AC19" s="129">
        <v>1</v>
      </c>
      <c r="AD19" s="130"/>
      <c r="AE19" s="130"/>
      <c r="AF19" s="110"/>
      <c r="AG19" s="111"/>
      <c r="AH19" s="111"/>
      <c r="AI19" s="111"/>
      <c r="AJ19" s="111"/>
      <c r="AK19" s="111"/>
      <c r="AL19" s="111"/>
      <c r="AM19" s="124" t="s">
        <v>86</v>
      </c>
      <c r="AN19" s="124"/>
      <c r="AO19" s="125"/>
      <c r="AP19" s="126"/>
      <c r="AQ19" s="127"/>
      <c r="AR19" s="127"/>
      <c r="AS19" s="127"/>
      <c r="AT19" s="127"/>
      <c r="AU19" s="127"/>
      <c r="AV19" s="127"/>
      <c r="AW19" s="128"/>
    </row>
    <row r="20" spans="1:49" ht="22.5" customHeight="1" x14ac:dyDescent="0.15">
      <c r="A20" s="133">
        <f>②実績記録票入力シート!I11</f>
        <v>18</v>
      </c>
      <c r="B20" s="133"/>
      <c r="C20" s="134">
        <f>'記録転記用（変更禁止）'!I11</f>
        <v>41991</v>
      </c>
      <c r="D20" s="134"/>
      <c r="E20" s="132">
        <v>1100</v>
      </c>
      <c r="F20" s="132"/>
      <c r="G20" s="132"/>
      <c r="H20" s="132"/>
      <c r="I20" s="132">
        <v>1300</v>
      </c>
      <c r="J20" s="132"/>
      <c r="K20" s="132"/>
      <c r="L20" s="132"/>
      <c r="M20" s="107">
        <f t="shared" si="0"/>
        <v>8.3333333333333315E-2</v>
      </c>
      <c r="N20" s="108"/>
      <c r="O20" s="108"/>
      <c r="P20" s="109"/>
      <c r="Q20" s="131">
        <f>IF(②実績記録票入力シート!K11="","",②実績記録票入力シート!K11)</f>
        <v>1100</v>
      </c>
      <c r="R20" s="131"/>
      <c r="S20" s="131"/>
      <c r="T20" s="131"/>
      <c r="U20" s="131">
        <f>IF(②実績記録票入力シート!L11="","",②実績記録票入力シート!L11)</f>
        <v>1300</v>
      </c>
      <c r="V20" s="131"/>
      <c r="W20" s="131"/>
      <c r="X20" s="131"/>
      <c r="Y20" s="107">
        <f t="shared" si="1"/>
        <v>8.3333333333333315E-2</v>
      </c>
      <c r="Z20" s="108"/>
      <c r="AA20" s="108"/>
      <c r="AB20" s="109"/>
      <c r="AC20" s="129">
        <v>1</v>
      </c>
      <c r="AD20" s="130"/>
      <c r="AE20" s="130"/>
      <c r="AF20" s="110"/>
      <c r="AG20" s="111"/>
      <c r="AH20" s="111"/>
      <c r="AI20" s="111"/>
      <c r="AJ20" s="111"/>
      <c r="AK20" s="111"/>
      <c r="AL20" s="111"/>
      <c r="AM20" s="124" t="s">
        <v>86</v>
      </c>
      <c r="AN20" s="124"/>
      <c r="AO20" s="125"/>
      <c r="AP20" s="126"/>
      <c r="AQ20" s="127"/>
      <c r="AR20" s="127"/>
      <c r="AS20" s="127"/>
      <c r="AT20" s="127"/>
      <c r="AU20" s="127"/>
      <c r="AV20" s="127"/>
      <c r="AW20" s="128"/>
    </row>
    <row r="21" spans="1:49" ht="22.5" customHeight="1" x14ac:dyDescent="0.15">
      <c r="A21" s="133">
        <f>②実績記録票入力シート!I12</f>
        <v>21</v>
      </c>
      <c r="B21" s="133"/>
      <c r="C21" s="134">
        <f>'記録転記用（変更禁止）'!I12</f>
        <v>41994</v>
      </c>
      <c r="D21" s="134"/>
      <c r="E21" s="132">
        <v>1100</v>
      </c>
      <c r="F21" s="132"/>
      <c r="G21" s="132"/>
      <c r="H21" s="132"/>
      <c r="I21" s="132">
        <v>1300</v>
      </c>
      <c r="J21" s="132"/>
      <c r="K21" s="132"/>
      <c r="L21" s="132"/>
      <c r="M21" s="107">
        <f t="shared" si="0"/>
        <v>8.3333333333333315E-2</v>
      </c>
      <c r="N21" s="108"/>
      <c r="O21" s="108"/>
      <c r="P21" s="109"/>
      <c r="Q21" s="131">
        <f>IF(②実績記録票入力シート!K12="","",②実績記録票入力シート!K12)</f>
        <v>1100</v>
      </c>
      <c r="R21" s="131"/>
      <c r="S21" s="131"/>
      <c r="T21" s="131"/>
      <c r="U21" s="131">
        <f>IF(②実績記録票入力シート!L12="","",②実績記録票入力シート!L12)</f>
        <v>1300</v>
      </c>
      <c r="V21" s="131"/>
      <c r="W21" s="131"/>
      <c r="X21" s="131"/>
      <c r="Y21" s="107">
        <f t="shared" si="1"/>
        <v>8.3333333333333315E-2</v>
      </c>
      <c r="Z21" s="108"/>
      <c r="AA21" s="108"/>
      <c r="AB21" s="109"/>
      <c r="AC21" s="129">
        <v>1</v>
      </c>
      <c r="AD21" s="130"/>
      <c r="AE21" s="130"/>
      <c r="AF21" s="110"/>
      <c r="AG21" s="111"/>
      <c r="AH21" s="111"/>
      <c r="AI21" s="111"/>
      <c r="AJ21" s="111"/>
      <c r="AK21" s="111"/>
      <c r="AL21" s="111"/>
      <c r="AM21" s="124" t="s">
        <v>86</v>
      </c>
      <c r="AN21" s="124"/>
      <c r="AO21" s="125"/>
      <c r="AP21" s="126"/>
      <c r="AQ21" s="127"/>
      <c r="AR21" s="127"/>
      <c r="AS21" s="127"/>
      <c r="AT21" s="127"/>
      <c r="AU21" s="127"/>
      <c r="AV21" s="127"/>
      <c r="AW21" s="128"/>
    </row>
    <row r="22" spans="1:49" ht="22.5" customHeight="1" x14ac:dyDescent="0.15">
      <c r="A22" s="133">
        <f>②実績記録票入力シート!I13</f>
        <v>22</v>
      </c>
      <c r="B22" s="133"/>
      <c r="C22" s="134">
        <f>'記録転記用（変更禁止）'!I13</f>
        <v>41995</v>
      </c>
      <c r="D22" s="134"/>
      <c r="E22" s="132">
        <v>1100</v>
      </c>
      <c r="F22" s="132"/>
      <c r="G22" s="132"/>
      <c r="H22" s="132"/>
      <c r="I22" s="132">
        <v>1300</v>
      </c>
      <c r="J22" s="132"/>
      <c r="K22" s="132"/>
      <c r="L22" s="132"/>
      <c r="M22" s="107">
        <f t="shared" si="0"/>
        <v>8.3333333333333315E-2</v>
      </c>
      <c r="N22" s="108"/>
      <c r="O22" s="108"/>
      <c r="P22" s="109"/>
      <c r="Q22" s="131">
        <f>IF(②実績記録票入力シート!K13="","",②実績記録票入力シート!K13)</f>
        <v>1100</v>
      </c>
      <c r="R22" s="131"/>
      <c r="S22" s="131"/>
      <c r="T22" s="131"/>
      <c r="U22" s="131">
        <f>IF(②実績記録票入力シート!L13="","",②実績記録票入力シート!L13)</f>
        <v>1300</v>
      </c>
      <c r="V22" s="131"/>
      <c r="W22" s="131"/>
      <c r="X22" s="131"/>
      <c r="Y22" s="107">
        <f t="shared" si="1"/>
        <v>8.3333333333333315E-2</v>
      </c>
      <c r="Z22" s="108"/>
      <c r="AA22" s="108"/>
      <c r="AB22" s="109"/>
      <c r="AC22" s="129">
        <v>1</v>
      </c>
      <c r="AD22" s="130"/>
      <c r="AE22" s="130"/>
      <c r="AF22" s="110"/>
      <c r="AG22" s="111"/>
      <c r="AH22" s="111"/>
      <c r="AI22" s="111"/>
      <c r="AJ22" s="111"/>
      <c r="AK22" s="111"/>
      <c r="AL22" s="111"/>
      <c r="AM22" s="124" t="s">
        <v>86</v>
      </c>
      <c r="AN22" s="124"/>
      <c r="AO22" s="125"/>
      <c r="AP22" s="126"/>
      <c r="AQ22" s="127"/>
      <c r="AR22" s="127"/>
      <c r="AS22" s="127"/>
      <c r="AT22" s="127"/>
      <c r="AU22" s="127"/>
      <c r="AV22" s="127"/>
      <c r="AW22" s="128"/>
    </row>
    <row r="23" spans="1:49" ht="22.5" customHeight="1" x14ac:dyDescent="0.15">
      <c r="A23" s="133">
        <f>②実績記録票入力シート!I14</f>
        <v>23</v>
      </c>
      <c r="B23" s="133"/>
      <c r="C23" s="134">
        <f>'記録転記用（変更禁止）'!I14</f>
        <v>41996</v>
      </c>
      <c r="D23" s="134"/>
      <c r="E23" s="132">
        <v>0</v>
      </c>
      <c r="F23" s="132"/>
      <c r="G23" s="132"/>
      <c r="H23" s="132"/>
      <c r="I23" s="132">
        <v>100</v>
      </c>
      <c r="J23" s="132"/>
      <c r="K23" s="132"/>
      <c r="L23" s="132"/>
      <c r="M23" s="107">
        <f t="shared" si="0"/>
        <v>4.1666666666666664E-2</v>
      </c>
      <c r="N23" s="108"/>
      <c r="O23" s="108"/>
      <c r="P23" s="109"/>
      <c r="Q23" s="131">
        <f>IF(②実績記録票入力シート!K14="","",②実績記録票入力シート!K14)</f>
        <v>0</v>
      </c>
      <c r="R23" s="131"/>
      <c r="S23" s="131"/>
      <c r="T23" s="131"/>
      <c r="U23" s="131">
        <f>IF(②実績記録票入力シート!L14="","",②実績記録票入力シート!L14)</f>
        <v>100</v>
      </c>
      <c r="V23" s="131"/>
      <c r="W23" s="131"/>
      <c r="X23" s="131"/>
      <c r="Y23" s="107">
        <f t="shared" si="1"/>
        <v>4.1666666666666664E-2</v>
      </c>
      <c r="Z23" s="108"/>
      <c r="AA23" s="108"/>
      <c r="AB23" s="109"/>
      <c r="AC23" s="129">
        <v>1</v>
      </c>
      <c r="AD23" s="130"/>
      <c r="AE23" s="130"/>
      <c r="AF23" s="110"/>
      <c r="AG23" s="111"/>
      <c r="AH23" s="111"/>
      <c r="AI23" s="111"/>
      <c r="AJ23" s="111"/>
      <c r="AK23" s="111"/>
      <c r="AL23" s="111"/>
      <c r="AM23" s="124" t="s">
        <v>86</v>
      </c>
      <c r="AN23" s="124"/>
      <c r="AO23" s="125"/>
      <c r="AP23" s="126"/>
      <c r="AQ23" s="127"/>
      <c r="AR23" s="127"/>
      <c r="AS23" s="127"/>
      <c r="AT23" s="127"/>
      <c r="AU23" s="127"/>
      <c r="AV23" s="127"/>
      <c r="AW23" s="128"/>
    </row>
    <row r="24" spans="1:49" ht="22.5" customHeight="1" x14ac:dyDescent="0.15">
      <c r="A24" s="133">
        <f>②実績記録票入力シート!I15</f>
        <v>24</v>
      </c>
      <c r="B24" s="133"/>
      <c r="C24" s="134">
        <f>'記録転記用（変更禁止）'!I15</f>
        <v>41997</v>
      </c>
      <c r="D24" s="134"/>
      <c r="E24" s="132">
        <v>0</v>
      </c>
      <c r="F24" s="132"/>
      <c r="G24" s="132"/>
      <c r="H24" s="132"/>
      <c r="I24" s="132">
        <v>50</v>
      </c>
      <c r="J24" s="132"/>
      <c r="K24" s="132"/>
      <c r="L24" s="132"/>
      <c r="M24" s="107">
        <f t="shared" si="0"/>
        <v>3.4722222222222224E-2</v>
      </c>
      <c r="N24" s="108"/>
      <c r="O24" s="108"/>
      <c r="P24" s="109"/>
      <c r="Q24" s="131">
        <f>IF(②実績記録票入力シート!K15="","",②実績記録票入力シート!K15)</f>
        <v>0</v>
      </c>
      <c r="R24" s="131"/>
      <c r="S24" s="131"/>
      <c r="T24" s="131"/>
      <c r="U24" s="131">
        <f>IF(②実績記録票入力シート!L15="","",②実績記録票入力シート!L15)</f>
        <v>50</v>
      </c>
      <c r="V24" s="131"/>
      <c r="W24" s="131"/>
      <c r="X24" s="131"/>
      <c r="Y24" s="107">
        <f t="shared" si="1"/>
        <v>3.4722222222222224E-2</v>
      </c>
      <c r="Z24" s="108"/>
      <c r="AA24" s="108"/>
      <c r="AB24" s="109"/>
      <c r="AC24" s="129">
        <v>1</v>
      </c>
      <c r="AD24" s="130"/>
      <c r="AE24" s="130"/>
      <c r="AF24" s="110"/>
      <c r="AG24" s="111"/>
      <c r="AH24" s="111"/>
      <c r="AI24" s="111"/>
      <c r="AJ24" s="111"/>
      <c r="AK24" s="111"/>
      <c r="AL24" s="111"/>
      <c r="AM24" s="124" t="s">
        <v>86</v>
      </c>
      <c r="AN24" s="124"/>
      <c r="AO24" s="125"/>
      <c r="AP24" s="126"/>
      <c r="AQ24" s="127"/>
      <c r="AR24" s="127"/>
      <c r="AS24" s="127"/>
      <c r="AT24" s="127"/>
      <c r="AU24" s="127"/>
      <c r="AV24" s="127"/>
      <c r="AW24" s="128"/>
    </row>
    <row r="25" spans="1:49" ht="22.5" customHeight="1" x14ac:dyDescent="0.15">
      <c r="A25" s="133">
        <f>②実績記録票入力シート!I16</f>
        <v>0</v>
      </c>
      <c r="B25" s="133"/>
      <c r="C25" s="134" t="str">
        <f>'記録転記用（変更禁止）'!I16</f>
        <v/>
      </c>
      <c r="D25" s="134"/>
      <c r="E25" s="132"/>
      <c r="F25" s="132"/>
      <c r="G25" s="132"/>
      <c r="H25" s="132"/>
      <c r="I25" s="132"/>
      <c r="J25" s="132"/>
      <c r="K25" s="132"/>
      <c r="L25" s="132"/>
      <c r="M25" s="107" t="str">
        <f t="shared" si="0"/>
        <v/>
      </c>
      <c r="N25" s="108"/>
      <c r="O25" s="108"/>
      <c r="P25" s="109"/>
      <c r="Q25" s="131" t="str">
        <f>IF(②実績記録票入力シート!K16="","",②実績記録票入力シート!K16)</f>
        <v/>
      </c>
      <c r="R25" s="131"/>
      <c r="S25" s="131"/>
      <c r="T25" s="131"/>
      <c r="U25" s="131" t="str">
        <f>IF(②実績記録票入力シート!L16="","",②実績記録票入力シート!L16)</f>
        <v/>
      </c>
      <c r="V25" s="131"/>
      <c r="W25" s="131"/>
      <c r="X25" s="131"/>
      <c r="Y25" s="107" t="str">
        <f t="shared" si="1"/>
        <v/>
      </c>
      <c r="Z25" s="108"/>
      <c r="AA25" s="108"/>
      <c r="AB25" s="109"/>
      <c r="AC25" s="129"/>
      <c r="AD25" s="130"/>
      <c r="AE25" s="130"/>
      <c r="AF25" s="110"/>
      <c r="AG25" s="111"/>
      <c r="AH25" s="111"/>
      <c r="AI25" s="111"/>
      <c r="AJ25" s="111"/>
      <c r="AK25" s="111"/>
      <c r="AL25" s="111"/>
      <c r="AM25" s="124" t="s">
        <v>86</v>
      </c>
      <c r="AN25" s="124"/>
      <c r="AO25" s="125"/>
      <c r="AP25" s="126"/>
      <c r="AQ25" s="127"/>
      <c r="AR25" s="127"/>
      <c r="AS25" s="127"/>
      <c r="AT25" s="127"/>
      <c r="AU25" s="127"/>
      <c r="AV25" s="127"/>
      <c r="AW25" s="128"/>
    </row>
    <row r="26" spans="1:49" ht="22.5" customHeight="1" x14ac:dyDescent="0.15">
      <c r="A26" s="133">
        <f>②実績記録票入力シート!I17</f>
        <v>0</v>
      </c>
      <c r="B26" s="133"/>
      <c r="C26" s="134" t="str">
        <f>'記録転記用（変更禁止）'!I17</f>
        <v/>
      </c>
      <c r="D26" s="134"/>
      <c r="E26" s="132"/>
      <c r="F26" s="132"/>
      <c r="G26" s="132"/>
      <c r="H26" s="132"/>
      <c r="I26" s="132"/>
      <c r="J26" s="132"/>
      <c r="K26" s="132"/>
      <c r="L26" s="132"/>
      <c r="M26" s="107" t="str">
        <f t="shared" si="0"/>
        <v/>
      </c>
      <c r="N26" s="108"/>
      <c r="O26" s="108"/>
      <c r="P26" s="109"/>
      <c r="Q26" s="131" t="str">
        <f>IF(②実績記録票入力シート!K17="","",②実績記録票入力シート!K17)</f>
        <v/>
      </c>
      <c r="R26" s="131"/>
      <c r="S26" s="131"/>
      <c r="T26" s="131"/>
      <c r="U26" s="131" t="str">
        <f>IF(②実績記録票入力シート!L17="","",②実績記録票入力シート!L17)</f>
        <v/>
      </c>
      <c r="V26" s="131"/>
      <c r="W26" s="131"/>
      <c r="X26" s="131"/>
      <c r="Y26" s="107" t="str">
        <f t="shared" si="1"/>
        <v/>
      </c>
      <c r="Z26" s="108"/>
      <c r="AA26" s="108"/>
      <c r="AB26" s="109"/>
      <c r="AC26" s="129"/>
      <c r="AD26" s="130"/>
      <c r="AE26" s="130"/>
      <c r="AF26" s="110"/>
      <c r="AG26" s="111"/>
      <c r="AH26" s="111"/>
      <c r="AI26" s="111"/>
      <c r="AJ26" s="111"/>
      <c r="AK26" s="111"/>
      <c r="AL26" s="111"/>
      <c r="AM26" s="124" t="s">
        <v>86</v>
      </c>
      <c r="AN26" s="124"/>
      <c r="AO26" s="125"/>
      <c r="AP26" s="126"/>
      <c r="AQ26" s="127"/>
      <c r="AR26" s="127"/>
      <c r="AS26" s="127"/>
      <c r="AT26" s="127"/>
      <c r="AU26" s="127"/>
      <c r="AV26" s="127"/>
      <c r="AW26" s="128"/>
    </row>
    <row r="27" spans="1:49" ht="22.5" customHeight="1" x14ac:dyDescent="0.15">
      <c r="A27" s="133">
        <f>②実績記録票入力シート!I18</f>
        <v>0</v>
      </c>
      <c r="B27" s="133"/>
      <c r="C27" s="134" t="str">
        <f>'記録転記用（変更禁止）'!I18</f>
        <v/>
      </c>
      <c r="D27" s="134"/>
      <c r="E27" s="132"/>
      <c r="F27" s="132"/>
      <c r="G27" s="132"/>
      <c r="H27" s="132"/>
      <c r="I27" s="132"/>
      <c r="J27" s="132"/>
      <c r="K27" s="132"/>
      <c r="L27" s="132"/>
      <c r="M27" s="107" t="str">
        <f t="shared" si="0"/>
        <v/>
      </c>
      <c r="N27" s="108"/>
      <c r="O27" s="108"/>
      <c r="P27" s="109"/>
      <c r="Q27" s="131" t="str">
        <f>IF(②実績記録票入力シート!K18="","",②実績記録票入力シート!K18)</f>
        <v/>
      </c>
      <c r="R27" s="131"/>
      <c r="S27" s="131"/>
      <c r="T27" s="131"/>
      <c r="U27" s="131" t="str">
        <f>IF(②実績記録票入力シート!L18="","",②実績記録票入力シート!L18)</f>
        <v/>
      </c>
      <c r="V27" s="131"/>
      <c r="W27" s="131"/>
      <c r="X27" s="131"/>
      <c r="Y27" s="107" t="str">
        <f t="shared" si="1"/>
        <v/>
      </c>
      <c r="Z27" s="108"/>
      <c r="AA27" s="108"/>
      <c r="AB27" s="109"/>
      <c r="AC27" s="129"/>
      <c r="AD27" s="130"/>
      <c r="AE27" s="130"/>
      <c r="AF27" s="110"/>
      <c r="AG27" s="111"/>
      <c r="AH27" s="111"/>
      <c r="AI27" s="111"/>
      <c r="AJ27" s="111"/>
      <c r="AK27" s="111"/>
      <c r="AL27" s="111"/>
      <c r="AM27" s="124" t="s">
        <v>86</v>
      </c>
      <c r="AN27" s="124"/>
      <c r="AO27" s="125"/>
      <c r="AP27" s="126"/>
      <c r="AQ27" s="127"/>
      <c r="AR27" s="127"/>
      <c r="AS27" s="127"/>
      <c r="AT27" s="127"/>
      <c r="AU27" s="127"/>
      <c r="AV27" s="127"/>
      <c r="AW27" s="128"/>
    </row>
    <row r="28" spans="1:49" ht="22.5" customHeight="1" x14ac:dyDescent="0.15">
      <c r="A28" s="133">
        <f>②実績記録票入力シート!I19</f>
        <v>0</v>
      </c>
      <c r="B28" s="133"/>
      <c r="C28" s="134" t="str">
        <f>'記録転記用（変更禁止）'!I19</f>
        <v/>
      </c>
      <c r="D28" s="134"/>
      <c r="E28" s="132"/>
      <c r="F28" s="132"/>
      <c r="G28" s="132"/>
      <c r="H28" s="132"/>
      <c r="I28" s="132"/>
      <c r="J28" s="132"/>
      <c r="K28" s="132"/>
      <c r="L28" s="132"/>
      <c r="M28" s="107" t="str">
        <f t="shared" si="0"/>
        <v/>
      </c>
      <c r="N28" s="108"/>
      <c r="O28" s="108"/>
      <c r="P28" s="109"/>
      <c r="Q28" s="131" t="str">
        <f>IF(②実績記録票入力シート!K19="","",②実績記録票入力シート!K19)</f>
        <v/>
      </c>
      <c r="R28" s="131"/>
      <c r="S28" s="131"/>
      <c r="T28" s="131"/>
      <c r="U28" s="131" t="str">
        <f>IF(②実績記録票入力シート!L19="","",②実績記録票入力シート!L19)</f>
        <v/>
      </c>
      <c r="V28" s="131"/>
      <c r="W28" s="131"/>
      <c r="X28" s="131"/>
      <c r="Y28" s="107" t="str">
        <f t="shared" si="1"/>
        <v/>
      </c>
      <c r="Z28" s="108"/>
      <c r="AA28" s="108"/>
      <c r="AB28" s="109"/>
      <c r="AC28" s="129"/>
      <c r="AD28" s="130"/>
      <c r="AE28" s="130"/>
      <c r="AF28" s="110"/>
      <c r="AG28" s="111"/>
      <c r="AH28" s="111"/>
      <c r="AI28" s="111"/>
      <c r="AJ28" s="111"/>
      <c r="AK28" s="111"/>
      <c r="AL28" s="111"/>
      <c r="AM28" s="124" t="s">
        <v>86</v>
      </c>
      <c r="AN28" s="124"/>
      <c r="AO28" s="125"/>
      <c r="AP28" s="126"/>
      <c r="AQ28" s="127"/>
      <c r="AR28" s="127"/>
      <c r="AS28" s="127"/>
      <c r="AT28" s="127"/>
      <c r="AU28" s="127"/>
      <c r="AV28" s="127"/>
      <c r="AW28" s="128"/>
    </row>
    <row r="29" spans="1:49" ht="22.5" customHeight="1" x14ac:dyDescent="0.15">
      <c r="A29" s="133">
        <f>②実績記録票入力シート!I20</f>
        <v>0</v>
      </c>
      <c r="B29" s="133"/>
      <c r="C29" s="134" t="str">
        <f>'記録転記用（変更禁止）'!I20</f>
        <v/>
      </c>
      <c r="D29" s="134"/>
      <c r="E29" s="132"/>
      <c r="F29" s="132"/>
      <c r="G29" s="132"/>
      <c r="H29" s="132"/>
      <c r="I29" s="132"/>
      <c r="J29" s="132"/>
      <c r="K29" s="132"/>
      <c r="L29" s="132"/>
      <c r="M29" s="107" t="str">
        <f t="shared" si="0"/>
        <v/>
      </c>
      <c r="N29" s="108"/>
      <c r="O29" s="108"/>
      <c r="P29" s="109"/>
      <c r="Q29" s="131" t="str">
        <f>IF(②実績記録票入力シート!K20="","",②実績記録票入力シート!K20)</f>
        <v/>
      </c>
      <c r="R29" s="131"/>
      <c r="S29" s="131"/>
      <c r="T29" s="131"/>
      <c r="U29" s="131" t="str">
        <f>IF(②実績記録票入力シート!L20="","",②実績記録票入力シート!L20)</f>
        <v/>
      </c>
      <c r="V29" s="131"/>
      <c r="W29" s="131"/>
      <c r="X29" s="131"/>
      <c r="Y29" s="107" t="str">
        <f t="shared" si="1"/>
        <v/>
      </c>
      <c r="Z29" s="108"/>
      <c r="AA29" s="108"/>
      <c r="AB29" s="109"/>
      <c r="AC29" s="129"/>
      <c r="AD29" s="130"/>
      <c r="AE29" s="130"/>
      <c r="AF29" s="110"/>
      <c r="AG29" s="111"/>
      <c r="AH29" s="111"/>
      <c r="AI29" s="111"/>
      <c r="AJ29" s="111"/>
      <c r="AK29" s="111"/>
      <c r="AL29" s="111"/>
      <c r="AM29" s="124" t="s">
        <v>86</v>
      </c>
      <c r="AN29" s="124"/>
      <c r="AO29" s="125"/>
      <c r="AP29" s="126"/>
      <c r="AQ29" s="127"/>
      <c r="AR29" s="127"/>
      <c r="AS29" s="127"/>
      <c r="AT29" s="127"/>
      <c r="AU29" s="127"/>
      <c r="AV29" s="127"/>
      <c r="AW29" s="128"/>
    </row>
    <row r="30" spans="1:49" ht="22.5" customHeight="1" x14ac:dyDescent="0.15">
      <c r="A30" s="133">
        <f>②実績記録票入力シート!I21</f>
        <v>0</v>
      </c>
      <c r="B30" s="133"/>
      <c r="C30" s="134" t="str">
        <f>'記録転記用（変更禁止）'!I21</f>
        <v/>
      </c>
      <c r="D30" s="134"/>
      <c r="E30" s="132"/>
      <c r="F30" s="132"/>
      <c r="G30" s="132"/>
      <c r="H30" s="132"/>
      <c r="I30" s="132"/>
      <c r="J30" s="132"/>
      <c r="K30" s="132"/>
      <c r="L30" s="132"/>
      <c r="M30" s="107" t="str">
        <f t="shared" si="0"/>
        <v/>
      </c>
      <c r="N30" s="108"/>
      <c r="O30" s="108"/>
      <c r="P30" s="109"/>
      <c r="Q30" s="131" t="str">
        <f>IF(②実績記録票入力シート!K21="","",②実績記録票入力シート!K21)</f>
        <v/>
      </c>
      <c r="R30" s="131"/>
      <c r="S30" s="131"/>
      <c r="T30" s="131"/>
      <c r="U30" s="131" t="str">
        <f>IF(②実績記録票入力シート!L21="","",②実績記録票入力シート!L21)</f>
        <v/>
      </c>
      <c r="V30" s="131"/>
      <c r="W30" s="131"/>
      <c r="X30" s="131"/>
      <c r="Y30" s="107" t="str">
        <f t="shared" si="1"/>
        <v/>
      </c>
      <c r="Z30" s="108"/>
      <c r="AA30" s="108"/>
      <c r="AB30" s="109"/>
      <c r="AC30" s="129"/>
      <c r="AD30" s="130"/>
      <c r="AE30" s="130"/>
      <c r="AF30" s="110"/>
      <c r="AG30" s="111"/>
      <c r="AH30" s="111"/>
      <c r="AI30" s="111"/>
      <c r="AJ30" s="111"/>
      <c r="AK30" s="111"/>
      <c r="AL30" s="111"/>
      <c r="AM30" s="124" t="s">
        <v>86</v>
      </c>
      <c r="AN30" s="124"/>
      <c r="AO30" s="125"/>
      <c r="AP30" s="126"/>
      <c r="AQ30" s="127"/>
      <c r="AR30" s="127"/>
      <c r="AS30" s="127"/>
      <c r="AT30" s="127"/>
      <c r="AU30" s="127"/>
      <c r="AV30" s="127"/>
      <c r="AW30" s="128"/>
    </row>
    <row r="31" spans="1:49" ht="22.5" customHeight="1" x14ac:dyDescent="0.15">
      <c r="A31" s="133">
        <f>②実績記録票入力シート!I22</f>
        <v>0</v>
      </c>
      <c r="B31" s="133"/>
      <c r="C31" s="134" t="str">
        <f>'記録転記用（変更禁止）'!I22</f>
        <v/>
      </c>
      <c r="D31" s="134"/>
      <c r="E31" s="132"/>
      <c r="F31" s="132"/>
      <c r="G31" s="132"/>
      <c r="H31" s="132"/>
      <c r="I31" s="132"/>
      <c r="J31" s="132"/>
      <c r="K31" s="132"/>
      <c r="L31" s="132"/>
      <c r="M31" s="107" t="str">
        <f t="shared" si="0"/>
        <v/>
      </c>
      <c r="N31" s="108"/>
      <c r="O31" s="108"/>
      <c r="P31" s="109"/>
      <c r="Q31" s="131" t="str">
        <f>IF(②実績記録票入力シート!K22="","",②実績記録票入力シート!K22)</f>
        <v/>
      </c>
      <c r="R31" s="131"/>
      <c r="S31" s="131"/>
      <c r="T31" s="131"/>
      <c r="U31" s="131" t="str">
        <f>IF(②実績記録票入力シート!L22="","",②実績記録票入力シート!L22)</f>
        <v/>
      </c>
      <c r="V31" s="131"/>
      <c r="W31" s="131"/>
      <c r="X31" s="131"/>
      <c r="Y31" s="107" t="str">
        <f t="shared" si="1"/>
        <v/>
      </c>
      <c r="Z31" s="108"/>
      <c r="AA31" s="108"/>
      <c r="AB31" s="109"/>
      <c r="AC31" s="129"/>
      <c r="AD31" s="130"/>
      <c r="AE31" s="130"/>
      <c r="AF31" s="110"/>
      <c r="AG31" s="111"/>
      <c r="AH31" s="111"/>
      <c r="AI31" s="111"/>
      <c r="AJ31" s="111"/>
      <c r="AK31" s="111"/>
      <c r="AL31" s="111"/>
      <c r="AM31" s="124" t="s">
        <v>86</v>
      </c>
      <c r="AN31" s="124"/>
      <c r="AO31" s="125"/>
      <c r="AP31" s="126"/>
      <c r="AQ31" s="127"/>
      <c r="AR31" s="127"/>
      <c r="AS31" s="127"/>
      <c r="AT31" s="127"/>
      <c r="AU31" s="127"/>
      <c r="AV31" s="127"/>
      <c r="AW31" s="128"/>
    </row>
    <row r="32" spans="1:49" ht="22.5" customHeight="1" x14ac:dyDescent="0.15">
      <c r="A32" s="133">
        <f>②実績記録票入力シート!I23</f>
        <v>0</v>
      </c>
      <c r="B32" s="133"/>
      <c r="C32" s="134" t="str">
        <f>'記録転記用（変更禁止）'!I23</f>
        <v/>
      </c>
      <c r="D32" s="134"/>
      <c r="E32" s="132"/>
      <c r="F32" s="132"/>
      <c r="G32" s="132"/>
      <c r="H32" s="132"/>
      <c r="I32" s="132"/>
      <c r="J32" s="132"/>
      <c r="K32" s="132"/>
      <c r="L32" s="132"/>
      <c r="M32" s="107" t="str">
        <f t="shared" si="0"/>
        <v/>
      </c>
      <c r="N32" s="108"/>
      <c r="O32" s="108"/>
      <c r="P32" s="109"/>
      <c r="Q32" s="131" t="str">
        <f>IF(②実績記録票入力シート!K23="","",②実績記録票入力シート!K23)</f>
        <v/>
      </c>
      <c r="R32" s="131"/>
      <c r="S32" s="131"/>
      <c r="T32" s="131"/>
      <c r="U32" s="131" t="str">
        <f>IF(②実績記録票入力シート!L23="","",②実績記録票入力シート!L23)</f>
        <v/>
      </c>
      <c r="V32" s="131"/>
      <c r="W32" s="131"/>
      <c r="X32" s="131"/>
      <c r="Y32" s="107" t="str">
        <f t="shared" si="1"/>
        <v/>
      </c>
      <c r="Z32" s="108"/>
      <c r="AA32" s="108"/>
      <c r="AB32" s="109"/>
      <c r="AC32" s="129"/>
      <c r="AD32" s="130"/>
      <c r="AE32" s="130"/>
      <c r="AF32" s="110"/>
      <c r="AG32" s="111"/>
      <c r="AH32" s="111"/>
      <c r="AI32" s="111"/>
      <c r="AJ32" s="111"/>
      <c r="AK32" s="111"/>
      <c r="AL32" s="111"/>
      <c r="AM32" s="124" t="s">
        <v>86</v>
      </c>
      <c r="AN32" s="124"/>
      <c r="AO32" s="125"/>
      <c r="AP32" s="126"/>
      <c r="AQ32" s="127"/>
      <c r="AR32" s="127"/>
      <c r="AS32" s="127"/>
      <c r="AT32" s="127"/>
      <c r="AU32" s="127"/>
      <c r="AV32" s="127"/>
      <c r="AW32" s="128"/>
    </row>
    <row r="33" spans="1:49" ht="22.5" customHeight="1" x14ac:dyDescent="0.15">
      <c r="A33" s="133">
        <f>②実績記録票入力シート!I24</f>
        <v>0</v>
      </c>
      <c r="B33" s="133"/>
      <c r="C33" s="134" t="str">
        <f>'記録転記用（変更禁止）'!I24</f>
        <v/>
      </c>
      <c r="D33" s="134"/>
      <c r="E33" s="132"/>
      <c r="F33" s="132"/>
      <c r="G33" s="132"/>
      <c r="H33" s="132"/>
      <c r="I33" s="132"/>
      <c r="J33" s="132"/>
      <c r="K33" s="132"/>
      <c r="L33" s="132"/>
      <c r="M33" s="107" t="str">
        <f t="shared" si="0"/>
        <v/>
      </c>
      <c r="N33" s="108"/>
      <c r="O33" s="108"/>
      <c r="P33" s="109"/>
      <c r="Q33" s="131" t="str">
        <f>IF(②実績記録票入力シート!K24="","",②実績記録票入力シート!K24)</f>
        <v/>
      </c>
      <c r="R33" s="131"/>
      <c r="S33" s="131"/>
      <c r="T33" s="131"/>
      <c r="U33" s="131" t="str">
        <f>IF(②実績記録票入力シート!L24="","",②実績記録票入力シート!L24)</f>
        <v/>
      </c>
      <c r="V33" s="131"/>
      <c r="W33" s="131"/>
      <c r="X33" s="131"/>
      <c r="Y33" s="107" t="str">
        <f t="shared" si="1"/>
        <v/>
      </c>
      <c r="Z33" s="108"/>
      <c r="AA33" s="108"/>
      <c r="AB33" s="109"/>
      <c r="AC33" s="129"/>
      <c r="AD33" s="130"/>
      <c r="AE33" s="130"/>
      <c r="AF33" s="110"/>
      <c r="AG33" s="111"/>
      <c r="AH33" s="111"/>
      <c r="AI33" s="111"/>
      <c r="AJ33" s="111"/>
      <c r="AK33" s="111"/>
      <c r="AL33" s="111"/>
      <c r="AM33" s="124" t="s">
        <v>86</v>
      </c>
      <c r="AN33" s="124"/>
      <c r="AO33" s="125"/>
      <c r="AP33" s="126"/>
      <c r="AQ33" s="127"/>
      <c r="AR33" s="127"/>
      <c r="AS33" s="127"/>
      <c r="AT33" s="127"/>
      <c r="AU33" s="127"/>
      <c r="AV33" s="127"/>
      <c r="AW33" s="128"/>
    </row>
    <row r="34" spans="1:49" ht="22.5" customHeight="1" x14ac:dyDescent="0.15">
      <c r="A34" s="133">
        <f>②実績記録票入力シート!I25</f>
        <v>0</v>
      </c>
      <c r="B34" s="133"/>
      <c r="C34" s="134" t="str">
        <f>'記録転記用（変更禁止）'!I25</f>
        <v/>
      </c>
      <c r="D34" s="134"/>
      <c r="E34" s="132"/>
      <c r="F34" s="132"/>
      <c r="G34" s="132"/>
      <c r="H34" s="132"/>
      <c r="I34" s="132"/>
      <c r="J34" s="132"/>
      <c r="K34" s="132"/>
      <c r="L34" s="132"/>
      <c r="M34" s="107" t="str">
        <f t="shared" si="0"/>
        <v/>
      </c>
      <c r="N34" s="108"/>
      <c r="O34" s="108"/>
      <c r="P34" s="109"/>
      <c r="Q34" s="131" t="str">
        <f>IF(②実績記録票入力シート!K25="","",②実績記録票入力シート!K25)</f>
        <v/>
      </c>
      <c r="R34" s="131"/>
      <c r="S34" s="131"/>
      <c r="T34" s="131"/>
      <c r="U34" s="131" t="str">
        <f>IF(②実績記録票入力シート!L25="","",②実績記録票入力シート!L25)</f>
        <v/>
      </c>
      <c r="V34" s="131"/>
      <c r="W34" s="131"/>
      <c r="X34" s="131"/>
      <c r="Y34" s="107" t="str">
        <f t="shared" si="1"/>
        <v/>
      </c>
      <c r="Z34" s="108"/>
      <c r="AA34" s="108"/>
      <c r="AB34" s="109"/>
      <c r="AC34" s="129"/>
      <c r="AD34" s="130"/>
      <c r="AE34" s="130"/>
      <c r="AF34" s="110"/>
      <c r="AG34" s="111"/>
      <c r="AH34" s="111"/>
      <c r="AI34" s="111"/>
      <c r="AJ34" s="111"/>
      <c r="AK34" s="111"/>
      <c r="AL34" s="111"/>
      <c r="AM34" s="124" t="s">
        <v>86</v>
      </c>
      <c r="AN34" s="124"/>
      <c r="AO34" s="125"/>
      <c r="AP34" s="126"/>
      <c r="AQ34" s="127"/>
      <c r="AR34" s="127"/>
      <c r="AS34" s="127"/>
      <c r="AT34" s="127"/>
      <c r="AU34" s="127"/>
      <c r="AV34" s="127"/>
      <c r="AW34" s="128"/>
    </row>
    <row r="35" spans="1:49" ht="22.5" customHeight="1" x14ac:dyDescent="0.15">
      <c r="A35" s="133">
        <f>②実績記録票入力シート!I26</f>
        <v>0</v>
      </c>
      <c r="B35" s="133"/>
      <c r="C35" s="134" t="str">
        <f>'記録転記用（変更禁止）'!I26</f>
        <v/>
      </c>
      <c r="D35" s="134"/>
      <c r="E35" s="132"/>
      <c r="F35" s="132"/>
      <c r="G35" s="132"/>
      <c r="H35" s="132"/>
      <c r="I35" s="132"/>
      <c r="J35" s="132"/>
      <c r="K35" s="132"/>
      <c r="L35" s="132"/>
      <c r="M35" s="107" t="str">
        <f t="shared" si="0"/>
        <v/>
      </c>
      <c r="N35" s="108"/>
      <c r="O35" s="108"/>
      <c r="P35" s="109"/>
      <c r="Q35" s="131" t="str">
        <f>IF(②実績記録票入力シート!K26="","",②実績記録票入力シート!K26)</f>
        <v/>
      </c>
      <c r="R35" s="131"/>
      <c r="S35" s="131"/>
      <c r="T35" s="131"/>
      <c r="U35" s="131" t="str">
        <f>IF(②実績記録票入力シート!L26="","",②実績記録票入力シート!L26)</f>
        <v/>
      </c>
      <c r="V35" s="131"/>
      <c r="W35" s="131"/>
      <c r="X35" s="131"/>
      <c r="Y35" s="107" t="str">
        <f t="shared" si="1"/>
        <v/>
      </c>
      <c r="Z35" s="108"/>
      <c r="AA35" s="108"/>
      <c r="AB35" s="109"/>
      <c r="AC35" s="129"/>
      <c r="AD35" s="130"/>
      <c r="AE35" s="130"/>
      <c r="AF35" s="110"/>
      <c r="AG35" s="111"/>
      <c r="AH35" s="111"/>
      <c r="AI35" s="111"/>
      <c r="AJ35" s="111"/>
      <c r="AK35" s="111"/>
      <c r="AL35" s="111"/>
      <c r="AM35" s="124" t="s">
        <v>86</v>
      </c>
      <c r="AN35" s="124"/>
      <c r="AO35" s="125"/>
      <c r="AP35" s="126"/>
      <c r="AQ35" s="127"/>
      <c r="AR35" s="127"/>
      <c r="AS35" s="127"/>
      <c r="AT35" s="127"/>
      <c r="AU35" s="127"/>
      <c r="AV35" s="127"/>
      <c r="AW35" s="128"/>
    </row>
    <row r="36" spans="1:49" ht="22.5" customHeight="1" x14ac:dyDescent="0.15">
      <c r="A36" s="133">
        <f>②実績記録票入力シート!I27</f>
        <v>0</v>
      </c>
      <c r="B36" s="133"/>
      <c r="C36" s="134" t="str">
        <f>'記録転記用（変更禁止）'!I27</f>
        <v/>
      </c>
      <c r="D36" s="134"/>
      <c r="E36" s="132"/>
      <c r="F36" s="132"/>
      <c r="G36" s="132"/>
      <c r="H36" s="132"/>
      <c r="I36" s="132"/>
      <c r="J36" s="132"/>
      <c r="K36" s="132"/>
      <c r="L36" s="132"/>
      <c r="M36" s="107" t="str">
        <f t="shared" si="0"/>
        <v/>
      </c>
      <c r="N36" s="108"/>
      <c r="O36" s="108"/>
      <c r="P36" s="109"/>
      <c r="Q36" s="131" t="str">
        <f>IF(②実績記録票入力シート!K27="","",②実績記録票入力シート!K27)</f>
        <v/>
      </c>
      <c r="R36" s="131"/>
      <c r="S36" s="131"/>
      <c r="T36" s="131"/>
      <c r="U36" s="131" t="str">
        <f>IF(②実績記録票入力シート!L27="","",②実績記録票入力シート!L27)</f>
        <v/>
      </c>
      <c r="V36" s="131"/>
      <c r="W36" s="131"/>
      <c r="X36" s="131"/>
      <c r="Y36" s="107" t="str">
        <f t="shared" si="1"/>
        <v/>
      </c>
      <c r="Z36" s="108"/>
      <c r="AA36" s="108"/>
      <c r="AB36" s="109"/>
      <c r="AC36" s="129"/>
      <c r="AD36" s="130"/>
      <c r="AE36" s="130"/>
      <c r="AF36" s="110"/>
      <c r="AG36" s="111"/>
      <c r="AH36" s="111"/>
      <c r="AI36" s="111"/>
      <c r="AJ36" s="111"/>
      <c r="AK36" s="111"/>
      <c r="AL36" s="111"/>
      <c r="AM36" s="124" t="s">
        <v>86</v>
      </c>
      <c r="AN36" s="124"/>
      <c r="AO36" s="125"/>
      <c r="AP36" s="126"/>
      <c r="AQ36" s="127"/>
      <c r="AR36" s="127"/>
      <c r="AS36" s="127"/>
      <c r="AT36" s="127"/>
      <c r="AU36" s="127"/>
      <c r="AV36" s="127"/>
      <c r="AW36" s="128"/>
    </row>
    <row r="37" spans="1:49" ht="22.5" customHeight="1" x14ac:dyDescent="0.15">
      <c r="A37" s="133">
        <f>②実績記録票入力シート!I28</f>
        <v>0</v>
      </c>
      <c r="B37" s="133"/>
      <c r="C37" s="134" t="str">
        <f>'記録転記用（変更禁止）'!I28</f>
        <v/>
      </c>
      <c r="D37" s="134"/>
      <c r="E37" s="132"/>
      <c r="F37" s="132"/>
      <c r="G37" s="132"/>
      <c r="H37" s="132"/>
      <c r="I37" s="132"/>
      <c r="J37" s="132"/>
      <c r="K37" s="132"/>
      <c r="L37" s="132"/>
      <c r="M37" s="107" t="str">
        <f t="shared" si="0"/>
        <v/>
      </c>
      <c r="N37" s="108"/>
      <c r="O37" s="108"/>
      <c r="P37" s="109"/>
      <c r="Q37" s="131" t="str">
        <f>IF(②実績記録票入力シート!K28="","",②実績記録票入力シート!K28)</f>
        <v/>
      </c>
      <c r="R37" s="131"/>
      <c r="S37" s="131"/>
      <c r="T37" s="131"/>
      <c r="U37" s="131" t="str">
        <f>IF(②実績記録票入力シート!L28="","",②実績記録票入力シート!L28)</f>
        <v/>
      </c>
      <c r="V37" s="131"/>
      <c r="W37" s="131"/>
      <c r="X37" s="131"/>
      <c r="Y37" s="107" t="str">
        <f t="shared" si="1"/>
        <v/>
      </c>
      <c r="Z37" s="108"/>
      <c r="AA37" s="108"/>
      <c r="AB37" s="109"/>
      <c r="AC37" s="129"/>
      <c r="AD37" s="130"/>
      <c r="AE37" s="130"/>
      <c r="AF37" s="110"/>
      <c r="AG37" s="111"/>
      <c r="AH37" s="111"/>
      <c r="AI37" s="111"/>
      <c r="AJ37" s="111"/>
      <c r="AK37" s="111"/>
      <c r="AL37" s="111"/>
      <c r="AM37" s="124" t="s">
        <v>86</v>
      </c>
      <c r="AN37" s="124"/>
      <c r="AO37" s="125"/>
      <c r="AP37" s="126"/>
      <c r="AQ37" s="127"/>
      <c r="AR37" s="127"/>
      <c r="AS37" s="127"/>
      <c r="AT37" s="127"/>
      <c r="AU37" s="127"/>
      <c r="AV37" s="127"/>
      <c r="AW37" s="128"/>
    </row>
    <row r="38" spans="1:49" ht="22.5" customHeight="1" x14ac:dyDescent="0.15">
      <c r="A38" s="133">
        <f>②実績記録票入力シート!I29</f>
        <v>0</v>
      </c>
      <c r="B38" s="133"/>
      <c r="C38" s="134" t="str">
        <f>'記録転記用（変更禁止）'!I29</f>
        <v/>
      </c>
      <c r="D38" s="134"/>
      <c r="E38" s="132"/>
      <c r="F38" s="132"/>
      <c r="G38" s="132"/>
      <c r="H38" s="132"/>
      <c r="I38" s="132"/>
      <c r="J38" s="132"/>
      <c r="K38" s="132"/>
      <c r="L38" s="132"/>
      <c r="M38" s="107" t="str">
        <f t="shared" si="0"/>
        <v/>
      </c>
      <c r="N38" s="108"/>
      <c r="O38" s="108"/>
      <c r="P38" s="109"/>
      <c r="Q38" s="131" t="str">
        <f>IF(②実績記録票入力シート!K29="","",②実績記録票入力シート!K29)</f>
        <v/>
      </c>
      <c r="R38" s="131"/>
      <c r="S38" s="131"/>
      <c r="T38" s="131"/>
      <c r="U38" s="131" t="str">
        <f>IF(②実績記録票入力シート!L29="","",②実績記録票入力シート!L29)</f>
        <v/>
      </c>
      <c r="V38" s="131"/>
      <c r="W38" s="131"/>
      <c r="X38" s="131"/>
      <c r="Y38" s="107" t="str">
        <f t="shared" si="1"/>
        <v/>
      </c>
      <c r="Z38" s="108"/>
      <c r="AA38" s="108"/>
      <c r="AB38" s="109"/>
      <c r="AC38" s="129"/>
      <c r="AD38" s="130"/>
      <c r="AE38" s="130"/>
      <c r="AF38" s="110"/>
      <c r="AG38" s="111"/>
      <c r="AH38" s="111"/>
      <c r="AI38" s="111"/>
      <c r="AJ38" s="111"/>
      <c r="AK38" s="111"/>
      <c r="AL38" s="111"/>
      <c r="AM38" s="124" t="s">
        <v>86</v>
      </c>
      <c r="AN38" s="124"/>
      <c r="AO38" s="125"/>
      <c r="AP38" s="126"/>
      <c r="AQ38" s="127"/>
      <c r="AR38" s="127"/>
      <c r="AS38" s="127"/>
      <c r="AT38" s="127"/>
      <c r="AU38" s="127"/>
      <c r="AV38" s="127"/>
      <c r="AW38" s="128"/>
    </row>
    <row r="39" spans="1:49" ht="18" customHeight="1" x14ac:dyDescent="0.15">
      <c r="A39" s="112" t="s">
        <v>88</v>
      </c>
      <c r="B39" s="113"/>
      <c r="C39" s="113"/>
      <c r="D39" s="113"/>
      <c r="E39" s="113"/>
      <c r="F39" s="113"/>
      <c r="G39" s="113"/>
      <c r="H39" s="113"/>
      <c r="I39" s="113"/>
      <c r="J39" s="113"/>
      <c r="K39" s="113"/>
      <c r="L39" s="113"/>
      <c r="M39" s="113"/>
      <c r="N39" s="113"/>
      <c r="O39" s="113"/>
      <c r="P39" s="114"/>
      <c r="Q39" s="115">
        <f>②実績記録票入力シート!K30</f>
        <v>0</v>
      </c>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7"/>
    </row>
    <row r="40" spans="1:49" ht="22.5" customHeight="1" x14ac:dyDescent="0.15">
      <c r="A40" s="195"/>
      <c r="B40" s="195"/>
      <c r="C40" s="196"/>
      <c r="D40" s="196"/>
      <c r="E40" s="132"/>
      <c r="F40" s="132"/>
      <c r="G40" s="132"/>
      <c r="H40" s="132"/>
      <c r="I40" s="132"/>
      <c r="J40" s="132"/>
      <c r="K40" s="132"/>
      <c r="L40" s="132"/>
      <c r="M40" s="107" t="str">
        <f>IF(E38&amp;I38="","",TIMEVALUE(LEFT(RIGHT("0000" &amp; I38,4),2) &amp; ":" &amp; RIGHT(RIGHT("0000" &amp; I38,4),2)) - TIMEVALUE(LEFT(RIGHT("0000" &amp; E38,4),2) &amp; ":" &amp; RIGHT(RIGHT("0000" &amp; E38,4),2)))</f>
        <v/>
      </c>
      <c r="N40" s="108"/>
      <c r="O40" s="108"/>
      <c r="P40" s="109"/>
      <c r="Q40" s="118"/>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20"/>
    </row>
    <row r="41" spans="1:49" ht="22.5" customHeight="1" x14ac:dyDescent="0.15">
      <c r="A41" s="195"/>
      <c r="B41" s="195"/>
      <c r="C41" s="196"/>
      <c r="D41" s="196"/>
      <c r="E41" s="132"/>
      <c r="F41" s="132"/>
      <c r="G41" s="132"/>
      <c r="H41" s="132"/>
      <c r="I41" s="132"/>
      <c r="J41" s="132"/>
      <c r="K41" s="132"/>
      <c r="L41" s="132"/>
      <c r="M41" s="107" t="str">
        <f>IF(E39&amp;I39="","",TIMEVALUE(LEFT(RIGHT("0000" &amp; I39,4),2) &amp; ":" &amp; RIGHT(RIGHT("0000" &amp; I39,4),2)) - TIMEVALUE(LEFT(RIGHT("0000" &amp; E39,4),2) &amp; ":" &amp; RIGHT(RIGHT("0000" &amp; E39,4),2)))</f>
        <v/>
      </c>
      <c r="N41" s="108"/>
      <c r="O41" s="108"/>
      <c r="P41" s="109"/>
      <c r="Q41" s="118"/>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20"/>
    </row>
    <row r="42" spans="1:49" ht="22.5" customHeight="1" x14ac:dyDescent="0.15">
      <c r="A42" s="195"/>
      <c r="B42" s="195"/>
      <c r="C42" s="196"/>
      <c r="D42" s="196"/>
      <c r="E42" s="132"/>
      <c r="F42" s="132"/>
      <c r="G42" s="132"/>
      <c r="H42" s="132"/>
      <c r="I42" s="132"/>
      <c r="J42" s="132"/>
      <c r="K42" s="132"/>
      <c r="L42" s="132"/>
      <c r="M42" s="107" t="str">
        <f>IF(E40&amp;I40="","",TIMEVALUE(LEFT(RIGHT("0000" &amp; I40,4),2) &amp; ":" &amp; RIGHT(RIGHT("0000" &amp; I40,4),2)) - TIMEVALUE(LEFT(RIGHT("0000" &amp; E40,4),2) &amp; ":" &amp; RIGHT(RIGHT("0000" &amp; E40,4),2)))</f>
        <v/>
      </c>
      <c r="N42" s="108"/>
      <c r="O42" s="108"/>
      <c r="P42" s="109"/>
      <c r="Q42" s="121"/>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3"/>
    </row>
    <row r="43" spans="1:49" ht="20.25" customHeight="1" thickBot="1" x14ac:dyDescent="0.2">
      <c r="A43" s="152" t="s">
        <v>38</v>
      </c>
      <c r="B43" s="153"/>
      <c r="C43" s="153"/>
      <c r="D43" s="154"/>
      <c r="E43" s="203"/>
      <c r="F43" s="203"/>
      <c r="G43" s="203"/>
      <c r="H43" s="203"/>
      <c r="I43" s="203"/>
      <c r="J43" s="203"/>
      <c r="K43" s="203"/>
      <c r="L43" s="203"/>
      <c r="M43" s="192">
        <f>SUM(M11:P38)</f>
        <v>1.3055555555555554</v>
      </c>
      <c r="N43" s="193"/>
      <c r="O43" s="193"/>
      <c r="P43" s="194"/>
      <c r="Q43" s="203"/>
      <c r="R43" s="203"/>
      <c r="S43" s="203"/>
      <c r="T43" s="203"/>
      <c r="U43" s="203"/>
      <c r="V43" s="203"/>
      <c r="W43" s="203"/>
      <c r="X43" s="204"/>
      <c r="Y43" s="192">
        <f>SUM(Y11:AB38)</f>
        <v>1.3055555555555554</v>
      </c>
      <c r="Z43" s="193"/>
      <c r="AA43" s="193"/>
      <c r="AB43" s="194"/>
      <c r="AC43" s="206"/>
      <c r="AD43" s="203"/>
      <c r="AE43" s="203"/>
      <c r="AF43" s="207">
        <f>SUM(AF11:AL38)</f>
        <v>3000</v>
      </c>
      <c r="AG43" s="124"/>
      <c r="AH43" s="124"/>
      <c r="AI43" s="124"/>
      <c r="AJ43" s="124"/>
      <c r="AK43" s="124"/>
      <c r="AL43" s="124"/>
      <c r="AM43" s="124" t="s">
        <v>86</v>
      </c>
      <c r="AN43" s="124"/>
      <c r="AO43" s="125"/>
      <c r="AP43" s="200"/>
      <c r="AQ43" s="201"/>
      <c r="AR43" s="201"/>
      <c r="AS43" s="201"/>
      <c r="AT43" s="202"/>
      <c r="AU43" s="202"/>
      <c r="AV43" s="202"/>
      <c r="AW43" s="202"/>
    </row>
    <row r="44" spans="1:49" ht="6" customHeight="1" thickTop="1" x14ac:dyDescent="0.15"/>
    <row r="45" spans="1:49" ht="15" customHeight="1" x14ac:dyDescent="0.15">
      <c r="AF45" s="130"/>
      <c r="AG45" s="130"/>
      <c r="AH45" s="130"/>
      <c r="AI45" s="130"/>
      <c r="AJ45" s="130"/>
      <c r="AK45" s="130"/>
      <c r="AL45" s="130"/>
      <c r="AM45" s="205" t="s">
        <v>39</v>
      </c>
      <c r="AN45" s="205"/>
      <c r="AO45" s="205"/>
      <c r="AP45" s="130"/>
      <c r="AQ45" s="130"/>
      <c r="AR45" s="130"/>
      <c r="AS45" s="130"/>
      <c r="AT45" s="130"/>
      <c r="AU45" s="205" t="s">
        <v>40</v>
      </c>
      <c r="AV45" s="205"/>
      <c r="AW45" s="205"/>
    </row>
    <row r="46" spans="1:49" ht="18" customHeight="1" x14ac:dyDescent="0.15">
      <c r="M46" s="90" t="s">
        <v>19</v>
      </c>
      <c r="N46" s="90"/>
      <c r="O46" s="90"/>
      <c r="P46" s="90"/>
      <c r="Q46" s="90"/>
      <c r="R46" s="90"/>
      <c r="S46" s="90"/>
      <c r="T46" s="90"/>
      <c r="U46" s="90"/>
      <c r="V46" s="90"/>
      <c r="W46" s="90"/>
      <c r="X46" s="90"/>
      <c r="Y46" s="90"/>
      <c r="Z46" s="90"/>
      <c r="AA46" s="90"/>
      <c r="AB46" s="90"/>
      <c r="AC46" s="90"/>
      <c r="AD46" s="90"/>
      <c r="AE46" s="90"/>
      <c r="AF46" s="90"/>
    </row>
    <row r="47" spans="1:49" ht="18" customHeight="1" x14ac:dyDescent="0.15">
      <c r="A47" s="158">
        <f>A2</f>
        <v>41978</v>
      </c>
      <c r="B47" s="158"/>
      <c r="C47" s="158"/>
      <c r="D47" s="158"/>
      <c r="E47" s="158"/>
      <c r="F47" s="8" t="s">
        <v>78</v>
      </c>
    </row>
    <row r="48" spans="1:49" ht="20.25" customHeight="1" x14ac:dyDescent="0.15">
      <c r="A48" s="135" t="s">
        <v>20</v>
      </c>
      <c r="B48" s="136"/>
      <c r="C48" s="136"/>
      <c r="D48" s="136"/>
      <c r="E48" s="137">
        <f>E3</f>
        <v>9000000011</v>
      </c>
      <c r="F48" s="138"/>
      <c r="G48" s="138"/>
      <c r="H48" s="138"/>
      <c r="I48" s="138"/>
      <c r="J48" s="138"/>
      <c r="K48" s="138"/>
      <c r="L48" s="138"/>
      <c r="M48" s="138"/>
      <c r="N48" s="139"/>
      <c r="O48" s="143" t="s">
        <v>21</v>
      </c>
      <c r="P48" s="144"/>
      <c r="Q48" s="144"/>
      <c r="R48" s="144"/>
      <c r="S48" s="144"/>
      <c r="T48" s="144"/>
      <c r="U48" s="145"/>
      <c r="V48" s="149">
        <f>V3</f>
        <v>0</v>
      </c>
      <c r="W48" s="150"/>
      <c r="X48" s="150"/>
      <c r="Y48" s="150"/>
      <c r="Z48" s="150"/>
      <c r="AA48" s="150"/>
      <c r="AB48" s="150"/>
      <c r="AC48" s="151"/>
      <c r="AD48" s="152" t="s">
        <v>22</v>
      </c>
      <c r="AE48" s="153"/>
      <c r="AF48" s="153"/>
      <c r="AG48" s="153"/>
      <c r="AH48" s="153"/>
      <c r="AI48" s="153"/>
      <c r="AJ48" s="153"/>
      <c r="AK48" s="153"/>
      <c r="AL48" s="153"/>
      <c r="AM48" s="153"/>
      <c r="AN48" s="153"/>
      <c r="AO48" s="153"/>
      <c r="AP48" s="153"/>
      <c r="AQ48" s="153"/>
      <c r="AR48" s="153"/>
      <c r="AS48" s="153"/>
      <c r="AT48" s="153"/>
      <c r="AU48" s="153"/>
      <c r="AV48" s="153"/>
      <c r="AW48" s="154"/>
    </row>
    <row r="49" spans="1:49" ht="20.25" customHeight="1" x14ac:dyDescent="0.15">
      <c r="A49" s="136"/>
      <c r="B49" s="136"/>
      <c r="C49" s="136"/>
      <c r="D49" s="136"/>
      <c r="E49" s="140"/>
      <c r="F49" s="141"/>
      <c r="G49" s="141"/>
      <c r="H49" s="141"/>
      <c r="I49" s="141"/>
      <c r="J49" s="141"/>
      <c r="K49" s="141"/>
      <c r="L49" s="141"/>
      <c r="M49" s="141"/>
      <c r="N49" s="142"/>
      <c r="O49" s="146"/>
      <c r="P49" s="147"/>
      <c r="Q49" s="147"/>
      <c r="R49" s="147"/>
      <c r="S49" s="147"/>
      <c r="T49" s="147"/>
      <c r="U49" s="148"/>
      <c r="V49" s="149">
        <f>V4</f>
        <v>0</v>
      </c>
      <c r="W49" s="150"/>
      <c r="X49" s="150"/>
      <c r="Y49" s="150"/>
      <c r="Z49" s="150"/>
      <c r="AA49" s="150"/>
      <c r="AB49" s="150"/>
      <c r="AC49" s="151"/>
      <c r="AD49" s="155">
        <f>AD4</f>
        <v>2760000010</v>
      </c>
      <c r="AE49" s="156"/>
      <c r="AF49" s="156"/>
      <c r="AG49" s="156"/>
      <c r="AH49" s="156"/>
      <c r="AI49" s="156"/>
      <c r="AJ49" s="156"/>
      <c r="AK49" s="156"/>
      <c r="AL49" s="156"/>
      <c r="AM49" s="156"/>
      <c r="AN49" s="156"/>
      <c r="AO49" s="156"/>
      <c r="AP49" s="156"/>
      <c r="AQ49" s="156"/>
      <c r="AR49" s="156"/>
      <c r="AS49" s="156"/>
      <c r="AT49" s="156"/>
      <c r="AU49" s="156"/>
      <c r="AV49" s="156"/>
      <c r="AW49" s="157"/>
    </row>
    <row r="50" spans="1:49" ht="37.5" customHeight="1" x14ac:dyDescent="0.15">
      <c r="A50" s="159" t="s">
        <v>23</v>
      </c>
      <c r="B50" s="160"/>
      <c r="C50" s="160"/>
      <c r="D50" s="160"/>
      <c r="E50" s="161">
        <f>E5</f>
        <v>40</v>
      </c>
      <c r="F50" s="162"/>
      <c r="G50" s="162"/>
      <c r="H50" s="162"/>
      <c r="I50" s="162"/>
      <c r="J50" s="162"/>
      <c r="K50" s="9" t="s">
        <v>24</v>
      </c>
      <c r="L50" s="9"/>
      <c r="M50" s="9"/>
      <c r="N50" s="10"/>
      <c r="O50" s="163" t="s">
        <v>25</v>
      </c>
      <c r="P50" s="164"/>
      <c r="Q50" s="164"/>
      <c r="R50" s="164"/>
      <c r="S50" s="164"/>
      <c r="T50" s="164"/>
      <c r="U50" s="165"/>
      <c r="V50" s="166">
        <f>V5</f>
        <v>3000</v>
      </c>
      <c r="W50" s="167"/>
      <c r="X50" s="167"/>
      <c r="Y50" s="167"/>
      <c r="Z50" s="167"/>
      <c r="AA50" s="167"/>
      <c r="AB50" s="167"/>
      <c r="AC50" s="11" t="s">
        <v>26</v>
      </c>
      <c r="AD50" s="168" t="s">
        <v>27</v>
      </c>
      <c r="AE50" s="169"/>
      <c r="AF50" s="169"/>
      <c r="AG50" s="170"/>
      <c r="AH50" s="197" t="str">
        <f>AH5</f>
        <v>○○○○介護サービス</v>
      </c>
      <c r="AI50" s="198"/>
      <c r="AJ50" s="198"/>
      <c r="AK50" s="198"/>
      <c r="AL50" s="198"/>
      <c r="AM50" s="198"/>
      <c r="AN50" s="198"/>
      <c r="AO50" s="198"/>
      <c r="AP50" s="198"/>
      <c r="AQ50" s="198"/>
      <c r="AR50" s="198"/>
      <c r="AS50" s="198"/>
      <c r="AT50" s="198"/>
      <c r="AU50" s="198"/>
      <c r="AV50" s="198"/>
      <c r="AW50" s="199"/>
    </row>
    <row r="51" spans="1:49" ht="7.5" customHeight="1" thickBot="1" x14ac:dyDescent="0.2"/>
    <row r="52" spans="1:49" ht="12.4" customHeight="1" thickTop="1" x14ac:dyDescent="0.15">
      <c r="A52" s="171" t="s">
        <v>28</v>
      </c>
      <c r="B52" s="171"/>
      <c r="C52" s="171" t="s">
        <v>29</v>
      </c>
      <c r="D52" s="171"/>
      <c r="E52" s="91" t="s">
        <v>30</v>
      </c>
      <c r="F52" s="92"/>
      <c r="G52" s="92"/>
      <c r="H52" s="92"/>
      <c r="I52" s="92"/>
      <c r="J52" s="92"/>
      <c r="K52" s="92"/>
      <c r="L52" s="92"/>
      <c r="M52" s="92"/>
      <c r="N52" s="92"/>
      <c r="O52" s="92"/>
      <c r="P52" s="93"/>
      <c r="Q52" s="91" t="s">
        <v>31</v>
      </c>
      <c r="R52" s="92"/>
      <c r="S52" s="92"/>
      <c r="T52" s="92"/>
      <c r="U52" s="92"/>
      <c r="V52" s="92"/>
      <c r="W52" s="92"/>
      <c r="X52" s="175"/>
      <c r="Y52" s="177" t="s">
        <v>32</v>
      </c>
      <c r="Z52" s="178"/>
      <c r="AA52" s="178"/>
      <c r="AB52" s="179"/>
      <c r="AC52" s="187" t="s">
        <v>33</v>
      </c>
      <c r="AD52" s="171"/>
      <c r="AE52" s="171"/>
      <c r="AF52" s="91" t="s">
        <v>34</v>
      </c>
      <c r="AG52" s="92"/>
      <c r="AH52" s="92"/>
      <c r="AI52" s="92"/>
      <c r="AJ52" s="92"/>
      <c r="AK52" s="92"/>
      <c r="AL52" s="92"/>
      <c r="AM52" s="92"/>
      <c r="AN52" s="92"/>
      <c r="AO52" s="93"/>
      <c r="AP52" s="188" t="s">
        <v>111</v>
      </c>
      <c r="AQ52" s="208"/>
      <c r="AR52" s="208"/>
      <c r="AS52" s="208"/>
      <c r="AT52" s="208"/>
      <c r="AU52" s="208"/>
      <c r="AV52" s="208"/>
      <c r="AW52" s="209"/>
    </row>
    <row r="53" spans="1:49" ht="12.4" customHeight="1" x14ac:dyDescent="0.15">
      <c r="A53" s="171"/>
      <c r="B53" s="171"/>
      <c r="C53" s="171"/>
      <c r="D53" s="171"/>
      <c r="E53" s="172"/>
      <c r="F53" s="173"/>
      <c r="G53" s="173"/>
      <c r="H53" s="173"/>
      <c r="I53" s="173"/>
      <c r="J53" s="173"/>
      <c r="K53" s="173"/>
      <c r="L53" s="173"/>
      <c r="M53" s="173"/>
      <c r="N53" s="173"/>
      <c r="O53" s="173"/>
      <c r="P53" s="174"/>
      <c r="Q53" s="172"/>
      <c r="R53" s="173"/>
      <c r="S53" s="173"/>
      <c r="T53" s="173"/>
      <c r="U53" s="173"/>
      <c r="V53" s="173"/>
      <c r="W53" s="173"/>
      <c r="X53" s="176"/>
      <c r="Y53" s="180"/>
      <c r="Z53" s="181"/>
      <c r="AA53" s="181"/>
      <c r="AB53" s="182"/>
      <c r="AC53" s="187"/>
      <c r="AD53" s="171"/>
      <c r="AE53" s="171"/>
      <c r="AF53" s="94"/>
      <c r="AG53" s="95"/>
      <c r="AH53" s="95"/>
      <c r="AI53" s="95"/>
      <c r="AJ53" s="95"/>
      <c r="AK53" s="95"/>
      <c r="AL53" s="95"/>
      <c r="AM53" s="95"/>
      <c r="AN53" s="95"/>
      <c r="AO53" s="96"/>
      <c r="AP53" s="210"/>
      <c r="AQ53" s="211"/>
      <c r="AR53" s="211"/>
      <c r="AS53" s="211"/>
      <c r="AT53" s="211"/>
      <c r="AU53" s="211"/>
      <c r="AV53" s="211"/>
      <c r="AW53" s="212"/>
    </row>
    <row r="54" spans="1:49" ht="18" customHeight="1" x14ac:dyDescent="0.15">
      <c r="A54" s="171"/>
      <c r="B54" s="171"/>
      <c r="C54" s="171"/>
      <c r="D54" s="171"/>
      <c r="E54" s="188" t="s">
        <v>35</v>
      </c>
      <c r="F54" s="92"/>
      <c r="G54" s="92"/>
      <c r="H54" s="93"/>
      <c r="I54" s="188" t="s">
        <v>36</v>
      </c>
      <c r="J54" s="92"/>
      <c r="K54" s="92"/>
      <c r="L54" s="93"/>
      <c r="M54" s="189" t="s">
        <v>37</v>
      </c>
      <c r="N54" s="190"/>
      <c r="O54" s="190"/>
      <c r="P54" s="191"/>
      <c r="Q54" s="188" t="s">
        <v>35</v>
      </c>
      <c r="R54" s="92"/>
      <c r="S54" s="92"/>
      <c r="T54" s="93"/>
      <c r="U54" s="188" t="s">
        <v>36</v>
      </c>
      <c r="V54" s="92"/>
      <c r="W54" s="92"/>
      <c r="X54" s="92"/>
      <c r="Y54" s="183"/>
      <c r="Z54" s="98"/>
      <c r="AA54" s="98"/>
      <c r="AB54" s="184"/>
      <c r="AC54" s="187"/>
      <c r="AD54" s="171"/>
      <c r="AE54" s="171"/>
      <c r="AF54" s="97"/>
      <c r="AG54" s="98"/>
      <c r="AH54" s="98"/>
      <c r="AI54" s="98"/>
      <c r="AJ54" s="98"/>
      <c r="AK54" s="98"/>
      <c r="AL54" s="98"/>
      <c r="AM54" s="98"/>
      <c r="AN54" s="98"/>
      <c r="AO54" s="99"/>
      <c r="AP54" s="210"/>
      <c r="AQ54" s="211"/>
      <c r="AR54" s="211"/>
      <c r="AS54" s="211"/>
      <c r="AT54" s="211"/>
      <c r="AU54" s="211"/>
      <c r="AV54" s="211"/>
      <c r="AW54" s="212"/>
    </row>
    <row r="55" spans="1:49" ht="7.5" customHeight="1" x14ac:dyDescent="0.15">
      <c r="A55" s="171"/>
      <c r="B55" s="171"/>
      <c r="C55" s="171"/>
      <c r="D55" s="171"/>
      <c r="E55" s="172"/>
      <c r="F55" s="173"/>
      <c r="G55" s="173"/>
      <c r="H55" s="174"/>
      <c r="I55" s="172"/>
      <c r="J55" s="173"/>
      <c r="K55" s="173"/>
      <c r="L55" s="174"/>
      <c r="M55" s="100"/>
      <c r="N55" s="101"/>
      <c r="O55" s="101"/>
      <c r="P55" s="102"/>
      <c r="Q55" s="172"/>
      <c r="R55" s="173"/>
      <c r="S55" s="173"/>
      <c r="T55" s="174"/>
      <c r="U55" s="172"/>
      <c r="V55" s="173"/>
      <c r="W55" s="173"/>
      <c r="X55" s="173"/>
      <c r="Y55" s="185"/>
      <c r="Z55" s="101"/>
      <c r="AA55" s="101"/>
      <c r="AB55" s="186"/>
      <c r="AC55" s="154"/>
      <c r="AD55" s="171"/>
      <c r="AE55" s="171"/>
      <c r="AF55" s="100"/>
      <c r="AG55" s="101"/>
      <c r="AH55" s="101"/>
      <c r="AI55" s="101"/>
      <c r="AJ55" s="101"/>
      <c r="AK55" s="101"/>
      <c r="AL55" s="101"/>
      <c r="AM55" s="101"/>
      <c r="AN55" s="101"/>
      <c r="AO55" s="102"/>
      <c r="AP55" s="213"/>
      <c r="AQ55" s="214"/>
      <c r="AR55" s="214"/>
      <c r="AS55" s="214"/>
      <c r="AT55" s="214"/>
      <c r="AU55" s="214"/>
      <c r="AV55" s="214"/>
      <c r="AW55" s="215"/>
    </row>
    <row r="56" spans="1:49" ht="22.5" customHeight="1" x14ac:dyDescent="0.15">
      <c r="A56" s="133">
        <f>②実績記録票入力シート!I30</f>
        <v>0</v>
      </c>
      <c r="B56" s="133"/>
      <c r="C56" s="134" t="str">
        <f>'記録転記用（変更禁止）'!I30</f>
        <v/>
      </c>
      <c r="D56" s="134"/>
      <c r="E56" s="216"/>
      <c r="F56" s="217"/>
      <c r="G56" s="217"/>
      <c r="H56" s="221"/>
      <c r="I56" s="216"/>
      <c r="J56" s="217"/>
      <c r="K56" s="217"/>
      <c r="L56" s="218"/>
      <c r="M56" s="107" t="str">
        <f>IF(E56&amp;I56="","",TIMEVALUE(LEFT(RIGHT("0000" &amp; I56,4),2) &amp; ":" &amp; RIGHT(RIGHT("0000" &amp; I56,4),2)) - TIMEVALUE(LEFT(RIGHT("0000" &amp; E56,4),2) &amp; ":" &amp; RIGHT(RIGHT("0000" &amp; E56,4),2)))</f>
        <v/>
      </c>
      <c r="N56" s="108"/>
      <c r="O56" s="108"/>
      <c r="P56" s="109"/>
      <c r="Q56" s="219" t="str">
        <f>IF(②実績記録票入力シート!K30="","",②実績記録票入力シート!K30)</f>
        <v/>
      </c>
      <c r="R56" s="104"/>
      <c r="S56" s="104"/>
      <c r="T56" s="220"/>
      <c r="U56" s="103" t="str">
        <f>IF(②実績記録票入力シート!L30="","",②実績記録票入力シート!L30)</f>
        <v/>
      </c>
      <c r="V56" s="104"/>
      <c r="W56" s="104"/>
      <c r="X56" s="105"/>
      <c r="Y56" s="107" t="str">
        <f>IF(Q56&amp;U56="","",TIMEVALUE(LEFT(RIGHT("0000" &amp; U56,4),2) &amp; ":" &amp; RIGHT(RIGHT("0000" &amp; U56,4),2)) - TIMEVALUE(LEFT(RIGHT("0000" &amp; Q56,4),2) &amp; ":" &amp; RIGHT(RIGHT("0000" &amp; Q56,4),2)))</f>
        <v/>
      </c>
      <c r="Z56" s="108"/>
      <c r="AA56" s="108"/>
      <c r="AB56" s="109"/>
      <c r="AC56" s="129"/>
      <c r="AD56" s="130"/>
      <c r="AE56" s="130"/>
      <c r="AF56" s="110"/>
      <c r="AG56" s="111"/>
      <c r="AH56" s="111"/>
      <c r="AI56" s="111"/>
      <c r="AJ56" s="111"/>
      <c r="AK56" s="111"/>
      <c r="AL56" s="111"/>
      <c r="AM56" s="124" t="s">
        <v>86</v>
      </c>
      <c r="AN56" s="124"/>
      <c r="AO56" s="125"/>
      <c r="AP56" s="126"/>
      <c r="AQ56" s="127"/>
      <c r="AR56" s="127"/>
      <c r="AS56" s="127"/>
      <c r="AT56" s="127"/>
      <c r="AU56" s="127"/>
      <c r="AV56" s="127"/>
      <c r="AW56" s="128"/>
    </row>
    <row r="57" spans="1:49" ht="22.5" customHeight="1" x14ac:dyDescent="0.15">
      <c r="A57" s="133">
        <f>②実績記録票入力シート!I31</f>
        <v>0</v>
      </c>
      <c r="B57" s="133"/>
      <c r="C57" s="134" t="str">
        <f>'記録転記用（変更禁止）'!I31</f>
        <v/>
      </c>
      <c r="D57" s="134"/>
      <c r="E57" s="132"/>
      <c r="F57" s="132"/>
      <c r="G57" s="132"/>
      <c r="H57" s="132"/>
      <c r="I57" s="132"/>
      <c r="J57" s="132"/>
      <c r="K57" s="132"/>
      <c r="L57" s="132"/>
      <c r="M57" s="107" t="str">
        <f t="shared" ref="M57:M83" si="2">IF(E57&amp;I57="","",TIMEVALUE(LEFT(RIGHT("0000" &amp; I57,4),2) &amp; ":" &amp; RIGHT(RIGHT("0000" &amp; I57,4),2)) - TIMEVALUE(LEFT(RIGHT("0000" &amp; E57,4),2) &amp; ":" &amp; RIGHT(RIGHT("0000" &amp; E57,4),2)))</f>
        <v/>
      </c>
      <c r="N57" s="108"/>
      <c r="O57" s="108"/>
      <c r="P57" s="109"/>
      <c r="Q57" s="219" t="str">
        <f>IF(②実績記録票入力シート!K31="","",②実績記録票入力シート!K31)</f>
        <v/>
      </c>
      <c r="R57" s="104"/>
      <c r="S57" s="104"/>
      <c r="T57" s="220"/>
      <c r="U57" s="103" t="str">
        <f>IF(②実績記録票入力シート!L31="","",②実績記録票入力シート!L31)</f>
        <v/>
      </c>
      <c r="V57" s="104"/>
      <c r="W57" s="104"/>
      <c r="X57" s="105"/>
      <c r="Y57" s="107" t="str">
        <f t="shared" ref="Y57:Y83" si="3">IF(Q57&amp;U57="","",TIMEVALUE(LEFT(RIGHT("0000" &amp; U57,4),2) &amp; ":" &amp; RIGHT(RIGHT("0000" &amp; U57,4),2)) - TIMEVALUE(LEFT(RIGHT("0000" &amp; Q57,4),2) &amp; ":" &amp; RIGHT(RIGHT("0000" &amp; Q57,4),2)))</f>
        <v/>
      </c>
      <c r="Z57" s="108"/>
      <c r="AA57" s="108"/>
      <c r="AB57" s="109"/>
      <c r="AC57" s="129"/>
      <c r="AD57" s="130"/>
      <c r="AE57" s="130"/>
      <c r="AF57" s="110"/>
      <c r="AG57" s="111"/>
      <c r="AH57" s="111"/>
      <c r="AI57" s="111"/>
      <c r="AJ57" s="111"/>
      <c r="AK57" s="111"/>
      <c r="AL57" s="111"/>
      <c r="AM57" s="124" t="s">
        <v>86</v>
      </c>
      <c r="AN57" s="124"/>
      <c r="AO57" s="125"/>
      <c r="AP57" s="126"/>
      <c r="AQ57" s="127"/>
      <c r="AR57" s="127"/>
      <c r="AS57" s="127"/>
      <c r="AT57" s="127"/>
      <c r="AU57" s="127"/>
      <c r="AV57" s="127"/>
      <c r="AW57" s="128"/>
    </row>
    <row r="58" spans="1:49" ht="22.5" customHeight="1" x14ac:dyDescent="0.15">
      <c r="A58" s="133">
        <f>②実績記録票入力シート!I32</f>
        <v>0</v>
      </c>
      <c r="B58" s="133"/>
      <c r="C58" s="134" t="str">
        <f>'記録転記用（変更禁止）'!I32</f>
        <v/>
      </c>
      <c r="D58" s="134"/>
      <c r="E58" s="132"/>
      <c r="F58" s="132"/>
      <c r="G58" s="132"/>
      <c r="H58" s="132"/>
      <c r="I58" s="132"/>
      <c r="J58" s="132"/>
      <c r="K58" s="132"/>
      <c r="L58" s="132"/>
      <c r="M58" s="107" t="str">
        <f t="shared" si="2"/>
        <v/>
      </c>
      <c r="N58" s="108"/>
      <c r="O58" s="108"/>
      <c r="P58" s="109"/>
      <c r="Q58" s="219" t="str">
        <f>IF(②実績記録票入力シート!K32="","",②実績記録票入力シート!K32)</f>
        <v/>
      </c>
      <c r="R58" s="104"/>
      <c r="S58" s="104"/>
      <c r="T58" s="220"/>
      <c r="U58" s="103" t="str">
        <f>IF(②実績記録票入力シート!L32="","",②実績記録票入力シート!L32)</f>
        <v/>
      </c>
      <c r="V58" s="104"/>
      <c r="W58" s="104"/>
      <c r="X58" s="105"/>
      <c r="Y58" s="107" t="str">
        <f t="shared" si="3"/>
        <v/>
      </c>
      <c r="Z58" s="108"/>
      <c r="AA58" s="108"/>
      <c r="AB58" s="109"/>
      <c r="AC58" s="129"/>
      <c r="AD58" s="130"/>
      <c r="AE58" s="130"/>
      <c r="AF58" s="110"/>
      <c r="AG58" s="111"/>
      <c r="AH58" s="111"/>
      <c r="AI58" s="111"/>
      <c r="AJ58" s="111"/>
      <c r="AK58" s="111"/>
      <c r="AL58" s="111"/>
      <c r="AM58" s="124" t="s">
        <v>86</v>
      </c>
      <c r="AN58" s="124"/>
      <c r="AO58" s="125"/>
      <c r="AP58" s="126"/>
      <c r="AQ58" s="127"/>
      <c r="AR58" s="127"/>
      <c r="AS58" s="127"/>
      <c r="AT58" s="127"/>
      <c r="AU58" s="127"/>
      <c r="AV58" s="127"/>
      <c r="AW58" s="128"/>
    </row>
    <row r="59" spans="1:49" ht="22.5" customHeight="1" x14ac:dyDescent="0.15">
      <c r="A59" s="133">
        <f>②実績記録票入力シート!I33</f>
        <v>0</v>
      </c>
      <c r="B59" s="133"/>
      <c r="C59" s="134" t="str">
        <f>'記録転記用（変更禁止）'!I33</f>
        <v/>
      </c>
      <c r="D59" s="134"/>
      <c r="E59" s="132"/>
      <c r="F59" s="132"/>
      <c r="G59" s="132"/>
      <c r="H59" s="132"/>
      <c r="I59" s="132"/>
      <c r="J59" s="132"/>
      <c r="K59" s="132"/>
      <c r="L59" s="132"/>
      <c r="M59" s="107" t="str">
        <f t="shared" si="2"/>
        <v/>
      </c>
      <c r="N59" s="108"/>
      <c r="O59" s="108"/>
      <c r="P59" s="109"/>
      <c r="Q59" s="219" t="str">
        <f>IF(②実績記録票入力シート!K33="","",②実績記録票入力シート!K33)</f>
        <v/>
      </c>
      <c r="R59" s="104"/>
      <c r="S59" s="104"/>
      <c r="T59" s="220"/>
      <c r="U59" s="103" t="str">
        <f>IF(②実績記録票入力シート!L33="","",②実績記録票入力シート!L33)</f>
        <v/>
      </c>
      <c r="V59" s="104"/>
      <c r="W59" s="104"/>
      <c r="X59" s="105"/>
      <c r="Y59" s="107" t="str">
        <f t="shared" si="3"/>
        <v/>
      </c>
      <c r="Z59" s="108"/>
      <c r="AA59" s="108"/>
      <c r="AB59" s="109"/>
      <c r="AC59" s="129"/>
      <c r="AD59" s="130"/>
      <c r="AE59" s="130"/>
      <c r="AF59" s="110"/>
      <c r="AG59" s="111"/>
      <c r="AH59" s="111"/>
      <c r="AI59" s="111"/>
      <c r="AJ59" s="111"/>
      <c r="AK59" s="111"/>
      <c r="AL59" s="111"/>
      <c r="AM59" s="124" t="s">
        <v>86</v>
      </c>
      <c r="AN59" s="124"/>
      <c r="AO59" s="125"/>
      <c r="AP59" s="126"/>
      <c r="AQ59" s="127"/>
      <c r="AR59" s="127"/>
      <c r="AS59" s="127"/>
      <c r="AT59" s="127"/>
      <c r="AU59" s="127"/>
      <c r="AV59" s="127"/>
      <c r="AW59" s="128"/>
    </row>
    <row r="60" spans="1:49" ht="22.5" customHeight="1" x14ac:dyDescent="0.15">
      <c r="A60" s="133">
        <f>②実績記録票入力シート!I34</f>
        <v>0</v>
      </c>
      <c r="B60" s="133"/>
      <c r="C60" s="134" t="str">
        <f>'記録転記用（変更禁止）'!I34</f>
        <v/>
      </c>
      <c r="D60" s="134"/>
      <c r="E60" s="132"/>
      <c r="F60" s="132"/>
      <c r="G60" s="132"/>
      <c r="H60" s="132"/>
      <c r="I60" s="132"/>
      <c r="J60" s="132"/>
      <c r="K60" s="132"/>
      <c r="L60" s="132"/>
      <c r="M60" s="107" t="str">
        <f t="shared" si="2"/>
        <v/>
      </c>
      <c r="N60" s="108"/>
      <c r="O60" s="108"/>
      <c r="P60" s="109"/>
      <c r="Q60" s="219" t="str">
        <f>IF(②実績記録票入力シート!K34="","",②実績記録票入力シート!K34)</f>
        <v/>
      </c>
      <c r="R60" s="104"/>
      <c r="S60" s="104"/>
      <c r="T60" s="220"/>
      <c r="U60" s="103" t="str">
        <f>IF(②実績記録票入力シート!L34="","",②実績記録票入力シート!L34)</f>
        <v/>
      </c>
      <c r="V60" s="104"/>
      <c r="W60" s="104"/>
      <c r="X60" s="105"/>
      <c r="Y60" s="107" t="str">
        <f t="shared" si="3"/>
        <v/>
      </c>
      <c r="Z60" s="108"/>
      <c r="AA60" s="108"/>
      <c r="AB60" s="109"/>
      <c r="AC60" s="129"/>
      <c r="AD60" s="130"/>
      <c r="AE60" s="130"/>
      <c r="AF60" s="110"/>
      <c r="AG60" s="111"/>
      <c r="AH60" s="111"/>
      <c r="AI60" s="111"/>
      <c r="AJ60" s="111"/>
      <c r="AK60" s="111"/>
      <c r="AL60" s="111"/>
      <c r="AM60" s="124" t="s">
        <v>86</v>
      </c>
      <c r="AN60" s="124"/>
      <c r="AO60" s="125"/>
      <c r="AP60" s="126"/>
      <c r="AQ60" s="127"/>
      <c r="AR60" s="127"/>
      <c r="AS60" s="127"/>
      <c r="AT60" s="127"/>
      <c r="AU60" s="127"/>
      <c r="AV60" s="127"/>
      <c r="AW60" s="128"/>
    </row>
    <row r="61" spans="1:49" ht="22.5" customHeight="1" x14ac:dyDescent="0.15">
      <c r="A61" s="133">
        <f>②実績記録票入力シート!I35</f>
        <v>0</v>
      </c>
      <c r="B61" s="133"/>
      <c r="C61" s="134" t="str">
        <f>'記録転記用（変更禁止）'!I35</f>
        <v/>
      </c>
      <c r="D61" s="134"/>
      <c r="E61" s="132"/>
      <c r="F61" s="132"/>
      <c r="G61" s="132"/>
      <c r="H61" s="132"/>
      <c r="I61" s="132"/>
      <c r="J61" s="132"/>
      <c r="K61" s="132"/>
      <c r="L61" s="132"/>
      <c r="M61" s="107" t="str">
        <f t="shared" si="2"/>
        <v/>
      </c>
      <c r="N61" s="108"/>
      <c r="O61" s="108"/>
      <c r="P61" s="109"/>
      <c r="Q61" s="219" t="str">
        <f>IF(②実績記録票入力シート!K35="","",②実績記録票入力シート!K35)</f>
        <v/>
      </c>
      <c r="R61" s="104"/>
      <c r="S61" s="104"/>
      <c r="T61" s="220"/>
      <c r="U61" s="103" t="str">
        <f>IF(②実績記録票入力シート!L35="","",②実績記録票入力シート!L35)</f>
        <v/>
      </c>
      <c r="V61" s="104"/>
      <c r="W61" s="104"/>
      <c r="X61" s="105"/>
      <c r="Y61" s="107" t="str">
        <f t="shared" si="3"/>
        <v/>
      </c>
      <c r="Z61" s="108"/>
      <c r="AA61" s="108"/>
      <c r="AB61" s="109"/>
      <c r="AC61" s="129"/>
      <c r="AD61" s="130"/>
      <c r="AE61" s="130"/>
      <c r="AF61" s="110"/>
      <c r="AG61" s="111"/>
      <c r="AH61" s="111"/>
      <c r="AI61" s="111"/>
      <c r="AJ61" s="111"/>
      <c r="AK61" s="111"/>
      <c r="AL61" s="111"/>
      <c r="AM61" s="124" t="s">
        <v>86</v>
      </c>
      <c r="AN61" s="124"/>
      <c r="AO61" s="125"/>
      <c r="AP61" s="126"/>
      <c r="AQ61" s="127"/>
      <c r="AR61" s="127"/>
      <c r="AS61" s="127"/>
      <c r="AT61" s="127"/>
      <c r="AU61" s="127"/>
      <c r="AV61" s="127"/>
      <c r="AW61" s="128"/>
    </row>
    <row r="62" spans="1:49" ht="22.5" customHeight="1" x14ac:dyDescent="0.15">
      <c r="A62" s="133">
        <f>②実績記録票入力シート!I36</f>
        <v>0</v>
      </c>
      <c r="B62" s="133"/>
      <c r="C62" s="134" t="str">
        <f>'記録転記用（変更禁止）'!I36</f>
        <v/>
      </c>
      <c r="D62" s="134"/>
      <c r="E62" s="132"/>
      <c r="F62" s="132"/>
      <c r="G62" s="132"/>
      <c r="H62" s="132"/>
      <c r="I62" s="132"/>
      <c r="J62" s="132"/>
      <c r="K62" s="132"/>
      <c r="L62" s="132"/>
      <c r="M62" s="107" t="str">
        <f t="shared" si="2"/>
        <v/>
      </c>
      <c r="N62" s="108"/>
      <c r="O62" s="108"/>
      <c r="P62" s="109"/>
      <c r="Q62" s="219" t="str">
        <f>IF(②実績記録票入力シート!K36="","",②実績記録票入力シート!K36)</f>
        <v/>
      </c>
      <c r="R62" s="104"/>
      <c r="S62" s="104"/>
      <c r="T62" s="220"/>
      <c r="U62" s="103" t="str">
        <f>IF(②実績記録票入力シート!L36="","",②実績記録票入力シート!L36)</f>
        <v/>
      </c>
      <c r="V62" s="104"/>
      <c r="W62" s="104"/>
      <c r="X62" s="105"/>
      <c r="Y62" s="107" t="str">
        <f t="shared" si="3"/>
        <v/>
      </c>
      <c r="Z62" s="108"/>
      <c r="AA62" s="108"/>
      <c r="AB62" s="109"/>
      <c r="AC62" s="129"/>
      <c r="AD62" s="130"/>
      <c r="AE62" s="130"/>
      <c r="AF62" s="110"/>
      <c r="AG62" s="111"/>
      <c r="AH62" s="111"/>
      <c r="AI62" s="111"/>
      <c r="AJ62" s="111"/>
      <c r="AK62" s="111"/>
      <c r="AL62" s="111"/>
      <c r="AM62" s="124" t="s">
        <v>86</v>
      </c>
      <c r="AN62" s="124"/>
      <c r="AO62" s="125"/>
      <c r="AP62" s="126"/>
      <c r="AQ62" s="127"/>
      <c r="AR62" s="127"/>
      <c r="AS62" s="127"/>
      <c r="AT62" s="127"/>
      <c r="AU62" s="127"/>
      <c r="AV62" s="127"/>
      <c r="AW62" s="128"/>
    </row>
    <row r="63" spans="1:49" ht="22.5" customHeight="1" x14ac:dyDescent="0.15">
      <c r="A63" s="133">
        <f>②実績記録票入力シート!I37</f>
        <v>0</v>
      </c>
      <c r="B63" s="133"/>
      <c r="C63" s="134" t="str">
        <f>'記録転記用（変更禁止）'!I37</f>
        <v/>
      </c>
      <c r="D63" s="134"/>
      <c r="E63" s="132"/>
      <c r="F63" s="132"/>
      <c r="G63" s="132"/>
      <c r="H63" s="132"/>
      <c r="I63" s="132"/>
      <c r="J63" s="132"/>
      <c r="K63" s="132"/>
      <c r="L63" s="132"/>
      <c r="M63" s="107" t="str">
        <f t="shared" si="2"/>
        <v/>
      </c>
      <c r="N63" s="108"/>
      <c r="O63" s="108"/>
      <c r="P63" s="109"/>
      <c r="Q63" s="219" t="str">
        <f>IF(②実績記録票入力シート!K37="","",②実績記録票入力シート!K37)</f>
        <v/>
      </c>
      <c r="R63" s="104"/>
      <c r="S63" s="104"/>
      <c r="T63" s="220"/>
      <c r="U63" s="103" t="str">
        <f>IF(②実績記録票入力シート!L37="","",②実績記録票入力シート!L37)</f>
        <v/>
      </c>
      <c r="V63" s="104"/>
      <c r="W63" s="104"/>
      <c r="X63" s="105"/>
      <c r="Y63" s="107" t="str">
        <f t="shared" si="3"/>
        <v/>
      </c>
      <c r="Z63" s="108"/>
      <c r="AA63" s="108"/>
      <c r="AB63" s="109"/>
      <c r="AC63" s="129"/>
      <c r="AD63" s="130"/>
      <c r="AE63" s="130"/>
      <c r="AF63" s="110"/>
      <c r="AG63" s="111"/>
      <c r="AH63" s="111"/>
      <c r="AI63" s="111"/>
      <c r="AJ63" s="111"/>
      <c r="AK63" s="111"/>
      <c r="AL63" s="111"/>
      <c r="AM63" s="124" t="s">
        <v>86</v>
      </c>
      <c r="AN63" s="124"/>
      <c r="AO63" s="125"/>
      <c r="AP63" s="126"/>
      <c r="AQ63" s="127"/>
      <c r="AR63" s="127"/>
      <c r="AS63" s="127"/>
      <c r="AT63" s="127"/>
      <c r="AU63" s="127"/>
      <c r="AV63" s="127"/>
      <c r="AW63" s="128"/>
    </row>
    <row r="64" spans="1:49" ht="22.5" customHeight="1" x14ac:dyDescent="0.15">
      <c r="A64" s="133">
        <f>②実績記録票入力シート!I38</f>
        <v>0</v>
      </c>
      <c r="B64" s="133"/>
      <c r="C64" s="134" t="str">
        <f>'記録転記用（変更禁止）'!I38</f>
        <v/>
      </c>
      <c r="D64" s="134"/>
      <c r="E64" s="132"/>
      <c r="F64" s="132"/>
      <c r="G64" s="132"/>
      <c r="H64" s="132"/>
      <c r="I64" s="132"/>
      <c r="J64" s="132"/>
      <c r="K64" s="132"/>
      <c r="L64" s="132"/>
      <c r="M64" s="107" t="str">
        <f t="shared" si="2"/>
        <v/>
      </c>
      <c r="N64" s="108"/>
      <c r="O64" s="108"/>
      <c r="P64" s="109"/>
      <c r="Q64" s="219" t="str">
        <f>IF(②実績記録票入力シート!K38="","",②実績記録票入力シート!K38)</f>
        <v/>
      </c>
      <c r="R64" s="104"/>
      <c r="S64" s="104"/>
      <c r="T64" s="220"/>
      <c r="U64" s="103" t="str">
        <f>IF(②実績記録票入力シート!L38="","",②実績記録票入力シート!L38)</f>
        <v/>
      </c>
      <c r="V64" s="104"/>
      <c r="W64" s="104"/>
      <c r="X64" s="105"/>
      <c r="Y64" s="107" t="str">
        <f t="shared" si="3"/>
        <v/>
      </c>
      <c r="Z64" s="108"/>
      <c r="AA64" s="108"/>
      <c r="AB64" s="109"/>
      <c r="AC64" s="129"/>
      <c r="AD64" s="130"/>
      <c r="AE64" s="130"/>
      <c r="AF64" s="110"/>
      <c r="AG64" s="111"/>
      <c r="AH64" s="111"/>
      <c r="AI64" s="111"/>
      <c r="AJ64" s="111"/>
      <c r="AK64" s="111"/>
      <c r="AL64" s="111"/>
      <c r="AM64" s="124" t="s">
        <v>86</v>
      </c>
      <c r="AN64" s="124"/>
      <c r="AO64" s="125"/>
      <c r="AP64" s="126"/>
      <c r="AQ64" s="127"/>
      <c r="AR64" s="127"/>
      <c r="AS64" s="127"/>
      <c r="AT64" s="127"/>
      <c r="AU64" s="127"/>
      <c r="AV64" s="127"/>
      <c r="AW64" s="128"/>
    </row>
    <row r="65" spans="1:49" ht="22.5" customHeight="1" x14ac:dyDescent="0.15">
      <c r="A65" s="133">
        <f>②実績記録票入力シート!I39</f>
        <v>0</v>
      </c>
      <c r="B65" s="133"/>
      <c r="C65" s="134" t="str">
        <f>'記録転記用（変更禁止）'!I39</f>
        <v/>
      </c>
      <c r="D65" s="134"/>
      <c r="E65" s="132"/>
      <c r="F65" s="132"/>
      <c r="G65" s="132"/>
      <c r="H65" s="132"/>
      <c r="I65" s="132"/>
      <c r="J65" s="132"/>
      <c r="K65" s="132"/>
      <c r="L65" s="132"/>
      <c r="M65" s="107" t="str">
        <f t="shared" si="2"/>
        <v/>
      </c>
      <c r="N65" s="108"/>
      <c r="O65" s="108"/>
      <c r="P65" s="109"/>
      <c r="Q65" s="219" t="str">
        <f>IF(②実績記録票入力シート!K39="","",②実績記録票入力シート!K39)</f>
        <v/>
      </c>
      <c r="R65" s="104"/>
      <c r="S65" s="104"/>
      <c r="T65" s="220"/>
      <c r="U65" s="103" t="str">
        <f>IF(②実績記録票入力シート!L39="","",②実績記録票入力シート!L39)</f>
        <v/>
      </c>
      <c r="V65" s="104"/>
      <c r="W65" s="104"/>
      <c r="X65" s="105"/>
      <c r="Y65" s="107" t="str">
        <f t="shared" si="3"/>
        <v/>
      </c>
      <c r="Z65" s="108"/>
      <c r="AA65" s="108"/>
      <c r="AB65" s="109"/>
      <c r="AC65" s="129"/>
      <c r="AD65" s="130"/>
      <c r="AE65" s="130"/>
      <c r="AF65" s="110"/>
      <c r="AG65" s="111"/>
      <c r="AH65" s="111"/>
      <c r="AI65" s="111"/>
      <c r="AJ65" s="111"/>
      <c r="AK65" s="111"/>
      <c r="AL65" s="111"/>
      <c r="AM65" s="124" t="s">
        <v>86</v>
      </c>
      <c r="AN65" s="124"/>
      <c r="AO65" s="125"/>
      <c r="AP65" s="126"/>
      <c r="AQ65" s="127"/>
      <c r="AR65" s="127"/>
      <c r="AS65" s="127"/>
      <c r="AT65" s="127"/>
      <c r="AU65" s="127"/>
      <c r="AV65" s="127"/>
      <c r="AW65" s="128"/>
    </row>
    <row r="66" spans="1:49" ht="22.5" customHeight="1" x14ac:dyDescent="0.15">
      <c r="A66" s="133">
        <f>②実績記録票入力シート!I40</f>
        <v>0</v>
      </c>
      <c r="B66" s="133"/>
      <c r="C66" s="134" t="str">
        <f>'記録転記用（変更禁止）'!I40</f>
        <v/>
      </c>
      <c r="D66" s="134"/>
      <c r="E66" s="132"/>
      <c r="F66" s="132"/>
      <c r="G66" s="132"/>
      <c r="H66" s="132"/>
      <c r="I66" s="132"/>
      <c r="J66" s="132"/>
      <c r="K66" s="132"/>
      <c r="L66" s="132"/>
      <c r="M66" s="107" t="str">
        <f t="shared" si="2"/>
        <v/>
      </c>
      <c r="N66" s="108"/>
      <c r="O66" s="108"/>
      <c r="P66" s="109"/>
      <c r="Q66" s="219" t="str">
        <f>IF(②実績記録票入力シート!K40="","",②実績記録票入力シート!K40)</f>
        <v/>
      </c>
      <c r="R66" s="104"/>
      <c r="S66" s="104"/>
      <c r="T66" s="220"/>
      <c r="U66" s="103" t="str">
        <f>IF(②実績記録票入力シート!L40="","",②実績記録票入力シート!L40)</f>
        <v/>
      </c>
      <c r="V66" s="104"/>
      <c r="W66" s="104"/>
      <c r="X66" s="105"/>
      <c r="Y66" s="107" t="str">
        <f t="shared" si="3"/>
        <v/>
      </c>
      <c r="Z66" s="108"/>
      <c r="AA66" s="108"/>
      <c r="AB66" s="109"/>
      <c r="AC66" s="129"/>
      <c r="AD66" s="130"/>
      <c r="AE66" s="130"/>
      <c r="AF66" s="110"/>
      <c r="AG66" s="111"/>
      <c r="AH66" s="111"/>
      <c r="AI66" s="111"/>
      <c r="AJ66" s="111"/>
      <c r="AK66" s="111"/>
      <c r="AL66" s="111"/>
      <c r="AM66" s="124" t="s">
        <v>86</v>
      </c>
      <c r="AN66" s="124"/>
      <c r="AO66" s="125"/>
      <c r="AP66" s="126"/>
      <c r="AQ66" s="127"/>
      <c r="AR66" s="127"/>
      <c r="AS66" s="127"/>
      <c r="AT66" s="127"/>
      <c r="AU66" s="127"/>
      <c r="AV66" s="127"/>
      <c r="AW66" s="128"/>
    </row>
    <row r="67" spans="1:49" ht="22.5" customHeight="1" x14ac:dyDescent="0.15">
      <c r="A67" s="133">
        <f>②実績記録票入力シート!I41</f>
        <v>0</v>
      </c>
      <c r="B67" s="133"/>
      <c r="C67" s="134" t="str">
        <f>'記録転記用（変更禁止）'!I41</f>
        <v/>
      </c>
      <c r="D67" s="134"/>
      <c r="E67" s="132"/>
      <c r="F67" s="132"/>
      <c r="G67" s="132"/>
      <c r="H67" s="132"/>
      <c r="I67" s="132"/>
      <c r="J67" s="132"/>
      <c r="K67" s="132"/>
      <c r="L67" s="132"/>
      <c r="M67" s="107" t="str">
        <f t="shared" si="2"/>
        <v/>
      </c>
      <c r="N67" s="108"/>
      <c r="O67" s="108"/>
      <c r="P67" s="109"/>
      <c r="Q67" s="219" t="str">
        <f>IF(②実績記録票入力シート!K41="","",②実績記録票入力シート!K41)</f>
        <v/>
      </c>
      <c r="R67" s="104"/>
      <c r="S67" s="104"/>
      <c r="T67" s="220"/>
      <c r="U67" s="103" t="str">
        <f>IF(②実績記録票入力シート!L41="","",②実績記録票入力シート!L41)</f>
        <v/>
      </c>
      <c r="V67" s="104"/>
      <c r="W67" s="104"/>
      <c r="X67" s="105"/>
      <c r="Y67" s="107" t="str">
        <f t="shared" si="3"/>
        <v/>
      </c>
      <c r="Z67" s="108"/>
      <c r="AA67" s="108"/>
      <c r="AB67" s="109"/>
      <c r="AC67" s="129"/>
      <c r="AD67" s="130"/>
      <c r="AE67" s="130"/>
      <c r="AF67" s="110"/>
      <c r="AG67" s="111"/>
      <c r="AH67" s="111"/>
      <c r="AI67" s="111"/>
      <c r="AJ67" s="111"/>
      <c r="AK67" s="111"/>
      <c r="AL67" s="111"/>
      <c r="AM67" s="124" t="s">
        <v>86</v>
      </c>
      <c r="AN67" s="124"/>
      <c r="AO67" s="125"/>
      <c r="AP67" s="126"/>
      <c r="AQ67" s="127"/>
      <c r="AR67" s="127"/>
      <c r="AS67" s="127"/>
      <c r="AT67" s="127"/>
      <c r="AU67" s="127"/>
      <c r="AV67" s="127"/>
      <c r="AW67" s="128"/>
    </row>
    <row r="68" spans="1:49" ht="22.5" customHeight="1" x14ac:dyDescent="0.15">
      <c r="A68" s="133">
        <f>②実績記録票入力シート!I42</f>
        <v>0</v>
      </c>
      <c r="B68" s="133"/>
      <c r="C68" s="134" t="str">
        <f>'記録転記用（変更禁止）'!I42</f>
        <v/>
      </c>
      <c r="D68" s="134"/>
      <c r="E68" s="132"/>
      <c r="F68" s="132"/>
      <c r="G68" s="132"/>
      <c r="H68" s="132"/>
      <c r="I68" s="132"/>
      <c r="J68" s="132"/>
      <c r="K68" s="132"/>
      <c r="L68" s="132"/>
      <c r="M68" s="107" t="str">
        <f t="shared" si="2"/>
        <v/>
      </c>
      <c r="N68" s="108"/>
      <c r="O68" s="108"/>
      <c r="P68" s="109"/>
      <c r="Q68" s="219" t="str">
        <f>IF(②実績記録票入力シート!K42="","",②実績記録票入力シート!K42)</f>
        <v/>
      </c>
      <c r="R68" s="104"/>
      <c r="S68" s="104"/>
      <c r="T68" s="220"/>
      <c r="U68" s="103" t="str">
        <f>IF(②実績記録票入力シート!L42="","",②実績記録票入力シート!L42)</f>
        <v/>
      </c>
      <c r="V68" s="104"/>
      <c r="W68" s="104"/>
      <c r="X68" s="105"/>
      <c r="Y68" s="107" t="str">
        <f t="shared" si="3"/>
        <v/>
      </c>
      <c r="Z68" s="108"/>
      <c r="AA68" s="108"/>
      <c r="AB68" s="109"/>
      <c r="AC68" s="129"/>
      <c r="AD68" s="130"/>
      <c r="AE68" s="130"/>
      <c r="AF68" s="110"/>
      <c r="AG68" s="111"/>
      <c r="AH68" s="111"/>
      <c r="AI68" s="111"/>
      <c r="AJ68" s="111"/>
      <c r="AK68" s="111"/>
      <c r="AL68" s="111"/>
      <c r="AM68" s="124" t="s">
        <v>86</v>
      </c>
      <c r="AN68" s="124"/>
      <c r="AO68" s="125"/>
      <c r="AP68" s="126"/>
      <c r="AQ68" s="127"/>
      <c r="AR68" s="127"/>
      <c r="AS68" s="127"/>
      <c r="AT68" s="127"/>
      <c r="AU68" s="127"/>
      <c r="AV68" s="127"/>
      <c r="AW68" s="128"/>
    </row>
    <row r="69" spans="1:49" ht="22.5" customHeight="1" x14ac:dyDescent="0.15">
      <c r="A69" s="133">
        <f>②実績記録票入力シート!I43</f>
        <v>0</v>
      </c>
      <c r="B69" s="133"/>
      <c r="C69" s="134" t="str">
        <f>'記録転記用（変更禁止）'!I43</f>
        <v/>
      </c>
      <c r="D69" s="134"/>
      <c r="E69" s="132"/>
      <c r="F69" s="132"/>
      <c r="G69" s="132"/>
      <c r="H69" s="132"/>
      <c r="I69" s="132"/>
      <c r="J69" s="132"/>
      <c r="K69" s="132"/>
      <c r="L69" s="132"/>
      <c r="M69" s="107" t="str">
        <f t="shared" si="2"/>
        <v/>
      </c>
      <c r="N69" s="108"/>
      <c r="O69" s="108"/>
      <c r="P69" s="109"/>
      <c r="Q69" s="219" t="str">
        <f>IF(②実績記録票入力シート!K43="","",②実績記録票入力シート!K43)</f>
        <v/>
      </c>
      <c r="R69" s="104"/>
      <c r="S69" s="104"/>
      <c r="T69" s="220"/>
      <c r="U69" s="103" t="str">
        <f>IF(②実績記録票入力シート!L43="","",②実績記録票入力シート!L43)</f>
        <v/>
      </c>
      <c r="V69" s="104"/>
      <c r="W69" s="104"/>
      <c r="X69" s="105"/>
      <c r="Y69" s="107" t="str">
        <f t="shared" si="3"/>
        <v/>
      </c>
      <c r="Z69" s="108"/>
      <c r="AA69" s="108"/>
      <c r="AB69" s="109"/>
      <c r="AC69" s="129"/>
      <c r="AD69" s="130"/>
      <c r="AE69" s="130"/>
      <c r="AF69" s="110"/>
      <c r="AG69" s="111"/>
      <c r="AH69" s="111"/>
      <c r="AI69" s="111"/>
      <c r="AJ69" s="111"/>
      <c r="AK69" s="111"/>
      <c r="AL69" s="111"/>
      <c r="AM69" s="124" t="s">
        <v>86</v>
      </c>
      <c r="AN69" s="124"/>
      <c r="AO69" s="125"/>
      <c r="AP69" s="126"/>
      <c r="AQ69" s="127"/>
      <c r="AR69" s="127"/>
      <c r="AS69" s="127"/>
      <c r="AT69" s="127"/>
      <c r="AU69" s="127"/>
      <c r="AV69" s="127"/>
      <c r="AW69" s="128"/>
    </row>
    <row r="70" spans="1:49" ht="22.5" customHeight="1" x14ac:dyDescent="0.15">
      <c r="A70" s="133">
        <f>②実績記録票入力シート!I44</f>
        <v>0</v>
      </c>
      <c r="B70" s="133"/>
      <c r="C70" s="134" t="str">
        <f>'記録転記用（変更禁止）'!I44</f>
        <v/>
      </c>
      <c r="D70" s="134"/>
      <c r="E70" s="132"/>
      <c r="F70" s="132"/>
      <c r="G70" s="132"/>
      <c r="H70" s="132"/>
      <c r="I70" s="132"/>
      <c r="J70" s="132"/>
      <c r="K70" s="132"/>
      <c r="L70" s="132"/>
      <c r="M70" s="107" t="str">
        <f t="shared" si="2"/>
        <v/>
      </c>
      <c r="N70" s="108"/>
      <c r="O70" s="108"/>
      <c r="P70" s="109"/>
      <c r="Q70" s="219" t="str">
        <f>IF(②実績記録票入力シート!K44="","",②実績記録票入力シート!K44)</f>
        <v/>
      </c>
      <c r="R70" s="104"/>
      <c r="S70" s="104"/>
      <c r="T70" s="220"/>
      <c r="U70" s="103" t="str">
        <f>IF(②実績記録票入力シート!L44="","",②実績記録票入力シート!L44)</f>
        <v/>
      </c>
      <c r="V70" s="104"/>
      <c r="W70" s="104"/>
      <c r="X70" s="105"/>
      <c r="Y70" s="107" t="str">
        <f t="shared" si="3"/>
        <v/>
      </c>
      <c r="Z70" s="108"/>
      <c r="AA70" s="108"/>
      <c r="AB70" s="109"/>
      <c r="AC70" s="129"/>
      <c r="AD70" s="130"/>
      <c r="AE70" s="130"/>
      <c r="AF70" s="110"/>
      <c r="AG70" s="111"/>
      <c r="AH70" s="111"/>
      <c r="AI70" s="111"/>
      <c r="AJ70" s="111"/>
      <c r="AK70" s="111"/>
      <c r="AL70" s="111"/>
      <c r="AM70" s="124" t="s">
        <v>86</v>
      </c>
      <c r="AN70" s="124"/>
      <c r="AO70" s="125"/>
      <c r="AP70" s="126"/>
      <c r="AQ70" s="127"/>
      <c r="AR70" s="127"/>
      <c r="AS70" s="127"/>
      <c r="AT70" s="127"/>
      <c r="AU70" s="127"/>
      <c r="AV70" s="127"/>
      <c r="AW70" s="128"/>
    </row>
    <row r="71" spans="1:49" ht="22.5" customHeight="1" x14ac:dyDescent="0.15">
      <c r="A71" s="133">
        <f>②実績記録票入力シート!I45</f>
        <v>0</v>
      </c>
      <c r="B71" s="133"/>
      <c r="C71" s="134" t="str">
        <f>'記録転記用（変更禁止）'!I45</f>
        <v/>
      </c>
      <c r="D71" s="134"/>
      <c r="E71" s="132"/>
      <c r="F71" s="132"/>
      <c r="G71" s="132"/>
      <c r="H71" s="132"/>
      <c r="I71" s="132"/>
      <c r="J71" s="132"/>
      <c r="K71" s="132"/>
      <c r="L71" s="132"/>
      <c r="M71" s="107" t="str">
        <f t="shared" si="2"/>
        <v/>
      </c>
      <c r="N71" s="108"/>
      <c r="O71" s="108"/>
      <c r="P71" s="109"/>
      <c r="Q71" s="219" t="str">
        <f>IF(②実績記録票入力シート!K45="","",②実績記録票入力シート!K45)</f>
        <v/>
      </c>
      <c r="R71" s="104"/>
      <c r="S71" s="104"/>
      <c r="T71" s="220"/>
      <c r="U71" s="103" t="str">
        <f>IF(②実績記録票入力シート!L45="","",②実績記録票入力シート!L45)</f>
        <v/>
      </c>
      <c r="V71" s="104"/>
      <c r="W71" s="104"/>
      <c r="X71" s="105"/>
      <c r="Y71" s="107" t="str">
        <f t="shared" si="3"/>
        <v/>
      </c>
      <c r="Z71" s="108"/>
      <c r="AA71" s="108"/>
      <c r="AB71" s="109"/>
      <c r="AC71" s="129"/>
      <c r="AD71" s="130"/>
      <c r="AE71" s="130"/>
      <c r="AF71" s="110"/>
      <c r="AG71" s="111"/>
      <c r="AH71" s="111"/>
      <c r="AI71" s="111"/>
      <c r="AJ71" s="111"/>
      <c r="AK71" s="111"/>
      <c r="AL71" s="111"/>
      <c r="AM71" s="124" t="s">
        <v>86</v>
      </c>
      <c r="AN71" s="124"/>
      <c r="AO71" s="125"/>
      <c r="AP71" s="126"/>
      <c r="AQ71" s="127"/>
      <c r="AR71" s="127"/>
      <c r="AS71" s="127"/>
      <c r="AT71" s="127"/>
      <c r="AU71" s="127"/>
      <c r="AV71" s="127"/>
      <c r="AW71" s="128"/>
    </row>
    <row r="72" spans="1:49" ht="22.5" customHeight="1" x14ac:dyDescent="0.15">
      <c r="A72" s="133">
        <f>②実績記録票入力シート!I46</f>
        <v>0</v>
      </c>
      <c r="B72" s="133"/>
      <c r="C72" s="134" t="str">
        <f>'記録転記用（変更禁止）'!I46</f>
        <v/>
      </c>
      <c r="D72" s="134"/>
      <c r="E72" s="132"/>
      <c r="F72" s="132"/>
      <c r="G72" s="132"/>
      <c r="H72" s="132"/>
      <c r="I72" s="132"/>
      <c r="J72" s="132"/>
      <c r="K72" s="132"/>
      <c r="L72" s="132"/>
      <c r="M72" s="107" t="str">
        <f t="shared" si="2"/>
        <v/>
      </c>
      <c r="N72" s="108"/>
      <c r="O72" s="108"/>
      <c r="P72" s="109"/>
      <c r="Q72" s="219" t="str">
        <f>IF(②実績記録票入力シート!K46="","",②実績記録票入力シート!K46)</f>
        <v/>
      </c>
      <c r="R72" s="104"/>
      <c r="S72" s="104"/>
      <c r="T72" s="220"/>
      <c r="U72" s="103" t="str">
        <f>IF(②実績記録票入力シート!L46="","",②実績記録票入力シート!L46)</f>
        <v/>
      </c>
      <c r="V72" s="104"/>
      <c r="W72" s="104"/>
      <c r="X72" s="105"/>
      <c r="Y72" s="107" t="str">
        <f t="shared" si="3"/>
        <v/>
      </c>
      <c r="Z72" s="108"/>
      <c r="AA72" s="108"/>
      <c r="AB72" s="109"/>
      <c r="AC72" s="129"/>
      <c r="AD72" s="130"/>
      <c r="AE72" s="130"/>
      <c r="AF72" s="110"/>
      <c r="AG72" s="111"/>
      <c r="AH72" s="111"/>
      <c r="AI72" s="111"/>
      <c r="AJ72" s="111"/>
      <c r="AK72" s="111"/>
      <c r="AL72" s="111"/>
      <c r="AM72" s="124" t="s">
        <v>86</v>
      </c>
      <c r="AN72" s="124"/>
      <c r="AO72" s="125"/>
      <c r="AP72" s="126"/>
      <c r="AQ72" s="127"/>
      <c r="AR72" s="127"/>
      <c r="AS72" s="127"/>
      <c r="AT72" s="127"/>
      <c r="AU72" s="127"/>
      <c r="AV72" s="127"/>
      <c r="AW72" s="128"/>
    </row>
    <row r="73" spans="1:49" ht="22.5" customHeight="1" x14ac:dyDescent="0.15">
      <c r="A73" s="133">
        <f>②実績記録票入力シート!I47</f>
        <v>0</v>
      </c>
      <c r="B73" s="133"/>
      <c r="C73" s="134" t="str">
        <f>'記録転記用（変更禁止）'!I47</f>
        <v/>
      </c>
      <c r="D73" s="134"/>
      <c r="E73" s="132"/>
      <c r="F73" s="132"/>
      <c r="G73" s="132"/>
      <c r="H73" s="132"/>
      <c r="I73" s="132"/>
      <c r="J73" s="132"/>
      <c r="K73" s="132"/>
      <c r="L73" s="132"/>
      <c r="M73" s="107" t="str">
        <f t="shared" si="2"/>
        <v/>
      </c>
      <c r="N73" s="108"/>
      <c r="O73" s="108"/>
      <c r="P73" s="109"/>
      <c r="Q73" s="219" t="str">
        <f>IF(②実績記録票入力シート!K47="","",②実績記録票入力シート!K47)</f>
        <v/>
      </c>
      <c r="R73" s="104"/>
      <c r="S73" s="104"/>
      <c r="T73" s="220"/>
      <c r="U73" s="103" t="str">
        <f>IF(②実績記録票入力シート!L47="","",②実績記録票入力シート!L47)</f>
        <v/>
      </c>
      <c r="V73" s="104"/>
      <c r="W73" s="104"/>
      <c r="X73" s="105"/>
      <c r="Y73" s="107" t="str">
        <f t="shared" si="3"/>
        <v/>
      </c>
      <c r="Z73" s="108"/>
      <c r="AA73" s="108"/>
      <c r="AB73" s="109"/>
      <c r="AC73" s="129"/>
      <c r="AD73" s="130"/>
      <c r="AE73" s="130"/>
      <c r="AF73" s="110"/>
      <c r="AG73" s="111"/>
      <c r="AH73" s="111"/>
      <c r="AI73" s="111"/>
      <c r="AJ73" s="111"/>
      <c r="AK73" s="111"/>
      <c r="AL73" s="111"/>
      <c r="AM73" s="124" t="s">
        <v>86</v>
      </c>
      <c r="AN73" s="124"/>
      <c r="AO73" s="125"/>
      <c r="AP73" s="126"/>
      <c r="AQ73" s="127"/>
      <c r="AR73" s="127"/>
      <c r="AS73" s="127"/>
      <c r="AT73" s="127"/>
      <c r="AU73" s="127"/>
      <c r="AV73" s="127"/>
      <c r="AW73" s="128"/>
    </row>
    <row r="74" spans="1:49" ht="22.5" customHeight="1" x14ac:dyDescent="0.15">
      <c r="A74" s="133">
        <f>②実績記録票入力シート!I48</f>
        <v>0</v>
      </c>
      <c r="B74" s="133"/>
      <c r="C74" s="134" t="str">
        <f>'記録転記用（変更禁止）'!I48</f>
        <v/>
      </c>
      <c r="D74" s="134"/>
      <c r="E74" s="132"/>
      <c r="F74" s="132"/>
      <c r="G74" s="132"/>
      <c r="H74" s="132"/>
      <c r="I74" s="132"/>
      <c r="J74" s="132"/>
      <c r="K74" s="132"/>
      <c r="L74" s="132"/>
      <c r="M74" s="107" t="str">
        <f t="shared" si="2"/>
        <v/>
      </c>
      <c r="N74" s="108"/>
      <c r="O74" s="108"/>
      <c r="P74" s="109"/>
      <c r="Q74" s="219" t="str">
        <f>IF(②実績記録票入力シート!K48="","",②実績記録票入力シート!K48)</f>
        <v/>
      </c>
      <c r="R74" s="104"/>
      <c r="S74" s="104"/>
      <c r="T74" s="220"/>
      <c r="U74" s="103" t="str">
        <f>IF(②実績記録票入力シート!L48="","",②実績記録票入力シート!L48)</f>
        <v/>
      </c>
      <c r="V74" s="104"/>
      <c r="W74" s="104"/>
      <c r="X74" s="105"/>
      <c r="Y74" s="107" t="str">
        <f t="shared" si="3"/>
        <v/>
      </c>
      <c r="Z74" s="108"/>
      <c r="AA74" s="108"/>
      <c r="AB74" s="109"/>
      <c r="AC74" s="129"/>
      <c r="AD74" s="130"/>
      <c r="AE74" s="130"/>
      <c r="AF74" s="110"/>
      <c r="AG74" s="111"/>
      <c r="AH74" s="111"/>
      <c r="AI74" s="111"/>
      <c r="AJ74" s="111"/>
      <c r="AK74" s="111"/>
      <c r="AL74" s="111"/>
      <c r="AM74" s="124" t="s">
        <v>86</v>
      </c>
      <c r="AN74" s="124"/>
      <c r="AO74" s="125"/>
      <c r="AP74" s="126"/>
      <c r="AQ74" s="127"/>
      <c r="AR74" s="127"/>
      <c r="AS74" s="127"/>
      <c r="AT74" s="127"/>
      <c r="AU74" s="127"/>
      <c r="AV74" s="127"/>
      <c r="AW74" s="128"/>
    </row>
    <row r="75" spans="1:49" ht="22.5" customHeight="1" x14ac:dyDescent="0.15">
      <c r="A75" s="133">
        <f>②実績記録票入力シート!I49</f>
        <v>0</v>
      </c>
      <c r="B75" s="133"/>
      <c r="C75" s="134" t="str">
        <f>'記録転記用（変更禁止）'!I49</f>
        <v/>
      </c>
      <c r="D75" s="134"/>
      <c r="E75" s="132"/>
      <c r="F75" s="132"/>
      <c r="G75" s="132"/>
      <c r="H75" s="132"/>
      <c r="I75" s="132"/>
      <c r="J75" s="132"/>
      <c r="K75" s="132"/>
      <c r="L75" s="132"/>
      <c r="M75" s="107" t="str">
        <f t="shared" si="2"/>
        <v/>
      </c>
      <c r="N75" s="108"/>
      <c r="O75" s="108"/>
      <c r="P75" s="109"/>
      <c r="Q75" s="219" t="str">
        <f>IF(②実績記録票入力シート!K49="","",②実績記録票入力シート!K49)</f>
        <v/>
      </c>
      <c r="R75" s="104"/>
      <c r="S75" s="104"/>
      <c r="T75" s="220"/>
      <c r="U75" s="103" t="str">
        <f>IF(②実績記録票入力シート!L49="","",②実績記録票入力シート!L49)</f>
        <v/>
      </c>
      <c r="V75" s="104"/>
      <c r="W75" s="104"/>
      <c r="X75" s="105"/>
      <c r="Y75" s="107" t="str">
        <f t="shared" si="3"/>
        <v/>
      </c>
      <c r="Z75" s="108"/>
      <c r="AA75" s="108"/>
      <c r="AB75" s="109"/>
      <c r="AC75" s="129"/>
      <c r="AD75" s="130"/>
      <c r="AE75" s="130"/>
      <c r="AF75" s="110"/>
      <c r="AG75" s="111"/>
      <c r="AH75" s="111"/>
      <c r="AI75" s="111"/>
      <c r="AJ75" s="111"/>
      <c r="AK75" s="111"/>
      <c r="AL75" s="111"/>
      <c r="AM75" s="124" t="s">
        <v>86</v>
      </c>
      <c r="AN75" s="124"/>
      <c r="AO75" s="125"/>
      <c r="AP75" s="126"/>
      <c r="AQ75" s="127"/>
      <c r="AR75" s="127"/>
      <c r="AS75" s="127"/>
      <c r="AT75" s="127"/>
      <c r="AU75" s="127"/>
      <c r="AV75" s="127"/>
      <c r="AW75" s="128"/>
    </row>
    <row r="76" spans="1:49" ht="22.5" customHeight="1" x14ac:dyDescent="0.15">
      <c r="A76" s="133">
        <f>②実績記録票入力シート!I50</f>
        <v>0</v>
      </c>
      <c r="B76" s="133"/>
      <c r="C76" s="134" t="str">
        <f>'記録転記用（変更禁止）'!I50</f>
        <v/>
      </c>
      <c r="D76" s="134"/>
      <c r="E76" s="132"/>
      <c r="F76" s="132"/>
      <c r="G76" s="132"/>
      <c r="H76" s="132"/>
      <c r="I76" s="132"/>
      <c r="J76" s="132"/>
      <c r="K76" s="132"/>
      <c r="L76" s="132"/>
      <c r="M76" s="107" t="str">
        <f t="shared" si="2"/>
        <v/>
      </c>
      <c r="N76" s="108"/>
      <c r="O76" s="108"/>
      <c r="P76" s="109"/>
      <c r="Q76" s="219" t="str">
        <f>IF(②実績記録票入力シート!K50="","",②実績記録票入力シート!K50)</f>
        <v/>
      </c>
      <c r="R76" s="104"/>
      <c r="S76" s="104"/>
      <c r="T76" s="220"/>
      <c r="U76" s="103" t="str">
        <f>IF(②実績記録票入力シート!L50="","",②実績記録票入力シート!L50)</f>
        <v/>
      </c>
      <c r="V76" s="104"/>
      <c r="W76" s="104"/>
      <c r="X76" s="105"/>
      <c r="Y76" s="107" t="str">
        <f t="shared" si="3"/>
        <v/>
      </c>
      <c r="Z76" s="108"/>
      <c r="AA76" s="108"/>
      <c r="AB76" s="109"/>
      <c r="AC76" s="129"/>
      <c r="AD76" s="130"/>
      <c r="AE76" s="130"/>
      <c r="AF76" s="110"/>
      <c r="AG76" s="111"/>
      <c r="AH76" s="111"/>
      <c r="AI76" s="111"/>
      <c r="AJ76" s="111"/>
      <c r="AK76" s="111"/>
      <c r="AL76" s="111"/>
      <c r="AM76" s="124" t="s">
        <v>86</v>
      </c>
      <c r="AN76" s="124"/>
      <c r="AO76" s="125"/>
      <c r="AP76" s="126"/>
      <c r="AQ76" s="127"/>
      <c r="AR76" s="127"/>
      <c r="AS76" s="127"/>
      <c r="AT76" s="127"/>
      <c r="AU76" s="127"/>
      <c r="AV76" s="127"/>
      <c r="AW76" s="128"/>
    </row>
    <row r="77" spans="1:49" ht="22.5" customHeight="1" x14ac:dyDescent="0.15">
      <c r="A77" s="133">
        <f>②実績記録票入力シート!I51</f>
        <v>0</v>
      </c>
      <c r="B77" s="133"/>
      <c r="C77" s="134" t="str">
        <f>'記録転記用（変更禁止）'!I51</f>
        <v/>
      </c>
      <c r="D77" s="134"/>
      <c r="E77" s="132"/>
      <c r="F77" s="132"/>
      <c r="G77" s="132"/>
      <c r="H77" s="132"/>
      <c r="I77" s="132"/>
      <c r="J77" s="132"/>
      <c r="K77" s="132"/>
      <c r="L77" s="132"/>
      <c r="M77" s="107" t="str">
        <f t="shared" si="2"/>
        <v/>
      </c>
      <c r="N77" s="108"/>
      <c r="O77" s="108"/>
      <c r="P77" s="109"/>
      <c r="Q77" s="219" t="str">
        <f>IF(②実績記録票入力シート!K51="","",②実績記録票入力シート!K51)</f>
        <v/>
      </c>
      <c r="R77" s="104"/>
      <c r="S77" s="104"/>
      <c r="T77" s="220"/>
      <c r="U77" s="103" t="str">
        <f>IF(②実績記録票入力シート!L51="","",②実績記録票入力シート!L51)</f>
        <v/>
      </c>
      <c r="V77" s="104"/>
      <c r="W77" s="104"/>
      <c r="X77" s="105"/>
      <c r="Y77" s="107" t="str">
        <f t="shared" si="3"/>
        <v/>
      </c>
      <c r="Z77" s="108"/>
      <c r="AA77" s="108"/>
      <c r="AB77" s="109"/>
      <c r="AC77" s="129"/>
      <c r="AD77" s="130"/>
      <c r="AE77" s="130"/>
      <c r="AF77" s="110"/>
      <c r="AG77" s="111"/>
      <c r="AH77" s="111"/>
      <c r="AI77" s="111"/>
      <c r="AJ77" s="111"/>
      <c r="AK77" s="111"/>
      <c r="AL77" s="111"/>
      <c r="AM77" s="124" t="s">
        <v>86</v>
      </c>
      <c r="AN77" s="124"/>
      <c r="AO77" s="125"/>
      <c r="AP77" s="126"/>
      <c r="AQ77" s="127"/>
      <c r="AR77" s="127"/>
      <c r="AS77" s="127"/>
      <c r="AT77" s="127"/>
      <c r="AU77" s="127"/>
      <c r="AV77" s="127"/>
      <c r="AW77" s="128"/>
    </row>
    <row r="78" spans="1:49" ht="22.5" customHeight="1" x14ac:dyDescent="0.15">
      <c r="A78" s="133">
        <f>②実績記録票入力シート!I52</f>
        <v>0</v>
      </c>
      <c r="B78" s="133"/>
      <c r="C78" s="134" t="str">
        <f>'記録転記用（変更禁止）'!I52</f>
        <v/>
      </c>
      <c r="D78" s="134"/>
      <c r="E78" s="132"/>
      <c r="F78" s="132"/>
      <c r="G78" s="132"/>
      <c r="H78" s="132"/>
      <c r="I78" s="132"/>
      <c r="J78" s="132"/>
      <c r="K78" s="132"/>
      <c r="L78" s="132"/>
      <c r="M78" s="107" t="str">
        <f t="shared" si="2"/>
        <v/>
      </c>
      <c r="N78" s="108"/>
      <c r="O78" s="108"/>
      <c r="P78" s="109"/>
      <c r="Q78" s="219" t="str">
        <f>IF(②実績記録票入力シート!K52="","",②実績記録票入力シート!K52)</f>
        <v/>
      </c>
      <c r="R78" s="104"/>
      <c r="S78" s="104"/>
      <c r="T78" s="220"/>
      <c r="U78" s="103" t="str">
        <f>IF(②実績記録票入力シート!L52="","",②実績記録票入力シート!L52)</f>
        <v/>
      </c>
      <c r="V78" s="104"/>
      <c r="W78" s="104"/>
      <c r="X78" s="105"/>
      <c r="Y78" s="107" t="str">
        <f t="shared" si="3"/>
        <v/>
      </c>
      <c r="Z78" s="108"/>
      <c r="AA78" s="108"/>
      <c r="AB78" s="109"/>
      <c r="AC78" s="129"/>
      <c r="AD78" s="130"/>
      <c r="AE78" s="130"/>
      <c r="AF78" s="110"/>
      <c r="AG78" s="111"/>
      <c r="AH78" s="111"/>
      <c r="AI78" s="111"/>
      <c r="AJ78" s="111"/>
      <c r="AK78" s="111"/>
      <c r="AL78" s="111"/>
      <c r="AM78" s="124" t="s">
        <v>86</v>
      </c>
      <c r="AN78" s="124"/>
      <c r="AO78" s="125"/>
      <c r="AP78" s="126"/>
      <c r="AQ78" s="127"/>
      <c r="AR78" s="127"/>
      <c r="AS78" s="127"/>
      <c r="AT78" s="127"/>
      <c r="AU78" s="127"/>
      <c r="AV78" s="127"/>
      <c r="AW78" s="128"/>
    </row>
    <row r="79" spans="1:49" ht="22.5" customHeight="1" x14ac:dyDescent="0.15">
      <c r="A79" s="133">
        <f>②実績記録票入力シート!I53</f>
        <v>0</v>
      </c>
      <c r="B79" s="133"/>
      <c r="C79" s="134" t="str">
        <f>'記録転記用（変更禁止）'!I53</f>
        <v/>
      </c>
      <c r="D79" s="134"/>
      <c r="E79" s="132"/>
      <c r="F79" s="132"/>
      <c r="G79" s="132"/>
      <c r="H79" s="132"/>
      <c r="I79" s="132"/>
      <c r="J79" s="132"/>
      <c r="K79" s="132"/>
      <c r="L79" s="132"/>
      <c r="M79" s="107" t="str">
        <f t="shared" si="2"/>
        <v/>
      </c>
      <c r="N79" s="108"/>
      <c r="O79" s="108"/>
      <c r="P79" s="109"/>
      <c r="Q79" s="219" t="str">
        <f>IF(②実績記録票入力シート!K53="","",②実績記録票入力シート!K53)</f>
        <v/>
      </c>
      <c r="R79" s="104"/>
      <c r="S79" s="104"/>
      <c r="T79" s="220"/>
      <c r="U79" s="103" t="str">
        <f>IF(②実績記録票入力シート!L53="","",②実績記録票入力シート!L53)</f>
        <v/>
      </c>
      <c r="V79" s="104"/>
      <c r="W79" s="104"/>
      <c r="X79" s="105"/>
      <c r="Y79" s="107" t="str">
        <f t="shared" si="3"/>
        <v/>
      </c>
      <c r="Z79" s="108"/>
      <c r="AA79" s="108"/>
      <c r="AB79" s="109"/>
      <c r="AC79" s="129"/>
      <c r="AD79" s="130"/>
      <c r="AE79" s="130"/>
      <c r="AF79" s="110"/>
      <c r="AG79" s="111"/>
      <c r="AH79" s="111"/>
      <c r="AI79" s="111"/>
      <c r="AJ79" s="111"/>
      <c r="AK79" s="111"/>
      <c r="AL79" s="111"/>
      <c r="AM79" s="124" t="s">
        <v>86</v>
      </c>
      <c r="AN79" s="124"/>
      <c r="AO79" s="125"/>
      <c r="AP79" s="126"/>
      <c r="AQ79" s="127"/>
      <c r="AR79" s="127"/>
      <c r="AS79" s="127"/>
      <c r="AT79" s="127"/>
      <c r="AU79" s="127"/>
      <c r="AV79" s="127"/>
      <c r="AW79" s="128"/>
    </row>
    <row r="80" spans="1:49" ht="22.5" customHeight="1" x14ac:dyDescent="0.15">
      <c r="A80" s="133">
        <f>②実績記録票入力シート!I54</f>
        <v>0</v>
      </c>
      <c r="B80" s="133"/>
      <c r="C80" s="134" t="str">
        <f>'記録転記用（変更禁止）'!I54</f>
        <v/>
      </c>
      <c r="D80" s="134"/>
      <c r="E80" s="132"/>
      <c r="F80" s="132"/>
      <c r="G80" s="132"/>
      <c r="H80" s="132"/>
      <c r="I80" s="132"/>
      <c r="J80" s="132"/>
      <c r="K80" s="132"/>
      <c r="L80" s="132"/>
      <c r="M80" s="107" t="str">
        <f t="shared" si="2"/>
        <v/>
      </c>
      <c r="N80" s="108"/>
      <c r="O80" s="108"/>
      <c r="P80" s="109"/>
      <c r="Q80" s="219" t="str">
        <f>IF(②実績記録票入力シート!K54="","",②実績記録票入力シート!K54)</f>
        <v/>
      </c>
      <c r="R80" s="104"/>
      <c r="S80" s="104"/>
      <c r="T80" s="220"/>
      <c r="U80" s="103" t="str">
        <f>IF(②実績記録票入力シート!L54="","",②実績記録票入力シート!L54)</f>
        <v/>
      </c>
      <c r="V80" s="104"/>
      <c r="W80" s="104"/>
      <c r="X80" s="105"/>
      <c r="Y80" s="107" t="str">
        <f t="shared" si="3"/>
        <v/>
      </c>
      <c r="Z80" s="108"/>
      <c r="AA80" s="108"/>
      <c r="AB80" s="109"/>
      <c r="AC80" s="129"/>
      <c r="AD80" s="130"/>
      <c r="AE80" s="130"/>
      <c r="AF80" s="110"/>
      <c r="AG80" s="111"/>
      <c r="AH80" s="111"/>
      <c r="AI80" s="111"/>
      <c r="AJ80" s="111"/>
      <c r="AK80" s="111"/>
      <c r="AL80" s="111"/>
      <c r="AM80" s="124" t="s">
        <v>86</v>
      </c>
      <c r="AN80" s="124"/>
      <c r="AO80" s="125"/>
      <c r="AP80" s="126"/>
      <c r="AQ80" s="127"/>
      <c r="AR80" s="127"/>
      <c r="AS80" s="127"/>
      <c r="AT80" s="127"/>
      <c r="AU80" s="127"/>
      <c r="AV80" s="127"/>
      <c r="AW80" s="128"/>
    </row>
    <row r="81" spans="1:49" ht="22.5" customHeight="1" x14ac:dyDescent="0.15">
      <c r="A81" s="133">
        <f>②実績記録票入力シート!I55</f>
        <v>0</v>
      </c>
      <c r="B81" s="133"/>
      <c r="C81" s="134" t="str">
        <f>'記録転記用（変更禁止）'!I55</f>
        <v/>
      </c>
      <c r="D81" s="134"/>
      <c r="E81" s="132"/>
      <c r="F81" s="132"/>
      <c r="G81" s="132"/>
      <c r="H81" s="132"/>
      <c r="I81" s="132"/>
      <c r="J81" s="132"/>
      <c r="K81" s="132"/>
      <c r="L81" s="132"/>
      <c r="M81" s="107" t="str">
        <f t="shared" si="2"/>
        <v/>
      </c>
      <c r="N81" s="108"/>
      <c r="O81" s="108"/>
      <c r="P81" s="109"/>
      <c r="Q81" s="219" t="str">
        <f>IF(②実績記録票入力シート!K55="","",②実績記録票入力シート!K55)</f>
        <v/>
      </c>
      <c r="R81" s="104"/>
      <c r="S81" s="104"/>
      <c r="T81" s="220"/>
      <c r="U81" s="103" t="str">
        <f>IF(②実績記録票入力シート!L55="","",②実績記録票入力シート!L55)</f>
        <v/>
      </c>
      <c r="V81" s="104"/>
      <c r="W81" s="104"/>
      <c r="X81" s="105"/>
      <c r="Y81" s="107" t="str">
        <f t="shared" si="3"/>
        <v/>
      </c>
      <c r="Z81" s="108"/>
      <c r="AA81" s="108"/>
      <c r="AB81" s="109"/>
      <c r="AC81" s="129"/>
      <c r="AD81" s="130"/>
      <c r="AE81" s="130"/>
      <c r="AF81" s="110"/>
      <c r="AG81" s="111"/>
      <c r="AH81" s="111"/>
      <c r="AI81" s="111"/>
      <c r="AJ81" s="111"/>
      <c r="AK81" s="111"/>
      <c r="AL81" s="111"/>
      <c r="AM81" s="124" t="s">
        <v>86</v>
      </c>
      <c r="AN81" s="124"/>
      <c r="AO81" s="125"/>
      <c r="AP81" s="126"/>
      <c r="AQ81" s="127"/>
      <c r="AR81" s="127"/>
      <c r="AS81" s="127"/>
      <c r="AT81" s="127"/>
      <c r="AU81" s="127"/>
      <c r="AV81" s="127"/>
      <c r="AW81" s="128"/>
    </row>
    <row r="82" spans="1:49" ht="22.5" customHeight="1" x14ac:dyDescent="0.15">
      <c r="A82" s="133">
        <f>②実績記録票入力シート!I56</f>
        <v>0</v>
      </c>
      <c r="B82" s="133"/>
      <c r="C82" s="134" t="str">
        <f>'記録転記用（変更禁止）'!I56</f>
        <v/>
      </c>
      <c r="D82" s="134"/>
      <c r="E82" s="132"/>
      <c r="F82" s="132"/>
      <c r="G82" s="132"/>
      <c r="H82" s="132"/>
      <c r="I82" s="132"/>
      <c r="J82" s="132"/>
      <c r="K82" s="132"/>
      <c r="L82" s="132"/>
      <c r="M82" s="107" t="str">
        <f t="shared" si="2"/>
        <v/>
      </c>
      <c r="N82" s="108"/>
      <c r="O82" s="108"/>
      <c r="P82" s="109"/>
      <c r="Q82" s="219" t="str">
        <f>IF(②実績記録票入力シート!K56="","",②実績記録票入力シート!K56)</f>
        <v/>
      </c>
      <c r="R82" s="104"/>
      <c r="S82" s="104"/>
      <c r="T82" s="220"/>
      <c r="U82" s="103" t="str">
        <f>IF(②実績記録票入力シート!L56="","",②実績記録票入力シート!L56)</f>
        <v/>
      </c>
      <c r="V82" s="104"/>
      <c r="W82" s="104"/>
      <c r="X82" s="105"/>
      <c r="Y82" s="107" t="str">
        <f t="shared" si="3"/>
        <v/>
      </c>
      <c r="Z82" s="108"/>
      <c r="AA82" s="108"/>
      <c r="AB82" s="109"/>
      <c r="AC82" s="129"/>
      <c r="AD82" s="130"/>
      <c r="AE82" s="130"/>
      <c r="AF82" s="110"/>
      <c r="AG82" s="111"/>
      <c r="AH82" s="111"/>
      <c r="AI82" s="111"/>
      <c r="AJ82" s="111"/>
      <c r="AK82" s="111"/>
      <c r="AL82" s="111"/>
      <c r="AM82" s="124" t="s">
        <v>86</v>
      </c>
      <c r="AN82" s="124"/>
      <c r="AO82" s="125"/>
      <c r="AP82" s="126"/>
      <c r="AQ82" s="127"/>
      <c r="AR82" s="127"/>
      <c r="AS82" s="127"/>
      <c r="AT82" s="127"/>
      <c r="AU82" s="127"/>
      <c r="AV82" s="127"/>
      <c r="AW82" s="128"/>
    </row>
    <row r="83" spans="1:49" ht="22.5" customHeight="1" x14ac:dyDescent="0.15">
      <c r="A83" s="133">
        <f>②実績記録票入力シート!I57</f>
        <v>0</v>
      </c>
      <c r="B83" s="133"/>
      <c r="C83" s="134" t="str">
        <f>'記録転記用（変更禁止）'!I57</f>
        <v/>
      </c>
      <c r="D83" s="134"/>
      <c r="E83" s="132"/>
      <c r="F83" s="132"/>
      <c r="G83" s="132"/>
      <c r="H83" s="132"/>
      <c r="I83" s="132"/>
      <c r="J83" s="132"/>
      <c r="K83" s="132"/>
      <c r="L83" s="132"/>
      <c r="M83" s="107" t="str">
        <f t="shared" si="2"/>
        <v/>
      </c>
      <c r="N83" s="108"/>
      <c r="O83" s="108"/>
      <c r="P83" s="109"/>
      <c r="Q83" s="131" t="str">
        <f>IF(②実績記録票入力シート!K57="","",②実績記録票入力シート!K57)</f>
        <v/>
      </c>
      <c r="R83" s="131"/>
      <c r="S83" s="131"/>
      <c r="T83" s="131"/>
      <c r="U83" s="131" t="str">
        <f>IF(②実績記録票入力シート!L57="","",②実績記録票入力シート!L57)</f>
        <v/>
      </c>
      <c r="V83" s="131"/>
      <c r="W83" s="131"/>
      <c r="X83" s="131"/>
      <c r="Y83" s="107" t="str">
        <f t="shared" si="3"/>
        <v/>
      </c>
      <c r="Z83" s="108"/>
      <c r="AA83" s="108"/>
      <c r="AB83" s="109"/>
      <c r="AC83" s="129"/>
      <c r="AD83" s="130"/>
      <c r="AE83" s="130"/>
      <c r="AF83" s="110"/>
      <c r="AG83" s="111"/>
      <c r="AH83" s="111"/>
      <c r="AI83" s="111"/>
      <c r="AJ83" s="111"/>
      <c r="AK83" s="111"/>
      <c r="AL83" s="111"/>
      <c r="AM83" s="124" t="s">
        <v>86</v>
      </c>
      <c r="AN83" s="124"/>
      <c r="AO83" s="125"/>
      <c r="AP83" s="126"/>
      <c r="AQ83" s="127"/>
      <c r="AR83" s="127"/>
      <c r="AS83" s="127"/>
      <c r="AT83" s="127"/>
      <c r="AU83" s="127"/>
      <c r="AV83" s="127"/>
      <c r="AW83" s="128"/>
    </row>
    <row r="84" spans="1:49" ht="18" customHeight="1" x14ac:dyDescent="0.15">
      <c r="A84" s="112" t="s">
        <v>88</v>
      </c>
      <c r="B84" s="113"/>
      <c r="C84" s="113"/>
      <c r="D84" s="113"/>
      <c r="E84" s="113"/>
      <c r="F84" s="113"/>
      <c r="G84" s="113"/>
      <c r="H84" s="113"/>
      <c r="I84" s="113"/>
      <c r="J84" s="113"/>
      <c r="K84" s="113"/>
      <c r="L84" s="113"/>
      <c r="M84" s="113"/>
      <c r="N84" s="113"/>
      <c r="O84" s="113"/>
      <c r="P84" s="114"/>
      <c r="Q84" s="70">
        <f>②実績記録票入力シート!K75</f>
        <v>0</v>
      </c>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2"/>
    </row>
    <row r="85" spans="1:49" ht="22.5" customHeight="1" x14ac:dyDescent="0.15">
      <c r="A85" s="195"/>
      <c r="B85" s="195"/>
      <c r="C85" s="196"/>
      <c r="D85" s="196"/>
      <c r="E85" s="132"/>
      <c r="F85" s="132"/>
      <c r="G85" s="132"/>
      <c r="H85" s="132"/>
      <c r="I85" s="132"/>
      <c r="J85" s="132"/>
      <c r="K85" s="132"/>
      <c r="L85" s="132"/>
      <c r="M85" s="107" t="str">
        <f>IF(E85&amp;I85="","",TIMEVALUE(LEFT(RIGHT("0000" &amp; I85,4),2) &amp; ":" &amp; RIGHT(RIGHT("0000" &amp; I85,4),2)) - TIMEVALUE(LEFT(RIGHT("0000" &amp; E85,4),2) &amp; ":" &amp; RIGHT(RIGHT("0000" &amp; E85,4),2)))</f>
        <v/>
      </c>
      <c r="N85" s="108"/>
      <c r="O85" s="108"/>
      <c r="P85" s="109"/>
      <c r="Q85" s="73"/>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5"/>
    </row>
    <row r="86" spans="1:49" ht="22.5" customHeight="1" x14ac:dyDescent="0.15">
      <c r="A86" s="195"/>
      <c r="B86" s="195"/>
      <c r="C86" s="196"/>
      <c r="D86" s="196"/>
      <c r="E86" s="132"/>
      <c r="F86" s="132"/>
      <c r="G86" s="132"/>
      <c r="H86" s="132"/>
      <c r="I86" s="132"/>
      <c r="J86" s="132"/>
      <c r="K86" s="132"/>
      <c r="L86" s="132"/>
      <c r="M86" s="107" t="str">
        <f>IF(E86&amp;I86="","",TIMEVALUE(LEFT(RIGHT("0000" &amp; I86,4),2) &amp; ":" &amp; RIGHT(RIGHT("0000" &amp; I86,4),2)) - TIMEVALUE(LEFT(RIGHT("0000" &amp; E86,4),2) &amp; ":" &amp; RIGHT(RIGHT("0000" &amp; E86,4),2)))</f>
        <v/>
      </c>
      <c r="N86" s="108"/>
      <c r="O86" s="108"/>
      <c r="P86" s="109"/>
      <c r="Q86" s="73"/>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5"/>
    </row>
    <row r="87" spans="1:49" ht="22.5" customHeight="1" x14ac:dyDescent="0.15">
      <c r="A87" s="195"/>
      <c r="B87" s="195"/>
      <c r="C87" s="196"/>
      <c r="D87" s="196"/>
      <c r="E87" s="132"/>
      <c r="F87" s="132"/>
      <c r="G87" s="132"/>
      <c r="H87" s="132"/>
      <c r="I87" s="132"/>
      <c r="J87" s="132"/>
      <c r="K87" s="132"/>
      <c r="L87" s="132"/>
      <c r="M87" s="107" t="str">
        <f>IF(E87&amp;I87="","",TIMEVALUE(LEFT(RIGHT("0000" &amp; I87,4),2) &amp; ":" &amp; RIGHT(RIGHT("0000" &amp; I87,4),2)) - TIMEVALUE(LEFT(RIGHT("0000" &amp; E87,4),2) &amp; ":" &amp; RIGHT(RIGHT("0000" &amp; E87,4),2)))</f>
        <v/>
      </c>
      <c r="N87" s="108"/>
      <c r="O87" s="108"/>
      <c r="P87" s="109"/>
      <c r="Q87" s="76"/>
      <c r="R87" s="77"/>
      <c r="S87" s="77"/>
      <c r="T87" s="77"/>
      <c r="U87" s="77"/>
      <c r="V87" s="77"/>
      <c r="W87" s="77"/>
      <c r="X87" s="77"/>
      <c r="Y87" s="79">
        <f>SUM(Y56:AB83)</f>
        <v>0</v>
      </c>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8"/>
    </row>
    <row r="88" spans="1:49" ht="20.25" customHeight="1" thickBot="1" x14ac:dyDescent="0.2">
      <c r="A88" s="152" t="s">
        <v>38</v>
      </c>
      <c r="B88" s="153"/>
      <c r="C88" s="153"/>
      <c r="D88" s="154"/>
      <c r="E88" s="203"/>
      <c r="F88" s="203"/>
      <c r="G88" s="203"/>
      <c r="H88" s="203"/>
      <c r="I88" s="203"/>
      <c r="J88" s="203"/>
      <c r="K88" s="203"/>
      <c r="L88" s="203"/>
      <c r="M88" s="192">
        <f>M43+M90</f>
        <v>1.3055555555555554</v>
      </c>
      <c r="N88" s="193"/>
      <c r="O88" s="193"/>
      <c r="P88" s="194"/>
      <c r="Q88" s="203"/>
      <c r="R88" s="203"/>
      <c r="S88" s="203"/>
      <c r="T88" s="203"/>
      <c r="U88" s="203"/>
      <c r="V88" s="203"/>
      <c r="W88" s="203"/>
      <c r="X88" s="204"/>
      <c r="Y88" s="192">
        <f>Y43+Y87</f>
        <v>1.3055555555555554</v>
      </c>
      <c r="Z88" s="193"/>
      <c r="AA88" s="193"/>
      <c r="AB88" s="194"/>
      <c r="AC88" s="206"/>
      <c r="AD88" s="203"/>
      <c r="AE88" s="203"/>
      <c r="AF88" s="207">
        <f>SUM(AF56:AL83)</f>
        <v>0</v>
      </c>
      <c r="AG88" s="124"/>
      <c r="AH88" s="124"/>
      <c r="AI88" s="124"/>
      <c r="AJ88" s="124"/>
      <c r="AK88" s="124"/>
      <c r="AL88" s="124"/>
      <c r="AM88" s="124" t="s">
        <v>86</v>
      </c>
      <c r="AN88" s="124"/>
      <c r="AO88" s="125"/>
      <c r="AP88" s="200"/>
      <c r="AQ88" s="201"/>
      <c r="AR88" s="201"/>
      <c r="AS88" s="201"/>
      <c r="AT88" s="202"/>
      <c r="AU88" s="202"/>
      <c r="AV88" s="202"/>
      <c r="AW88" s="202"/>
    </row>
    <row r="89" spans="1:49" ht="6" customHeight="1" thickTop="1" x14ac:dyDescent="0.15"/>
    <row r="90" spans="1:49" ht="15" customHeight="1" x14ac:dyDescent="0.15">
      <c r="M90" s="106">
        <f>SUM(M56:P83)</f>
        <v>0</v>
      </c>
      <c r="N90" s="106"/>
      <c r="O90" s="106"/>
      <c r="P90" s="106"/>
      <c r="AF90" s="130"/>
      <c r="AG90" s="130"/>
      <c r="AH90" s="130"/>
      <c r="AI90" s="130"/>
      <c r="AJ90" s="130"/>
      <c r="AK90" s="130"/>
      <c r="AL90" s="130"/>
      <c r="AM90" s="205" t="s">
        <v>39</v>
      </c>
      <c r="AN90" s="205"/>
      <c r="AO90" s="205"/>
      <c r="AP90" s="130"/>
      <c r="AQ90" s="130"/>
      <c r="AR90" s="130"/>
      <c r="AS90" s="130"/>
      <c r="AT90" s="130"/>
      <c r="AU90" s="205" t="s">
        <v>40</v>
      </c>
      <c r="AV90" s="205"/>
      <c r="AW90" s="205"/>
    </row>
  </sheetData>
  <sheetProtection algorithmName="SHA-512" hashValue="lTmoxe8ObiH1tb1fnNrX6t0gpsIpU4Qzp7o9gNakN1ginonhVCg5o6Fa+vQwMQ6S0zsfYoY2ltfTQ/Xq3FWBaQ==" saltValue="0XbJeqgPAz8WUpsiOcW18w==" spinCount="100000" sheet="1" selectLockedCells="1"/>
  <mergeCells count="794">
    <mergeCell ref="AP78:AW78"/>
    <mergeCell ref="AP79:AW79"/>
    <mergeCell ref="AP80:AW80"/>
    <mergeCell ref="AP81:AW81"/>
    <mergeCell ref="AP82:AW82"/>
    <mergeCell ref="AP67:AW67"/>
    <mergeCell ref="AP68:AW68"/>
    <mergeCell ref="AP69:AW69"/>
    <mergeCell ref="AP70:AW70"/>
    <mergeCell ref="AP71:AW71"/>
    <mergeCell ref="AP72:AW72"/>
    <mergeCell ref="AP73:AW73"/>
    <mergeCell ref="AP74:AW74"/>
    <mergeCell ref="AP75:AW75"/>
    <mergeCell ref="AP58:AW58"/>
    <mergeCell ref="AP59:AW59"/>
    <mergeCell ref="AP60:AW60"/>
    <mergeCell ref="AP61:AW61"/>
    <mergeCell ref="AP62:AW62"/>
    <mergeCell ref="AP63:AW63"/>
    <mergeCell ref="AP64:AW64"/>
    <mergeCell ref="AP65:AW65"/>
    <mergeCell ref="AP66:AW66"/>
    <mergeCell ref="AP27:AW27"/>
    <mergeCell ref="AP28:AW28"/>
    <mergeCell ref="AP29:AW29"/>
    <mergeCell ref="AP33:AW33"/>
    <mergeCell ref="AP34:AW34"/>
    <mergeCell ref="AP35:AW35"/>
    <mergeCell ref="AP36:AW36"/>
    <mergeCell ref="AP37:AW37"/>
    <mergeCell ref="AP38:AW38"/>
    <mergeCell ref="AU90:AW90"/>
    <mergeCell ref="Y88:AB88"/>
    <mergeCell ref="AC88:AE88"/>
    <mergeCell ref="AF88:AL88"/>
    <mergeCell ref="AM88:AO88"/>
    <mergeCell ref="AP88:AS88"/>
    <mergeCell ref="AT88:AW88"/>
    <mergeCell ref="AP7:AW10"/>
    <mergeCell ref="AP11:AW11"/>
    <mergeCell ref="AP12:AW12"/>
    <mergeCell ref="AP13:AW13"/>
    <mergeCell ref="AP14:AW14"/>
    <mergeCell ref="AP15:AW15"/>
    <mergeCell ref="AP16:AW16"/>
    <mergeCell ref="AP17:AW17"/>
    <mergeCell ref="AP18:AW18"/>
    <mergeCell ref="AP19:AW19"/>
    <mergeCell ref="AP20:AW20"/>
    <mergeCell ref="AP21:AW21"/>
    <mergeCell ref="AP22:AW22"/>
    <mergeCell ref="AP23:AW23"/>
    <mergeCell ref="AP24:AW24"/>
    <mergeCell ref="AP25:AW25"/>
    <mergeCell ref="AP26:AW26"/>
    <mergeCell ref="A88:D88"/>
    <mergeCell ref="E88:H88"/>
    <mergeCell ref="I88:L88"/>
    <mergeCell ref="M88:P88"/>
    <mergeCell ref="Q88:T88"/>
    <mergeCell ref="U88:X88"/>
    <mergeCell ref="AF90:AL90"/>
    <mergeCell ref="AM90:AO90"/>
    <mergeCell ref="AP90:AT90"/>
    <mergeCell ref="A86:B86"/>
    <mergeCell ref="C86:D86"/>
    <mergeCell ref="E86:H86"/>
    <mergeCell ref="I86:L86"/>
    <mergeCell ref="M86:P86"/>
    <mergeCell ref="A87:B87"/>
    <mergeCell ref="C87:D87"/>
    <mergeCell ref="E87:H87"/>
    <mergeCell ref="I87:L87"/>
    <mergeCell ref="M87:P87"/>
    <mergeCell ref="A84:P84"/>
    <mergeCell ref="AP83:AW83"/>
    <mergeCell ref="A83:B83"/>
    <mergeCell ref="C83:D83"/>
    <mergeCell ref="E83:H83"/>
    <mergeCell ref="I83:L83"/>
    <mergeCell ref="M83:P83"/>
    <mergeCell ref="A85:B85"/>
    <mergeCell ref="C85:D85"/>
    <mergeCell ref="E85:H85"/>
    <mergeCell ref="I85:L85"/>
    <mergeCell ref="M85:P85"/>
    <mergeCell ref="AC82:AE82"/>
    <mergeCell ref="AF82:AL82"/>
    <mergeCell ref="AM82:AO82"/>
    <mergeCell ref="AC81:AE81"/>
    <mergeCell ref="AF81:AL81"/>
    <mergeCell ref="AM81:AO81"/>
    <mergeCell ref="Q83:T83"/>
    <mergeCell ref="U83:X83"/>
    <mergeCell ref="Y83:AB83"/>
    <mergeCell ref="Q82:T82"/>
    <mergeCell ref="U82:X82"/>
    <mergeCell ref="Y82:AB82"/>
    <mergeCell ref="AC83:AE83"/>
    <mergeCell ref="AF83:AL83"/>
    <mergeCell ref="AM83:AO83"/>
    <mergeCell ref="Q81:T81"/>
    <mergeCell ref="U81:X81"/>
    <mergeCell ref="Y81:AB81"/>
    <mergeCell ref="Q80:T80"/>
    <mergeCell ref="U80:X80"/>
    <mergeCell ref="Y80:AB80"/>
    <mergeCell ref="A82:B82"/>
    <mergeCell ref="C82:D82"/>
    <mergeCell ref="E82:H82"/>
    <mergeCell ref="I82:L82"/>
    <mergeCell ref="M82:P82"/>
    <mergeCell ref="A81:B81"/>
    <mergeCell ref="C81:D81"/>
    <mergeCell ref="E81:H81"/>
    <mergeCell ref="I81:L81"/>
    <mergeCell ref="M81:P81"/>
    <mergeCell ref="AC78:AE78"/>
    <mergeCell ref="AF78:AL78"/>
    <mergeCell ref="AM78:AO78"/>
    <mergeCell ref="A80:B80"/>
    <mergeCell ref="C80:D80"/>
    <mergeCell ref="E80:H80"/>
    <mergeCell ref="I80:L80"/>
    <mergeCell ref="M80:P80"/>
    <mergeCell ref="A79:B79"/>
    <mergeCell ref="C79:D79"/>
    <mergeCell ref="E79:H79"/>
    <mergeCell ref="I79:L79"/>
    <mergeCell ref="M79:P79"/>
    <mergeCell ref="AC80:AE80"/>
    <mergeCell ref="AF80:AL80"/>
    <mergeCell ref="AM80:AO80"/>
    <mergeCell ref="U79:X79"/>
    <mergeCell ref="AC79:AE79"/>
    <mergeCell ref="AF79:AL79"/>
    <mergeCell ref="AM79:AO79"/>
    <mergeCell ref="A78:B78"/>
    <mergeCell ref="C78:D78"/>
    <mergeCell ref="E78:H78"/>
    <mergeCell ref="I78:L78"/>
    <mergeCell ref="M78:P78"/>
    <mergeCell ref="A77:B77"/>
    <mergeCell ref="Q79:T79"/>
    <mergeCell ref="Q78:T78"/>
    <mergeCell ref="U78:X78"/>
    <mergeCell ref="AP76:AW76"/>
    <mergeCell ref="U75:X75"/>
    <mergeCell ref="AC75:AE75"/>
    <mergeCell ref="AF75:AL75"/>
    <mergeCell ref="AM75:AO75"/>
    <mergeCell ref="C77:D77"/>
    <mergeCell ref="E77:H77"/>
    <mergeCell ref="I77:L77"/>
    <mergeCell ref="M77:P77"/>
    <mergeCell ref="Q77:T77"/>
    <mergeCell ref="Q76:T76"/>
    <mergeCell ref="U77:X77"/>
    <mergeCell ref="AC77:AE77"/>
    <mergeCell ref="AF77:AL77"/>
    <mergeCell ref="AM77:AO77"/>
    <mergeCell ref="AP77:AW77"/>
    <mergeCell ref="AM74:AO74"/>
    <mergeCell ref="A75:B75"/>
    <mergeCell ref="C75:D75"/>
    <mergeCell ref="E75:H75"/>
    <mergeCell ref="I75:L75"/>
    <mergeCell ref="M75:P75"/>
    <mergeCell ref="Q75:T75"/>
    <mergeCell ref="Y75:AB75"/>
    <mergeCell ref="A76:B76"/>
    <mergeCell ref="C76:D76"/>
    <mergeCell ref="E76:H76"/>
    <mergeCell ref="I76:L76"/>
    <mergeCell ref="M76:P76"/>
    <mergeCell ref="AC74:AE74"/>
    <mergeCell ref="U76:X76"/>
    <mergeCell ref="AC76:AE76"/>
    <mergeCell ref="AF76:AL76"/>
    <mergeCell ref="AM76:AO76"/>
    <mergeCell ref="A74:B74"/>
    <mergeCell ref="C74:D74"/>
    <mergeCell ref="E74:H74"/>
    <mergeCell ref="I74:L74"/>
    <mergeCell ref="M74:P74"/>
    <mergeCell ref="Q74:T74"/>
    <mergeCell ref="U74:X74"/>
    <mergeCell ref="Y74:AB74"/>
    <mergeCell ref="AF74:AL74"/>
    <mergeCell ref="AM72:AO72"/>
    <mergeCell ref="A73:B73"/>
    <mergeCell ref="C73:D73"/>
    <mergeCell ref="E73:H73"/>
    <mergeCell ref="I73:L73"/>
    <mergeCell ref="M73:P73"/>
    <mergeCell ref="Q73:T73"/>
    <mergeCell ref="U73:X73"/>
    <mergeCell ref="AC73:AE73"/>
    <mergeCell ref="A72:B72"/>
    <mergeCell ref="AF73:AL73"/>
    <mergeCell ref="AM73:AO73"/>
    <mergeCell ref="AC72:AE72"/>
    <mergeCell ref="AF72:AL72"/>
    <mergeCell ref="U71:X71"/>
    <mergeCell ref="Y71:AB71"/>
    <mergeCell ref="AC71:AE71"/>
    <mergeCell ref="AF71:AL71"/>
    <mergeCell ref="C72:D72"/>
    <mergeCell ref="E72:H72"/>
    <mergeCell ref="I72:L72"/>
    <mergeCell ref="M72:P72"/>
    <mergeCell ref="Q72:T72"/>
    <mergeCell ref="U72:X72"/>
    <mergeCell ref="AM71:AO71"/>
    <mergeCell ref="AF70:AL70"/>
    <mergeCell ref="AM70:AO70"/>
    <mergeCell ref="A71:B71"/>
    <mergeCell ref="C71:D71"/>
    <mergeCell ref="E71:H71"/>
    <mergeCell ref="I71:L71"/>
    <mergeCell ref="M71:P71"/>
    <mergeCell ref="Q71:T71"/>
    <mergeCell ref="A70:B70"/>
    <mergeCell ref="Y70:AB70"/>
    <mergeCell ref="AC70:AE70"/>
    <mergeCell ref="U69:X69"/>
    <mergeCell ref="Y69:AB69"/>
    <mergeCell ref="AC69:AE69"/>
    <mergeCell ref="AF69:AL69"/>
    <mergeCell ref="C70:D70"/>
    <mergeCell ref="E70:H70"/>
    <mergeCell ref="I70:L70"/>
    <mergeCell ref="M70:P70"/>
    <mergeCell ref="Q70:T70"/>
    <mergeCell ref="U70:X70"/>
    <mergeCell ref="AM69:AO69"/>
    <mergeCell ref="AF68:AL68"/>
    <mergeCell ref="AM68:AO68"/>
    <mergeCell ref="A69:B69"/>
    <mergeCell ref="C69:D69"/>
    <mergeCell ref="E69:H69"/>
    <mergeCell ref="I69:L69"/>
    <mergeCell ref="M69:P69"/>
    <mergeCell ref="Q69:T69"/>
    <mergeCell ref="A68:B68"/>
    <mergeCell ref="A67:B67"/>
    <mergeCell ref="C67:D67"/>
    <mergeCell ref="E67:H67"/>
    <mergeCell ref="I67:L67"/>
    <mergeCell ref="M67:P67"/>
    <mergeCell ref="Q67:T67"/>
    <mergeCell ref="A66:B66"/>
    <mergeCell ref="Y68:AB68"/>
    <mergeCell ref="AC68:AE68"/>
    <mergeCell ref="U67:X67"/>
    <mergeCell ref="Y67:AB67"/>
    <mergeCell ref="AC67:AE67"/>
    <mergeCell ref="C68:D68"/>
    <mergeCell ref="E68:H68"/>
    <mergeCell ref="I68:L68"/>
    <mergeCell ref="M68:P68"/>
    <mergeCell ref="Q68:T68"/>
    <mergeCell ref="U68:X68"/>
    <mergeCell ref="AF65:AL65"/>
    <mergeCell ref="C66:D66"/>
    <mergeCell ref="E66:H66"/>
    <mergeCell ref="I66:L66"/>
    <mergeCell ref="M66:P66"/>
    <mergeCell ref="Q66:T66"/>
    <mergeCell ref="U66:X66"/>
    <mergeCell ref="AM67:AO67"/>
    <mergeCell ref="AF66:AL66"/>
    <mergeCell ref="AM66:AO66"/>
    <mergeCell ref="AF67:AL67"/>
    <mergeCell ref="A65:B65"/>
    <mergeCell ref="C65:D65"/>
    <mergeCell ref="E65:H65"/>
    <mergeCell ref="I65:L65"/>
    <mergeCell ref="M65:P65"/>
    <mergeCell ref="Q65:T65"/>
    <mergeCell ref="A64:B64"/>
    <mergeCell ref="Y66:AB66"/>
    <mergeCell ref="AC66:AE66"/>
    <mergeCell ref="U65:X65"/>
    <mergeCell ref="Y65:AB65"/>
    <mergeCell ref="AC65:AE65"/>
    <mergeCell ref="A63:B63"/>
    <mergeCell ref="C63:D63"/>
    <mergeCell ref="E63:H63"/>
    <mergeCell ref="I63:L63"/>
    <mergeCell ref="M63:P63"/>
    <mergeCell ref="Q63:T63"/>
    <mergeCell ref="A62:B62"/>
    <mergeCell ref="Y64:AB64"/>
    <mergeCell ref="AC64:AE64"/>
    <mergeCell ref="U63:X63"/>
    <mergeCell ref="Y63:AB63"/>
    <mergeCell ref="AC63:AE63"/>
    <mergeCell ref="C64:D64"/>
    <mergeCell ref="E64:H64"/>
    <mergeCell ref="I64:L64"/>
    <mergeCell ref="M64:P64"/>
    <mergeCell ref="Q64:T64"/>
    <mergeCell ref="U64:X64"/>
    <mergeCell ref="A61:B61"/>
    <mergeCell ref="C61:D61"/>
    <mergeCell ref="E61:H61"/>
    <mergeCell ref="I61:L61"/>
    <mergeCell ref="M61:P61"/>
    <mergeCell ref="Q61:T61"/>
    <mergeCell ref="A60:B60"/>
    <mergeCell ref="Y62:AB62"/>
    <mergeCell ref="AC62:AE62"/>
    <mergeCell ref="U61:X61"/>
    <mergeCell ref="Y61:AB61"/>
    <mergeCell ref="AC61:AE61"/>
    <mergeCell ref="C62:D62"/>
    <mergeCell ref="E62:H62"/>
    <mergeCell ref="I62:L62"/>
    <mergeCell ref="M62:P62"/>
    <mergeCell ref="Q62:T62"/>
    <mergeCell ref="U62:X62"/>
    <mergeCell ref="A59:B59"/>
    <mergeCell ref="C59:D59"/>
    <mergeCell ref="E59:H59"/>
    <mergeCell ref="I59:L59"/>
    <mergeCell ref="M59:P59"/>
    <mergeCell ref="Q59:T59"/>
    <mergeCell ref="A58:B58"/>
    <mergeCell ref="Y60:AB60"/>
    <mergeCell ref="AC60:AE60"/>
    <mergeCell ref="U59:X59"/>
    <mergeCell ref="Y59:AB59"/>
    <mergeCell ref="AC59:AE59"/>
    <mergeCell ref="C60:D60"/>
    <mergeCell ref="E60:H60"/>
    <mergeCell ref="I60:L60"/>
    <mergeCell ref="M60:P60"/>
    <mergeCell ref="Q60:T60"/>
    <mergeCell ref="U60:X60"/>
    <mergeCell ref="C58:D58"/>
    <mergeCell ref="E58:H58"/>
    <mergeCell ref="I58:L58"/>
    <mergeCell ref="M58:P58"/>
    <mergeCell ref="Q58:T58"/>
    <mergeCell ref="U58:X58"/>
    <mergeCell ref="AM59:AO59"/>
    <mergeCell ref="AF58:AL58"/>
    <mergeCell ref="AM58:AO58"/>
    <mergeCell ref="AF59:AL59"/>
    <mergeCell ref="AP56:AW56"/>
    <mergeCell ref="A56:B56"/>
    <mergeCell ref="C56:D56"/>
    <mergeCell ref="M56:P56"/>
    <mergeCell ref="Q56:T56"/>
    <mergeCell ref="E56:H56"/>
    <mergeCell ref="AM57:AO57"/>
    <mergeCell ref="AP57:AW57"/>
    <mergeCell ref="A57:B57"/>
    <mergeCell ref="C57:D57"/>
    <mergeCell ref="E57:H57"/>
    <mergeCell ref="I57:L57"/>
    <mergeCell ref="M57:P57"/>
    <mergeCell ref="Q57:T57"/>
    <mergeCell ref="U57:X57"/>
    <mergeCell ref="Y57:AB57"/>
    <mergeCell ref="AC57:AE57"/>
    <mergeCell ref="AF57:AL57"/>
    <mergeCell ref="I56:L56"/>
    <mergeCell ref="E54:H55"/>
    <mergeCell ref="I54:L55"/>
    <mergeCell ref="M54:P55"/>
    <mergeCell ref="Q54:T55"/>
    <mergeCell ref="U54:X55"/>
    <mergeCell ref="Y56:AB56"/>
    <mergeCell ref="AC56:AE56"/>
    <mergeCell ref="AF56:AL56"/>
    <mergeCell ref="A50:D50"/>
    <mergeCell ref="E50:J50"/>
    <mergeCell ref="O50:U50"/>
    <mergeCell ref="V50:AB50"/>
    <mergeCell ref="AD50:AG50"/>
    <mergeCell ref="AH50:AW50"/>
    <mergeCell ref="AP52:AW55"/>
    <mergeCell ref="A52:B55"/>
    <mergeCell ref="C52:D55"/>
    <mergeCell ref="E52:P53"/>
    <mergeCell ref="Q52:X53"/>
    <mergeCell ref="Y52:AB55"/>
    <mergeCell ref="AC52:AE55"/>
    <mergeCell ref="AF45:AL45"/>
    <mergeCell ref="AM45:AO45"/>
    <mergeCell ref="AP45:AT45"/>
    <mergeCell ref="AU45:AW45"/>
    <mergeCell ref="AC43:AE43"/>
    <mergeCell ref="AF43:AL43"/>
    <mergeCell ref="AM43:AO43"/>
    <mergeCell ref="A47:E47"/>
    <mergeCell ref="A48:D49"/>
    <mergeCell ref="E48:N49"/>
    <mergeCell ref="O48:U49"/>
    <mergeCell ref="V48:AC48"/>
    <mergeCell ref="AD48:AW48"/>
    <mergeCell ref="V49:AC49"/>
    <mergeCell ref="AD49:AW49"/>
    <mergeCell ref="AP43:AS43"/>
    <mergeCell ref="AT43:AW43"/>
    <mergeCell ref="M43:P43"/>
    <mergeCell ref="A43:D43"/>
    <mergeCell ref="E43:H43"/>
    <mergeCell ref="I43:L43"/>
    <mergeCell ref="Q43:T43"/>
    <mergeCell ref="U43:X43"/>
    <mergeCell ref="I40:L40"/>
    <mergeCell ref="M41:P41"/>
    <mergeCell ref="A42:B42"/>
    <mergeCell ref="C42:D42"/>
    <mergeCell ref="E42:H42"/>
    <mergeCell ref="I42:L42"/>
    <mergeCell ref="M42:P42"/>
    <mergeCell ref="M40:P40"/>
    <mergeCell ref="A41:B41"/>
    <mergeCell ref="C41:D41"/>
    <mergeCell ref="E41:H41"/>
    <mergeCell ref="I41:L41"/>
    <mergeCell ref="A40:B40"/>
    <mergeCell ref="C40:D40"/>
    <mergeCell ref="E40:H40"/>
    <mergeCell ref="C38:D38"/>
    <mergeCell ref="E38:H38"/>
    <mergeCell ref="I38:L38"/>
    <mergeCell ref="A38:B38"/>
    <mergeCell ref="M38:P38"/>
    <mergeCell ref="AC38:AE38"/>
    <mergeCell ref="AF38:AL38"/>
    <mergeCell ref="AM38:AO38"/>
    <mergeCell ref="M37:P37"/>
    <mergeCell ref="AC37:AE37"/>
    <mergeCell ref="Q38:T38"/>
    <mergeCell ref="U38:X38"/>
    <mergeCell ref="AF37:AL37"/>
    <mergeCell ref="Y38:AB38"/>
    <mergeCell ref="AM37:AO37"/>
    <mergeCell ref="Y37:AB37"/>
    <mergeCell ref="AM35:AO35"/>
    <mergeCell ref="AC36:AE36"/>
    <mergeCell ref="AF36:AL36"/>
    <mergeCell ref="AM36:AO36"/>
    <mergeCell ref="Y36:AB36"/>
    <mergeCell ref="AC35:AE35"/>
    <mergeCell ref="Q36:T36"/>
    <mergeCell ref="U36:X36"/>
    <mergeCell ref="A37:B37"/>
    <mergeCell ref="C37:D37"/>
    <mergeCell ref="E37:H37"/>
    <mergeCell ref="I37:L37"/>
    <mergeCell ref="Q37:T37"/>
    <mergeCell ref="U37:X37"/>
    <mergeCell ref="Q35:T35"/>
    <mergeCell ref="U35:X35"/>
    <mergeCell ref="A26:B26"/>
    <mergeCell ref="C26:D26"/>
    <mergeCell ref="AF35:AL35"/>
    <mergeCell ref="Y35:AB35"/>
    <mergeCell ref="M36:P36"/>
    <mergeCell ref="A36:B36"/>
    <mergeCell ref="C36:D36"/>
    <mergeCell ref="E36:H36"/>
    <mergeCell ref="I36:L36"/>
    <mergeCell ref="AF25:AL25"/>
    <mergeCell ref="Q24:T24"/>
    <mergeCell ref="U24:X24"/>
    <mergeCell ref="M25:P25"/>
    <mergeCell ref="AM25:AO25"/>
    <mergeCell ref="Y25:AB25"/>
    <mergeCell ref="M26:P26"/>
    <mergeCell ref="AC26:AE26"/>
    <mergeCell ref="AF26:AL26"/>
    <mergeCell ref="Y26:AB26"/>
    <mergeCell ref="AC25:AE25"/>
    <mergeCell ref="AM26:AO26"/>
    <mergeCell ref="A25:B25"/>
    <mergeCell ref="C25:D25"/>
    <mergeCell ref="E25:H25"/>
    <mergeCell ref="I25:L25"/>
    <mergeCell ref="Q25:T25"/>
    <mergeCell ref="U25:X25"/>
    <mergeCell ref="E26:H26"/>
    <mergeCell ref="I26:L26"/>
    <mergeCell ref="Q26:T26"/>
    <mergeCell ref="U26:X26"/>
    <mergeCell ref="AF23:AL23"/>
    <mergeCell ref="Y23:AB23"/>
    <mergeCell ref="M24:P24"/>
    <mergeCell ref="A24:B24"/>
    <mergeCell ref="C24:D24"/>
    <mergeCell ref="E24:H24"/>
    <mergeCell ref="I24:L24"/>
    <mergeCell ref="AM23:AO23"/>
    <mergeCell ref="AC24:AE24"/>
    <mergeCell ref="AF24:AL24"/>
    <mergeCell ref="AM24:AO24"/>
    <mergeCell ref="Y24:AB24"/>
    <mergeCell ref="AC23:AE23"/>
    <mergeCell ref="A23:B23"/>
    <mergeCell ref="C23:D23"/>
    <mergeCell ref="E23:H23"/>
    <mergeCell ref="I23:L23"/>
    <mergeCell ref="M23:P23"/>
    <mergeCell ref="Q23:T23"/>
    <mergeCell ref="U23:X23"/>
    <mergeCell ref="A22:B22"/>
    <mergeCell ref="C22:D22"/>
    <mergeCell ref="AF21:AL21"/>
    <mergeCell ref="Q20:T20"/>
    <mergeCell ref="U20:X20"/>
    <mergeCell ref="M21:P21"/>
    <mergeCell ref="AM21:AO21"/>
    <mergeCell ref="Y21:AB21"/>
    <mergeCell ref="M22:P22"/>
    <mergeCell ref="AC22:AE22"/>
    <mergeCell ref="AF22:AL22"/>
    <mergeCell ref="Y22:AB22"/>
    <mergeCell ref="AC21:AE21"/>
    <mergeCell ref="AM22:AO22"/>
    <mergeCell ref="A21:B21"/>
    <mergeCell ref="C21:D21"/>
    <mergeCell ref="E21:H21"/>
    <mergeCell ref="I21:L21"/>
    <mergeCell ref="Q21:T21"/>
    <mergeCell ref="U21:X21"/>
    <mergeCell ref="E22:H22"/>
    <mergeCell ref="I22:L22"/>
    <mergeCell ref="Q22:T22"/>
    <mergeCell ref="U22:X22"/>
    <mergeCell ref="AF19:AL19"/>
    <mergeCell ref="Y19:AB19"/>
    <mergeCell ref="M20:P20"/>
    <mergeCell ref="A20:B20"/>
    <mergeCell ref="C20:D20"/>
    <mergeCell ref="E20:H20"/>
    <mergeCell ref="I20:L20"/>
    <mergeCell ref="AM19:AO19"/>
    <mergeCell ref="AC20:AE20"/>
    <mergeCell ref="AF20:AL20"/>
    <mergeCell ref="AM20:AO20"/>
    <mergeCell ref="Y20:AB20"/>
    <mergeCell ref="AC19:AE19"/>
    <mergeCell ref="A19:B19"/>
    <mergeCell ref="C19:D19"/>
    <mergeCell ref="E19:H19"/>
    <mergeCell ref="I19:L19"/>
    <mergeCell ref="M19:P19"/>
    <mergeCell ref="Q19:T19"/>
    <mergeCell ref="U19:X19"/>
    <mergeCell ref="A18:B18"/>
    <mergeCell ref="C18:D18"/>
    <mergeCell ref="AF17:AL17"/>
    <mergeCell ref="U16:X16"/>
    <mergeCell ref="M16:P16"/>
    <mergeCell ref="M17:P17"/>
    <mergeCell ref="AF16:AL16"/>
    <mergeCell ref="AM17:AO17"/>
    <mergeCell ref="Y17:AB17"/>
    <mergeCell ref="M18:P18"/>
    <mergeCell ref="AC18:AE18"/>
    <mergeCell ref="AF18:AL18"/>
    <mergeCell ref="Y18:AB18"/>
    <mergeCell ref="AC17:AE17"/>
    <mergeCell ref="AM18:AO18"/>
    <mergeCell ref="A17:B17"/>
    <mergeCell ref="C17:D17"/>
    <mergeCell ref="E17:H17"/>
    <mergeCell ref="I17:L17"/>
    <mergeCell ref="Q17:T17"/>
    <mergeCell ref="U17:X17"/>
    <mergeCell ref="E18:H18"/>
    <mergeCell ref="I18:L18"/>
    <mergeCell ref="Q18:T18"/>
    <mergeCell ref="U18:X18"/>
    <mergeCell ref="AF14:AL14"/>
    <mergeCell ref="AM14:AO14"/>
    <mergeCell ref="Y14:AB14"/>
    <mergeCell ref="AM13:AO13"/>
    <mergeCell ref="Y13:AB13"/>
    <mergeCell ref="AM15:AO15"/>
    <mergeCell ref="AM16:AO16"/>
    <mergeCell ref="Y16:AB16"/>
    <mergeCell ref="A15:B15"/>
    <mergeCell ref="C15:D15"/>
    <mergeCell ref="E15:H15"/>
    <mergeCell ref="I15:L15"/>
    <mergeCell ref="M15:P15"/>
    <mergeCell ref="Q15:T15"/>
    <mergeCell ref="AC16:AE16"/>
    <mergeCell ref="U15:X15"/>
    <mergeCell ref="AC15:AE15"/>
    <mergeCell ref="AF15:AL15"/>
    <mergeCell ref="Y15:AB15"/>
    <mergeCell ref="A16:B16"/>
    <mergeCell ref="C16:D16"/>
    <mergeCell ref="E16:H16"/>
    <mergeCell ref="I16:L16"/>
    <mergeCell ref="Q16:T16"/>
    <mergeCell ref="Q13:T13"/>
    <mergeCell ref="M14:P14"/>
    <mergeCell ref="A14:B14"/>
    <mergeCell ref="C14:D14"/>
    <mergeCell ref="E14:H14"/>
    <mergeCell ref="I14:L14"/>
    <mergeCell ref="Q14:T14"/>
    <mergeCell ref="U14:X14"/>
    <mergeCell ref="AC14:AE14"/>
    <mergeCell ref="Y43:AB43"/>
    <mergeCell ref="AF12:AL12"/>
    <mergeCell ref="U13:X13"/>
    <mergeCell ref="AC13:AE13"/>
    <mergeCell ref="AF13:AL13"/>
    <mergeCell ref="AC27:AE27"/>
    <mergeCell ref="AC28:AE28"/>
    <mergeCell ref="AM11:AO11"/>
    <mergeCell ref="A12:B12"/>
    <mergeCell ref="C12:D12"/>
    <mergeCell ref="E12:H12"/>
    <mergeCell ref="I12:L12"/>
    <mergeCell ref="Q12:T12"/>
    <mergeCell ref="U12:X12"/>
    <mergeCell ref="AC12:AE12"/>
    <mergeCell ref="Q11:T11"/>
    <mergeCell ref="U11:X11"/>
    <mergeCell ref="AM12:AO12"/>
    <mergeCell ref="Y12:AB12"/>
    <mergeCell ref="M13:P13"/>
    <mergeCell ref="A13:B13"/>
    <mergeCell ref="C13:D13"/>
    <mergeCell ref="E13:H13"/>
    <mergeCell ref="I13:L13"/>
    <mergeCell ref="A11:B11"/>
    <mergeCell ref="C11:D11"/>
    <mergeCell ref="E11:H11"/>
    <mergeCell ref="I11:L11"/>
    <mergeCell ref="M11:P11"/>
    <mergeCell ref="M12:P12"/>
    <mergeCell ref="AC11:AE11"/>
    <mergeCell ref="AF11:AL11"/>
    <mergeCell ref="Y11:AB11"/>
    <mergeCell ref="A5:D5"/>
    <mergeCell ref="E5:J5"/>
    <mergeCell ref="O5:U5"/>
    <mergeCell ref="V5:AB5"/>
    <mergeCell ref="AD5:AG5"/>
    <mergeCell ref="A7:B10"/>
    <mergeCell ref="C7:D10"/>
    <mergeCell ref="E7:P8"/>
    <mergeCell ref="Q7:X8"/>
    <mergeCell ref="Y7:AB10"/>
    <mergeCell ref="AC7:AE10"/>
    <mergeCell ref="AF7:AO10"/>
    <mergeCell ref="E9:H10"/>
    <mergeCell ref="I9:L10"/>
    <mergeCell ref="M9:P10"/>
    <mergeCell ref="Q9:T10"/>
    <mergeCell ref="U9:X10"/>
    <mergeCell ref="AH5:AW5"/>
    <mergeCell ref="M1:AF1"/>
    <mergeCell ref="A3:D4"/>
    <mergeCell ref="E3:N4"/>
    <mergeCell ref="O3:U4"/>
    <mergeCell ref="V3:AC3"/>
    <mergeCell ref="AD3:AW3"/>
    <mergeCell ref="V4:AC4"/>
    <mergeCell ref="AD4:AW4"/>
    <mergeCell ref="A2:E2"/>
    <mergeCell ref="C27:D27"/>
    <mergeCell ref="C28:D28"/>
    <mergeCell ref="C29:D29"/>
    <mergeCell ref="C30:D30"/>
    <mergeCell ref="C31:D31"/>
    <mergeCell ref="C32:D32"/>
    <mergeCell ref="C33:D33"/>
    <mergeCell ref="C34:D34"/>
    <mergeCell ref="A27:B27"/>
    <mergeCell ref="A28:B28"/>
    <mergeCell ref="A29:B29"/>
    <mergeCell ref="A30:B30"/>
    <mergeCell ref="A31:B31"/>
    <mergeCell ref="A32:B32"/>
    <mergeCell ref="Q27:T27"/>
    <mergeCell ref="Q28:T28"/>
    <mergeCell ref="Q29:T29"/>
    <mergeCell ref="Q30:T30"/>
    <mergeCell ref="Q31:T31"/>
    <mergeCell ref="Q32:T32"/>
    <mergeCell ref="E33:H33"/>
    <mergeCell ref="E34:H34"/>
    <mergeCell ref="I27:L27"/>
    <mergeCell ref="I28:L28"/>
    <mergeCell ref="I29:L29"/>
    <mergeCell ref="I30:L30"/>
    <mergeCell ref="I31:L31"/>
    <mergeCell ref="I32:L32"/>
    <mergeCell ref="I33:L33"/>
    <mergeCell ref="I34:L34"/>
    <mergeCell ref="E27:H27"/>
    <mergeCell ref="E28:H28"/>
    <mergeCell ref="E29:H29"/>
    <mergeCell ref="E30:H30"/>
    <mergeCell ref="E31:H31"/>
    <mergeCell ref="E32:H32"/>
    <mergeCell ref="AP30:AW30"/>
    <mergeCell ref="AP31:AW31"/>
    <mergeCell ref="AP32:AW32"/>
    <mergeCell ref="M27:P27"/>
    <mergeCell ref="M28:P28"/>
    <mergeCell ref="M29:P29"/>
    <mergeCell ref="M30:P30"/>
    <mergeCell ref="M31:P31"/>
    <mergeCell ref="AM27:AO27"/>
    <mergeCell ref="AM28:AO28"/>
    <mergeCell ref="AM29:AO29"/>
    <mergeCell ref="AM30:AO30"/>
    <mergeCell ref="AM31:AO31"/>
    <mergeCell ref="AM32:AO32"/>
    <mergeCell ref="AC29:AE29"/>
    <mergeCell ref="AC30:AE30"/>
    <mergeCell ref="AC31:AE31"/>
    <mergeCell ref="AC32:AE32"/>
    <mergeCell ref="U27:X27"/>
    <mergeCell ref="U28:X28"/>
    <mergeCell ref="U29:X29"/>
    <mergeCell ref="U30:X30"/>
    <mergeCell ref="U31:X31"/>
    <mergeCell ref="U32:X32"/>
    <mergeCell ref="M32:P32"/>
    <mergeCell ref="M33:P33"/>
    <mergeCell ref="M34:P34"/>
    <mergeCell ref="AF33:AL33"/>
    <mergeCell ref="AF34:AL34"/>
    <mergeCell ref="A39:P39"/>
    <mergeCell ref="Q39:AW42"/>
    <mergeCell ref="Y33:AB33"/>
    <mergeCell ref="Y34:AB34"/>
    <mergeCell ref="AM33:AO33"/>
    <mergeCell ref="AM34:AO34"/>
    <mergeCell ref="AC33:AE33"/>
    <mergeCell ref="AC34:AE34"/>
    <mergeCell ref="Q33:T33"/>
    <mergeCell ref="Q34:T34"/>
    <mergeCell ref="U33:X33"/>
    <mergeCell ref="U34:X34"/>
    <mergeCell ref="A33:B33"/>
    <mergeCell ref="A34:B34"/>
    <mergeCell ref="A35:B35"/>
    <mergeCell ref="C35:D35"/>
    <mergeCell ref="E35:H35"/>
    <mergeCell ref="I35:L35"/>
    <mergeCell ref="M35:P35"/>
    <mergeCell ref="Y27:AB27"/>
    <mergeCell ref="Y28:AB28"/>
    <mergeCell ref="Y29:AB29"/>
    <mergeCell ref="Y30:AB30"/>
    <mergeCell ref="Y31:AB31"/>
    <mergeCell ref="Y32:AB32"/>
    <mergeCell ref="AF27:AL27"/>
    <mergeCell ref="AF28:AL28"/>
    <mergeCell ref="AF29:AL29"/>
    <mergeCell ref="AF30:AL30"/>
    <mergeCell ref="AF31:AL31"/>
    <mergeCell ref="AF32:AL32"/>
    <mergeCell ref="M46:AF46"/>
    <mergeCell ref="AF52:AO55"/>
    <mergeCell ref="U56:X56"/>
    <mergeCell ref="M90:P90"/>
    <mergeCell ref="Y76:AB76"/>
    <mergeCell ref="Y77:AB77"/>
    <mergeCell ref="Y78:AB78"/>
    <mergeCell ref="Y79:AB79"/>
    <mergeCell ref="Y72:AB72"/>
    <mergeCell ref="Y73:AB73"/>
    <mergeCell ref="AM56:AO56"/>
    <mergeCell ref="Y58:AB58"/>
    <mergeCell ref="AC58:AE58"/>
    <mergeCell ref="AM61:AO61"/>
    <mergeCell ref="AF60:AL60"/>
    <mergeCell ref="AM60:AO60"/>
    <mergeCell ref="AF61:AL61"/>
    <mergeCell ref="AM63:AO63"/>
    <mergeCell ref="AF62:AL62"/>
    <mergeCell ref="AM62:AO62"/>
    <mergeCell ref="AF63:AL63"/>
    <mergeCell ref="AM65:AO65"/>
    <mergeCell ref="AF64:AL64"/>
    <mergeCell ref="AM64:AO64"/>
  </mergeCells>
  <phoneticPr fontId="9"/>
  <conditionalFormatting sqref="A40:B42 A11:B38 Q39 Y11:AB38 A85:B87 A56:B83 Q84 M40:P42 Y56:AB83 M11:P38 N57:P83 M58:P58 M56:M83 M85:P87">
    <cfRule type="cellIs" dxfId="0" priority="12" stopIfTrue="1" operator="equal">
      <formula>0</formula>
    </cfRule>
  </conditionalFormatting>
  <dataValidations disablePrompts="1" count="1">
    <dataValidation showInputMessage="1" showErrorMessage="1" sqref="C15:D15" xr:uid="{00000000-0002-0000-0200-000000000000}"/>
  </dataValidations>
  <pageMargins left="0.51181102362204722" right="0.19685039370078741" top="0.78740157480314965" bottom="0.47244094488188981" header="0.43307086614173229" footer="0.39370078740157483"/>
  <pageSetup paperSize="9" scale="88" orientation="portrait" r:id="rId1"/>
  <headerFooter alignWithMargins="0">
    <oddHeader>&amp;L&amp;14様式第２５号（第１７条関係）</oddHeader>
  </headerFooter>
  <rowBreaks count="1" manualBreakCount="1">
    <brk id="45" max="4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H22"/>
  <sheetViews>
    <sheetView workbookViewId="0">
      <selection activeCell="P24" sqref="P24"/>
    </sheetView>
  </sheetViews>
  <sheetFormatPr defaultColWidth="2.625" defaultRowHeight="15" customHeight="1" x14ac:dyDescent="0.15"/>
  <cols>
    <col min="1" max="16384" width="2.625" style="1"/>
  </cols>
  <sheetData>
    <row r="2" spans="2:34" ht="15" customHeight="1" x14ac:dyDescent="0.15">
      <c r="B2" s="1" t="s">
        <v>41</v>
      </c>
    </row>
    <row r="3" spans="2:34" ht="15" customHeight="1" x14ac:dyDescent="0.15">
      <c r="B3" s="12" t="s">
        <v>42</v>
      </c>
      <c r="C3" s="222" t="s">
        <v>43</v>
      </c>
      <c r="D3" s="222"/>
      <c r="E3" s="222"/>
      <c r="F3" s="222"/>
      <c r="G3" s="222"/>
      <c r="H3" s="222"/>
      <c r="I3" s="222"/>
      <c r="J3" s="222"/>
      <c r="K3" s="222"/>
      <c r="L3" s="222"/>
      <c r="M3" s="222" t="s">
        <v>44</v>
      </c>
      <c r="N3" s="222"/>
      <c r="O3" s="222" t="s">
        <v>45</v>
      </c>
      <c r="P3" s="222"/>
      <c r="Q3" s="222" t="s">
        <v>46</v>
      </c>
      <c r="R3" s="222"/>
      <c r="S3" s="222" t="s">
        <v>47</v>
      </c>
      <c r="T3" s="222"/>
      <c r="U3" s="222"/>
      <c r="V3" s="222"/>
      <c r="W3" s="222"/>
      <c r="X3" s="222"/>
      <c r="Y3" s="222"/>
      <c r="Z3" s="222"/>
      <c r="AA3" s="222"/>
      <c r="AB3" s="222"/>
      <c r="AC3" s="222"/>
      <c r="AD3" s="222"/>
      <c r="AE3" s="223"/>
      <c r="AF3" s="223"/>
      <c r="AG3" s="223"/>
      <c r="AH3" s="224"/>
    </row>
    <row r="4" spans="2:34" ht="15" customHeight="1" x14ac:dyDescent="0.15">
      <c r="B4" s="13">
        <v>1</v>
      </c>
      <c r="C4" s="225" t="s">
        <v>48</v>
      </c>
      <c r="D4" s="225"/>
      <c r="E4" s="225"/>
      <c r="F4" s="225"/>
      <c r="G4" s="225"/>
      <c r="H4" s="225"/>
      <c r="I4" s="225"/>
      <c r="J4" s="225"/>
      <c r="K4" s="225"/>
      <c r="L4" s="225"/>
      <c r="M4" s="226" t="s">
        <v>49</v>
      </c>
      <c r="N4" s="226"/>
      <c r="O4" s="226">
        <v>1</v>
      </c>
      <c r="P4" s="226"/>
      <c r="Q4" s="226" t="s">
        <v>50</v>
      </c>
      <c r="R4" s="226"/>
      <c r="S4" s="227" t="s">
        <v>51</v>
      </c>
      <c r="T4" s="228"/>
      <c r="U4" s="228"/>
      <c r="V4" s="228"/>
      <c r="W4" s="228"/>
      <c r="X4" s="228"/>
      <c r="Y4" s="228"/>
      <c r="Z4" s="228"/>
      <c r="AA4" s="228"/>
      <c r="AB4" s="228"/>
      <c r="AC4" s="228"/>
      <c r="AD4" s="228"/>
      <c r="AE4" s="228"/>
      <c r="AF4" s="228"/>
      <c r="AG4" s="228"/>
      <c r="AH4" s="229"/>
    </row>
    <row r="5" spans="2:34" ht="15" customHeight="1" x14ac:dyDescent="0.15">
      <c r="B5" s="14">
        <f>B4+1</f>
        <v>2</v>
      </c>
      <c r="C5" s="230" t="s">
        <v>52</v>
      </c>
      <c r="D5" s="230"/>
      <c r="E5" s="230"/>
      <c r="F5" s="230"/>
      <c r="G5" s="230"/>
      <c r="H5" s="230"/>
      <c r="I5" s="230"/>
      <c r="J5" s="230"/>
      <c r="K5" s="230"/>
      <c r="L5" s="230"/>
      <c r="M5" s="231" t="s">
        <v>49</v>
      </c>
      <c r="N5" s="231"/>
      <c r="O5" s="231">
        <v>6</v>
      </c>
      <c r="P5" s="231"/>
      <c r="Q5" s="231" t="s">
        <v>50</v>
      </c>
      <c r="R5" s="231"/>
      <c r="S5" s="230" t="s">
        <v>53</v>
      </c>
      <c r="T5" s="230"/>
      <c r="U5" s="230"/>
      <c r="V5" s="230"/>
      <c r="W5" s="230"/>
      <c r="X5" s="230"/>
      <c r="Y5" s="230"/>
      <c r="Z5" s="230"/>
      <c r="AA5" s="230"/>
      <c r="AB5" s="230"/>
      <c r="AC5" s="230"/>
      <c r="AD5" s="230"/>
      <c r="AE5" s="230"/>
      <c r="AF5" s="230"/>
      <c r="AG5" s="230"/>
      <c r="AH5" s="230"/>
    </row>
    <row r="6" spans="2:34" ht="15" customHeight="1" x14ac:dyDescent="0.15">
      <c r="B6" s="14">
        <f t="shared" ref="B6:B22" si="0">B5+1</f>
        <v>3</v>
      </c>
      <c r="C6" s="230" t="s">
        <v>54</v>
      </c>
      <c r="D6" s="230"/>
      <c r="E6" s="230"/>
      <c r="F6" s="230"/>
      <c r="G6" s="230"/>
      <c r="H6" s="230"/>
      <c r="I6" s="230"/>
      <c r="J6" s="230"/>
      <c r="K6" s="230"/>
      <c r="L6" s="230"/>
      <c r="M6" s="231" t="s">
        <v>49</v>
      </c>
      <c r="N6" s="231"/>
      <c r="O6" s="231">
        <v>6</v>
      </c>
      <c r="P6" s="231"/>
      <c r="Q6" s="231" t="s">
        <v>55</v>
      </c>
      <c r="R6" s="231"/>
      <c r="S6" s="230" t="s">
        <v>53</v>
      </c>
      <c r="T6" s="230"/>
      <c r="U6" s="230"/>
      <c r="V6" s="230"/>
      <c r="W6" s="230"/>
      <c r="X6" s="230"/>
      <c r="Y6" s="230"/>
      <c r="Z6" s="230"/>
      <c r="AA6" s="230"/>
      <c r="AB6" s="230"/>
      <c r="AC6" s="230"/>
      <c r="AD6" s="230"/>
      <c r="AE6" s="230"/>
      <c r="AF6" s="230"/>
      <c r="AG6" s="230"/>
      <c r="AH6" s="230"/>
    </row>
    <row r="7" spans="2:34" ht="15" customHeight="1" x14ac:dyDescent="0.15">
      <c r="B7" s="14">
        <f t="shared" si="0"/>
        <v>4</v>
      </c>
      <c r="C7" s="230" t="s">
        <v>56</v>
      </c>
      <c r="D7" s="230"/>
      <c r="E7" s="230"/>
      <c r="F7" s="230"/>
      <c r="G7" s="230"/>
      <c r="H7" s="230"/>
      <c r="I7" s="230"/>
      <c r="J7" s="230"/>
      <c r="K7" s="230"/>
      <c r="L7" s="230"/>
      <c r="M7" s="231" t="s">
        <v>49</v>
      </c>
      <c r="N7" s="231"/>
      <c r="O7" s="231">
        <v>6</v>
      </c>
      <c r="P7" s="231"/>
      <c r="Q7" s="231" t="s">
        <v>57</v>
      </c>
      <c r="R7" s="231"/>
      <c r="S7" s="230" t="s">
        <v>58</v>
      </c>
      <c r="T7" s="230"/>
      <c r="U7" s="230"/>
      <c r="V7" s="230"/>
      <c r="W7" s="230"/>
      <c r="X7" s="230"/>
      <c r="Y7" s="230"/>
      <c r="Z7" s="230"/>
      <c r="AA7" s="230"/>
      <c r="AB7" s="230"/>
      <c r="AC7" s="230"/>
      <c r="AD7" s="230"/>
      <c r="AE7" s="230"/>
      <c r="AF7" s="230"/>
      <c r="AG7" s="230"/>
      <c r="AH7" s="230"/>
    </row>
    <row r="8" spans="2:34" ht="15" customHeight="1" x14ac:dyDescent="0.15">
      <c r="B8" s="14">
        <f t="shared" si="0"/>
        <v>5</v>
      </c>
      <c r="C8" s="230" t="s">
        <v>59</v>
      </c>
      <c r="D8" s="230"/>
      <c r="E8" s="230"/>
      <c r="F8" s="230"/>
      <c r="G8" s="230"/>
      <c r="H8" s="230"/>
      <c r="I8" s="230"/>
      <c r="J8" s="230"/>
      <c r="K8" s="230"/>
      <c r="L8" s="230"/>
      <c r="M8" s="231" t="s">
        <v>49</v>
      </c>
      <c r="N8" s="231"/>
      <c r="O8" s="231">
        <v>10</v>
      </c>
      <c r="P8" s="231"/>
      <c r="Q8" s="231" t="s">
        <v>50</v>
      </c>
      <c r="R8" s="231"/>
      <c r="S8" s="230" t="s">
        <v>58</v>
      </c>
      <c r="T8" s="230"/>
      <c r="U8" s="230"/>
      <c r="V8" s="230"/>
      <c r="W8" s="230"/>
      <c r="X8" s="230"/>
      <c r="Y8" s="230"/>
      <c r="Z8" s="230"/>
      <c r="AA8" s="230"/>
      <c r="AB8" s="230"/>
      <c r="AC8" s="230"/>
      <c r="AD8" s="230"/>
      <c r="AE8" s="230"/>
      <c r="AF8" s="230"/>
      <c r="AG8" s="230"/>
      <c r="AH8" s="230"/>
    </row>
    <row r="9" spans="2:34" ht="15" customHeight="1" x14ac:dyDescent="0.15">
      <c r="B9" s="14">
        <f t="shared" si="0"/>
        <v>6</v>
      </c>
      <c r="C9" s="230" t="s">
        <v>60</v>
      </c>
      <c r="D9" s="230"/>
      <c r="E9" s="230"/>
      <c r="F9" s="230"/>
      <c r="G9" s="230"/>
      <c r="H9" s="230"/>
      <c r="I9" s="230"/>
      <c r="J9" s="230"/>
      <c r="K9" s="230"/>
      <c r="L9" s="230"/>
      <c r="M9" s="231" t="s">
        <v>49</v>
      </c>
      <c r="N9" s="231"/>
      <c r="O9" s="231">
        <v>10</v>
      </c>
      <c r="P9" s="231"/>
      <c r="Q9" s="231" t="s">
        <v>50</v>
      </c>
      <c r="R9" s="231"/>
      <c r="S9" s="230" t="s">
        <v>58</v>
      </c>
      <c r="T9" s="230"/>
      <c r="U9" s="230"/>
      <c r="V9" s="230"/>
      <c r="W9" s="230"/>
      <c r="X9" s="230"/>
      <c r="Y9" s="230"/>
      <c r="Z9" s="230"/>
      <c r="AA9" s="230"/>
      <c r="AB9" s="230"/>
      <c r="AC9" s="230"/>
      <c r="AD9" s="230"/>
      <c r="AE9" s="230"/>
      <c r="AF9" s="230"/>
      <c r="AG9" s="230"/>
      <c r="AH9" s="230"/>
    </row>
    <row r="10" spans="2:34" ht="15" customHeight="1" x14ac:dyDescent="0.15">
      <c r="B10" s="14">
        <f t="shared" si="0"/>
        <v>7</v>
      </c>
      <c r="C10" s="230" t="s">
        <v>61</v>
      </c>
      <c r="D10" s="230"/>
      <c r="E10" s="230"/>
      <c r="F10" s="230"/>
      <c r="G10" s="230"/>
      <c r="H10" s="230"/>
      <c r="I10" s="230"/>
      <c r="J10" s="230"/>
      <c r="K10" s="230"/>
      <c r="L10" s="230"/>
      <c r="M10" s="231" t="s">
        <v>49</v>
      </c>
      <c r="N10" s="231"/>
      <c r="O10" s="231">
        <v>2</v>
      </c>
      <c r="P10" s="231"/>
      <c r="Q10" s="231" t="s">
        <v>50</v>
      </c>
      <c r="R10" s="231"/>
      <c r="S10" s="230" t="s">
        <v>58</v>
      </c>
      <c r="T10" s="230"/>
      <c r="U10" s="230"/>
      <c r="V10" s="230"/>
      <c r="W10" s="230"/>
      <c r="X10" s="230"/>
      <c r="Y10" s="230"/>
      <c r="Z10" s="230"/>
      <c r="AA10" s="230"/>
      <c r="AB10" s="230"/>
      <c r="AC10" s="230"/>
      <c r="AD10" s="230"/>
      <c r="AE10" s="230"/>
      <c r="AF10" s="230"/>
      <c r="AG10" s="230"/>
      <c r="AH10" s="230"/>
    </row>
    <row r="11" spans="2:34" ht="15" customHeight="1" x14ac:dyDescent="0.15">
      <c r="B11" s="14">
        <f t="shared" si="0"/>
        <v>8</v>
      </c>
      <c r="C11" s="230" t="s">
        <v>62</v>
      </c>
      <c r="D11" s="230"/>
      <c r="E11" s="230"/>
      <c r="F11" s="230"/>
      <c r="G11" s="230"/>
      <c r="H11" s="230"/>
      <c r="I11" s="230"/>
      <c r="J11" s="230"/>
      <c r="K11" s="230"/>
      <c r="L11" s="230"/>
      <c r="M11" s="231" t="s">
        <v>49</v>
      </c>
      <c r="N11" s="231"/>
      <c r="O11" s="231">
        <v>3</v>
      </c>
      <c r="P11" s="231"/>
      <c r="Q11" s="231" t="s">
        <v>55</v>
      </c>
      <c r="R11" s="231"/>
      <c r="S11" s="232" t="s">
        <v>63</v>
      </c>
      <c r="T11" s="233"/>
      <c r="U11" s="233"/>
      <c r="V11" s="233"/>
      <c r="W11" s="233"/>
      <c r="X11" s="233"/>
      <c r="Y11" s="233"/>
      <c r="Z11" s="233"/>
      <c r="AA11" s="233"/>
      <c r="AB11" s="233"/>
      <c r="AC11" s="233"/>
      <c r="AD11" s="233"/>
      <c r="AE11" s="233"/>
      <c r="AF11" s="233"/>
      <c r="AG11" s="233"/>
      <c r="AH11" s="234"/>
    </row>
    <row r="12" spans="2:34" ht="15" customHeight="1" x14ac:dyDescent="0.15">
      <c r="B12" s="14">
        <f t="shared" si="0"/>
        <v>9</v>
      </c>
      <c r="C12" s="230" t="s">
        <v>64</v>
      </c>
      <c r="D12" s="230"/>
      <c r="E12" s="230"/>
      <c r="F12" s="230"/>
      <c r="G12" s="230"/>
      <c r="H12" s="230"/>
      <c r="I12" s="230"/>
      <c r="J12" s="230"/>
      <c r="K12" s="230"/>
      <c r="L12" s="230"/>
      <c r="M12" s="231" t="s">
        <v>49</v>
      </c>
      <c r="N12" s="231"/>
      <c r="O12" s="231">
        <v>2</v>
      </c>
      <c r="P12" s="231"/>
      <c r="Q12" s="231" t="s">
        <v>57</v>
      </c>
      <c r="R12" s="231"/>
      <c r="S12" s="230" t="s">
        <v>58</v>
      </c>
      <c r="T12" s="230"/>
      <c r="U12" s="230"/>
      <c r="V12" s="230"/>
      <c r="W12" s="230"/>
      <c r="X12" s="230"/>
      <c r="Y12" s="230"/>
      <c r="Z12" s="230"/>
      <c r="AA12" s="230"/>
      <c r="AB12" s="230"/>
      <c r="AC12" s="230"/>
      <c r="AD12" s="230"/>
      <c r="AE12" s="230"/>
      <c r="AF12" s="230"/>
      <c r="AG12" s="230"/>
      <c r="AH12" s="230"/>
    </row>
    <row r="13" spans="2:34" ht="15" customHeight="1" x14ac:dyDescent="0.15">
      <c r="B13" s="14">
        <f t="shared" si="0"/>
        <v>10</v>
      </c>
      <c r="C13" s="230" t="s">
        <v>65</v>
      </c>
      <c r="D13" s="230"/>
      <c r="E13" s="230"/>
      <c r="F13" s="230"/>
      <c r="G13" s="230"/>
      <c r="H13" s="230"/>
      <c r="I13" s="230"/>
      <c r="J13" s="230"/>
      <c r="K13" s="230"/>
      <c r="L13" s="230"/>
      <c r="M13" s="231" t="s">
        <v>49</v>
      </c>
      <c r="N13" s="231"/>
      <c r="O13" s="231">
        <v>6</v>
      </c>
      <c r="P13" s="231"/>
      <c r="Q13" s="231" t="s">
        <v>50</v>
      </c>
      <c r="R13" s="231"/>
      <c r="S13" s="235" t="s">
        <v>66</v>
      </c>
      <c r="T13" s="235"/>
      <c r="U13" s="235"/>
      <c r="V13" s="235"/>
      <c r="W13" s="235"/>
      <c r="X13" s="235"/>
      <c r="Y13" s="235"/>
      <c r="Z13" s="235"/>
      <c r="AA13" s="235"/>
      <c r="AB13" s="235"/>
      <c r="AC13" s="235"/>
      <c r="AD13" s="235"/>
      <c r="AE13" s="235"/>
      <c r="AF13" s="235"/>
      <c r="AG13" s="235"/>
      <c r="AH13" s="235"/>
    </row>
    <row r="14" spans="2:34" ht="15" customHeight="1" x14ac:dyDescent="0.15">
      <c r="B14" s="14">
        <f t="shared" si="0"/>
        <v>11</v>
      </c>
      <c r="C14" s="230" t="s">
        <v>67</v>
      </c>
      <c r="D14" s="230"/>
      <c r="E14" s="230"/>
      <c r="F14" s="230"/>
      <c r="G14" s="230"/>
      <c r="H14" s="230"/>
      <c r="I14" s="230"/>
      <c r="J14" s="230"/>
      <c r="K14" s="230"/>
      <c r="L14" s="230"/>
      <c r="M14" s="231" t="s">
        <v>68</v>
      </c>
      <c r="N14" s="231"/>
      <c r="O14" s="231">
        <v>5</v>
      </c>
      <c r="P14" s="231"/>
      <c r="Q14" s="231" t="s">
        <v>50</v>
      </c>
      <c r="R14" s="231"/>
      <c r="S14" s="230" t="s">
        <v>69</v>
      </c>
      <c r="T14" s="230"/>
      <c r="U14" s="230"/>
      <c r="V14" s="230"/>
      <c r="W14" s="230"/>
      <c r="X14" s="230"/>
      <c r="Y14" s="230"/>
      <c r="Z14" s="230"/>
      <c r="AA14" s="230"/>
      <c r="AB14" s="230"/>
      <c r="AC14" s="230"/>
      <c r="AD14" s="230"/>
      <c r="AE14" s="230"/>
      <c r="AF14" s="230"/>
      <c r="AG14" s="230"/>
      <c r="AH14" s="230"/>
    </row>
    <row r="15" spans="2:34" ht="15" customHeight="1" x14ac:dyDescent="0.15">
      <c r="B15" s="14">
        <f t="shared" si="0"/>
        <v>12</v>
      </c>
      <c r="C15" s="230" t="s">
        <v>70</v>
      </c>
      <c r="D15" s="230"/>
      <c r="E15" s="230"/>
      <c r="F15" s="230"/>
      <c r="G15" s="230"/>
      <c r="H15" s="230"/>
      <c r="I15" s="230"/>
      <c r="J15" s="230"/>
      <c r="K15" s="230"/>
      <c r="L15" s="230"/>
      <c r="M15" s="231" t="s">
        <v>68</v>
      </c>
      <c r="N15" s="231"/>
      <c r="O15" s="231">
        <v>5</v>
      </c>
      <c r="P15" s="231"/>
      <c r="Q15" s="231" t="s">
        <v>50</v>
      </c>
      <c r="R15" s="231"/>
      <c r="S15" s="230" t="s">
        <v>69</v>
      </c>
      <c r="T15" s="230"/>
      <c r="U15" s="230"/>
      <c r="V15" s="230"/>
      <c r="W15" s="230"/>
      <c r="X15" s="230"/>
      <c r="Y15" s="230"/>
      <c r="Z15" s="230"/>
      <c r="AA15" s="230"/>
      <c r="AB15" s="230"/>
      <c r="AC15" s="230"/>
      <c r="AD15" s="230"/>
      <c r="AE15" s="230"/>
      <c r="AF15" s="230"/>
      <c r="AG15" s="230"/>
      <c r="AH15" s="230"/>
    </row>
    <row r="16" spans="2:34" ht="15" customHeight="1" x14ac:dyDescent="0.15">
      <c r="B16" s="15">
        <f>B15+1</f>
        <v>13</v>
      </c>
      <c r="C16" s="236" t="s">
        <v>71</v>
      </c>
      <c r="D16" s="237"/>
      <c r="E16" s="237"/>
      <c r="F16" s="237"/>
      <c r="G16" s="237"/>
      <c r="H16" s="237"/>
      <c r="I16" s="237"/>
      <c r="J16" s="237"/>
      <c r="K16" s="237"/>
      <c r="L16" s="238"/>
      <c r="M16" s="239" t="s">
        <v>49</v>
      </c>
      <c r="N16" s="240"/>
      <c r="O16" s="239">
        <v>1</v>
      </c>
      <c r="P16" s="240"/>
      <c r="Q16" s="231" t="s">
        <v>50</v>
      </c>
      <c r="R16" s="231"/>
      <c r="S16" s="241" t="s">
        <v>72</v>
      </c>
      <c r="T16" s="242"/>
      <c r="U16" s="242"/>
      <c r="V16" s="242"/>
      <c r="W16" s="242"/>
      <c r="X16" s="242"/>
      <c r="Y16" s="242"/>
      <c r="Z16" s="242"/>
      <c r="AA16" s="242"/>
      <c r="AB16" s="242"/>
      <c r="AC16" s="242"/>
      <c r="AD16" s="242"/>
      <c r="AE16" s="242"/>
      <c r="AF16" s="242"/>
      <c r="AG16" s="242"/>
      <c r="AH16" s="243"/>
    </row>
    <row r="17" spans="2:34" ht="15" customHeight="1" x14ac:dyDescent="0.15">
      <c r="B17" s="15">
        <f>B16+1</f>
        <v>14</v>
      </c>
      <c r="C17" s="230" t="s">
        <v>47</v>
      </c>
      <c r="D17" s="230"/>
      <c r="E17" s="230"/>
      <c r="F17" s="230"/>
      <c r="G17" s="230"/>
      <c r="H17" s="230"/>
      <c r="I17" s="230"/>
      <c r="J17" s="230"/>
      <c r="K17" s="230"/>
      <c r="L17" s="230"/>
      <c r="M17" s="231" t="s">
        <v>68</v>
      </c>
      <c r="N17" s="231"/>
      <c r="O17" s="231">
        <v>50</v>
      </c>
      <c r="P17" s="231"/>
      <c r="Q17" s="231"/>
      <c r="R17" s="231"/>
      <c r="S17" s="230"/>
      <c r="T17" s="230"/>
      <c r="U17" s="230"/>
      <c r="V17" s="230"/>
      <c r="W17" s="230"/>
      <c r="X17" s="230"/>
      <c r="Y17" s="230"/>
      <c r="Z17" s="230"/>
      <c r="AA17" s="230"/>
      <c r="AB17" s="230"/>
      <c r="AC17" s="230"/>
      <c r="AD17" s="230"/>
      <c r="AE17" s="230"/>
      <c r="AF17" s="230"/>
      <c r="AG17" s="230"/>
      <c r="AH17" s="230"/>
    </row>
    <row r="18" spans="2:34" ht="15" customHeight="1" x14ac:dyDescent="0.15">
      <c r="B18" s="14">
        <f t="shared" si="0"/>
        <v>15</v>
      </c>
      <c r="C18" s="230" t="s">
        <v>73</v>
      </c>
      <c r="D18" s="230"/>
      <c r="E18" s="230"/>
      <c r="F18" s="230"/>
      <c r="G18" s="230"/>
      <c r="H18" s="230"/>
      <c r="I18" s="230"/>
      <c r="J18" s="230"/>
      <c r="K18" s="230"/>
      <c r="L18" s="230"/>
      <c r="M18" s="231" t="s">
        <v>68</v>
      </c>
      <c r="N18" s="231"/>
      <c r="O18" s="231">
        <v>80</v>
      </c>
      <c r="P18" s="231"/>
      <c r="Q18" s="231"/>
      <c r="R18" s="231"/>
      <c r="S18" s="230"/>
      <c r="T18" s="230"/>
      <c r="U18" s="230"/>
      <c r="V18" s="230"/>
      <c r="W18" s="230"/>
      <c r="X18" s="230"/>
      <c r="Y18" s="230"/>
      <c r="Z18" s="230"/>
      <c r="AA18" s="230"/>
      <c r="AB18" s="230"/>
      <c r="AC18" s="230"/>
      <c r="AD18" s="230"/>
      <c r="AE18" s="230"/>
      <c r="AF18" s="230"/>
      <c r="AG18" s="230"/>
      <c r="AH18" s="230"/>
    </row>
    <row r="19" spans="2:34" ht="15" customHeight="1" x14ac:dyDescent="0.15">
      <c r="B19" s="14">
        <f t="shared" si="0"/>
        <v>16</v>
      </c>
      <c r="C19" s="230" t="s">
        <v>74</v>
      </c>
      <c r="D19" s="230"/>
      <c r="E19" s="230"/>
      <c r="F19" s="230"/>
      <c r="G19" s="230"/>
      <c r="H19" s="230"/>
      <c r="I19" s="230"/>
      <c r="J19" s="230"/>
      <c r="K19" s="230"/>
      <c r="L19" s="230"/>
      <c r="M19" s="231" t="s">
        <v>68</v>
      </c>
      <c r="N19" s="231"/>
      <c r="O19" s="231">
        <v>25</v>
      </c>
      <c r="P19" s="231"/>
      <c r="Q19" s="231"/>
      <c r="R19" s="231"/>
      <c r="S19" s="230"/>
      <c r="T19" s="230"/>
      <c r="U19" s="230"/>
      <c r="V19" s="230"/>
      <c r="W19" s="230"/>
      <c r="X19" s="230"/>
      <c r="Y19" s="230"/>
      <c r="Z19" s="230"/>
      <c r="AA19" s="230"/>
      <c r="AB19" s="230"/>
      <c r="AC19" s="230"/>
      <c r="AD19" s="230"/>
      <c r="AE19" s="230"/>
      <c r="AF19" s="230"/>
      <c r="AG19" s="230"/>
      <c r="AH19" s="230"/>
    </row>
    <row r="20" spans="2:34" ht="15" customHeight="1" x14ac:dyDescent="0.15">
      <c r="B20" s="14">
        <f t="shared" si="0"/>
        <v>17</v>
      </c>
      <c r="C20" s="230" t="s">
        <v>75</v>
      </c>
      <c r="D20" s="230"/>
      <c r="E20" s="230"/>
      <c r="F20" s="230"/>
      <c r="G20" s="230"/>
      <c r="H20" s="230"/>
      <c r="I20" s="230"/>
      <c r="J20" s="230"/>
      <c r="K20" s="230"/>
      <c r="L20" s="230"/>
      <c r="M20" s="231" t="s">
        <v>68</v>
      </c>
      <c r="N20" s="231"/>
      <c r="O20" s="231">
        <v>25</v>
      </c>
      <c r="P20" s="231"/>
      <c r="Q20" s="231"/>
      <c r="R20" s="231"/>
      <c r="S20" s="230"/>
      <c r="T20" s="230"/>
      <c r="U20" s="230"/>
      <c r="V20" s="230"/>
      <c r="W20" s="230"/>
      <c r="X20" s="230"/>
      <c r="Y20" s="230"/>
      <c r="Z20" s="230"/>
      <c r="AA20" s="230"/>
      <c r="AB20" s="230"/>
      <c r="AC20" s="230"/>
      <c r="AD20" s="230"/>
      <c r="AE20" s="230"/>
      <c r="AF20" s="230"/>
      <c r="AG20" s="230"/>
      <c r="AH20" s="230"/>
    </row>
    <row r="21" spans="2:34" ht="15" customHeight="1" x14ac:dyDescent="0.15">
      <c r="B21" s="14">
        <f t="shared" si="0"/>
        <v>18</v>
      </c>
      <c r="C21" s="230" t="s">
        <v>76</v>
      </c>
      <c r="D21" s="230"/>
      <c r="E21" s="230"/>
      <c r="F21" s="230"/>
      <c r="G21" s="230"/>
      <c r="H21" s="230"/>
      <c r="I21" s="230"/>
      <c r="J21" s="230"/>
      <c r="K21" s="230"/>
      <c r="L21" s="230"/>
      <c r="M21" s="231" t="s">
        <v>68</v>
      </c>
      <c r="N21" s="231"/>
      <c r="O21" s="231">
        <v>50</v>
      </c>
      <c r="P21" s="231"/>
      <c r="Q21" s="231"/>
      <c r="R21" s="231"/>
      <c r="S21" s="230"/>
      <c r="T21" s="230"/>
      <c r="U21" s="230"/>
      <c r="V21" s="230"/>
      <c r="W21" s="230"/>
      <c r="X21" s="230"/>
      <c r="Y21" s="230"/>
      <c r="Z21" s="230"/>
      <c r="AA21" s="230"/>
      <c r="AB21" s="230"/>
      <c r="AC21" s="230"/>
      <c r="AD21" s="230"/>
      <c r="AE21" s="230"/>
      <c r="AF21" s="230"/>
      <c r="AG21" s="230"/>
      <c r="AH21" s="230"/>
    </row>
    <row r="22" spans="2:34" ht="15" customHeight="1" x14ac:dyDescent="0.15">
      <c r="B22" s="14">
        <f t="shared" si="0"/>
        <v>19</v>
      </c>
      <c r="C22" s="230" t="s">
        <v>77</v>
      </c>
      <c r="D22" s="230"/>
      <c r="E22" s="230"/>
      <c r="F22" s="230"/>
      <c r="G22" s="230"/>
      <c r="H22" s="230"/>
      <c r="I22" s="230"/>
      <c r="J22" s="230"/>
      <c r="K22" s="230"/>
      <c r="L22" s="230"/>
      <c r="M22" s="231" t="s">
        <v>68</v>
      </c>
      <c r="N22" s="231"/>
      <c r="O22" s="231">
        <v>50</v>
      </c>
      <c r="P22" s="231"/>
      <c r="Q22" s="231"/>
      <c r="R22" s="231"/>
      <c r="S22" s="230"/>
      <c r="T22" s="230"/>
      <c r="U22" s="230"/>
      <c r="V22" s="230"/>
      <c r="W22" s="230"/>
      <c r="X22" s="230"/>
      <c r="Y22" s="230"/>
      <c r="Z22" s="230"/>
      <c r="AA22" s="230"/>
      <c r="AB22" s="230"/>
      <c r="AC22" s="230"/>
      <c r="AD22" s="230"/>
      <c r="AE22" s="230"/>
      <c r="AF22" s="230"/>
      <c r="AG22" s="230"/>
      <c r="AH22" s="230"/>
    </row>
  </sheetData>
  <sheetProtection algorithmName="SHA-512" hashValue="1xzFWq4vrJIJGEV9fE9xIm3nieLy7bhsXlVLGBvS551HrorCdwDFSzLFbab5On5RHNWUYtELJl+/axdyNnMUhA==" saltValue="/F5zKxiReSod0MnYtWKAIg==" spinCount="100000" sheet="1" selectLockedCells="1"/>
  <mergeCells count="100">
    <mergeCell ref="C22:L22"/>
    <mergeCell ref="M22:N22"/>
    <mergeCell ref="O22:P22"/>
    <mergeCell ref="Q22:R22"/>
    <mergeCell ref="S22:AH22"/>
    <mergeCell ref="C21:L21"/>
    <mergeCell ref="M21:N21"/>
    <mergeCell ref="O21:P21"/>
    <mergeCell ref="Q21:R21"/>
    <mergeCell ref="S21:AH21"/>
    <mergeCell ref="C20:L20"/>
    <mergeCell ref="M20:N20"/>
    <mergeCell ref="O20:P20"/>
    <mergeCell ref="Q20:R20"/>
    <mergeCell ref="S20:AH20"/>
    <mergeCell ref="C19:L19"/>
    <mergeCell ref="M19:N19"/>
    <mergeCell ref="O19:P19"/>
    <mergeCell ref="Q19:R19"/>
    <mergeCell ref="S19:AH19"/>
    <mergeCell ref="C18:L18"/>
    <mergeCell ref="M18:N18"/>
    <mergeCell ref="O18:P18"/>
    <mergeCell ref="Q18:R18"/>
    <mergeCell ref="S18:AH18"/>
    <mergeCell ref="C17:L17"/>
    <mergeCell ref="M17:N17"/>
    <mergeCell ref="O17:P17"/>
    <mergeCell ref="Q17:R17"/>
    <mergeCell ref="S17:AH17"/>
    <mergeCell ref="C16:L16"/>
    <mergeCell ref="M16:N16"/>
    <mergeCell ref="O16:P16"/>
    <mergeCell ref="Q16:R16"/>
    <mergeCell ref="S16:AH16"/>
    <mergeCell ref="C15:L15"/>
    <mergeCell ref="M15:N15"/>
    <mergeCell ref="O15:P15"/>
    <mergeCell ref="Q15:R15"/>
    <mergeCell ref="S15:AH15"/>
    <mergeCell ref="C14:L14"/>
    <mergeCell ref="M14:N14"/>
    <mergeCell ref="O14:P14"/>
    <mergeCell ref="Q14:R14"/>
    <mergeCell ref="S14:AH14"/>
    <mergeCell ref="C13:L13"/>
    <mergeCell ref="M13:N13"/>
    <mergeCell ref="O13:P13"/>
    <mergeCell ref="Q13:R13"/>
    <mergeCell ref="S13:AH13"/>
    <mergeCell ref="C12:L12"/>
    <mergeCell ref="M12:N12"/>
    <mergeCell ref="O12:P12"/>
    <mergeCell ref="Q12:R12"/>
    <mergeCell ref="S12:AH12"/>
    <mergeCell ref="C11:L11"/>
    <mergeCell ref="M11:N11"/>
    <mergeCell ref="O11:P11"/>
    <mergeCell ref="Q11:R11"/>
    <mergeCell ref="S11:AH11"/>
    <mergeCell ref="C10:L10"/>
    <mergeCell ref="M10:N10"/>
    <mergeCell ref="O10:P10"/>
    <mergeCell ref="Q10:R10"/>
    <mergeCell ref="S10:AH10"/>
    <mergeCell ref="C9:L9"/>
    <mergeCell ref="M9:N9"/>
    <mergeCell ref="O9:P9"/>
    <mergeCell ref="Q9:R9"/>
    <mergeCell ref="S9:AH9"/>
    <mergeCell ref="C8:L8"/>
    <mergeCell ref="M8:N8"/>
    <mergeCell ref="O8:P8"/>
    <mergeCell ref="Q8:R8"/>
    <mergeCell ref="S8:AH8"/>
    <mergeCell ref="C7:L7"/>
    <mergeCell ref="M7:N7"/>
    <mergeCell ref="O7:P7"/>
    <mergeCell ref="Q7:R7"/>
    <mergeCell ref="S7:AH7"/>
    <mergeCell ref="C6:L6"/>
    <mergeCell ref="M6:N6"/>
    <mergeCell ref="O6:P6"/>
    <mergeCell ref="Q6:R6"/>
    <mergeCell ref="S6:AH6"/>
    <mergeCell ref="C5:L5"/>
    <mergeCell ref="M5:N5"/>
    <mergeCell ref="O5:P5"/>
    <mergeCell ref="Q5:R5"/>
    <mergeCell ref="S5:AH5"/>
    <mergeCell ref="C4:L4"/>
    <mergeCell ref="M4:N4"/>
    <mergeCell ref="O4:P4"/>
    <mergeCell ref="Q4:R4"/>
    <mergeCell ref="S4:AH4"/>
    <mergeCell ref="C3:L3"/>
    <mergeCell ref="M3:N3"/>
    <mergeCell ref="O3:P3"/>
    <mergeCell ref="Q3:R3"/>
    <mergeCell ref="S3:AH3"/>
  </mergeCells>
  <phoneticPr fontId="9"/>
  <pageMargins left="0.59055118110236227" right="0.59055118110236227" top="0.59055118110236227" bottom="0.59055118110236227"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77"/>
  <sheetViews>
    <sheetView topLeftCell="B13" workbookViewId="0">
      <selection activeCell="L75" sqref="L75"/>
    </sheetView>
  </sheetViews>
  <sheetFormatPr defaultRowHeight="13.5" x14ac:dyDescent="0.15"/>
  <cols>
    <col min="6" max="6" width="15.375" bestFit="1" customWidth="1"/>
    <col min="7" max="9" width="17.5" bestFit="1" customWidth="1"/>
  </cols>
  <sheetData>
    <row r="1" spans="2:13" x14ac:dyDescent="0.15">
      <c r="B1" t="s">
        <v>87</v>
      </c>
      <c r="C1" t="s">
        <v>79</v>
      </c>
      <c r="D1" t="s">
        <v>80</v>
      </c>
      <c r="E1" t="s">
        <v>81</v>
      </c>
      <c r="F1" t="s">
        <v>82</v>
      </c>
      <c r="G1" t="s">
        <v>83</v>
      </c>
      <c r="H1" t="s">
        <v>85</v>
      </c>
      <c r="I1" t="s">
        <v>84</v>
      </c>
      <c r="J1" t="s">
        <v>35</v>
      </c>
      <c r="K1" t="s">
        <v>36</v>
      </c>
      <c r="L1" t="s">
        <v>108</v>
      </c>
    </row>
    <row r="2" spans="2:13" x14ac:dyDescent="0.15">
      <c r="B2">
        <f>②実績記録票入力シート!C2</f>
        <v>201412</v>
      </c>
      <c r="C2" t="str">
        <f>MID(B2,1,4)</f>
        <v>2014</v>
      </c>
      <c r="D2" t="str">
        <f>MID(B2,5,2)</f>
        <v>12</v>
      </c>
      <c r="E2" s="16">
        <f>②実績記録票入力シート!I2</f>
        <v>5</v>
      </c>
      <c r="F2" s="3" t="str">
        <f>C2&amp;"/"&amp;D2&amp;"/"&amp;E2&amp;""</f>
        <v>2014/12/5</v>
      </c>
      <c r="G2" s="4">
        <f>IF(ISERROR(DATEVALUE(F2)),"",DATEVALUE(F2))</f>
        <v>41978</v>
      </c>
      <c r="H2" s="6">
        <f>IF(ISERROR(DATEVALUE(F2)),"",DATEVALUE(F2))</f>
        <v>41978</v>
      </c>
      <c r="I2" s="5">
        <f>IF(ISERROR(DATEVALUE(F2)),"",DATEVALUE(F2))</f>
        <v>41978</v>
      </c>
      <c r="J2" s="17">
        <f>②実績記録票入力シート!K2</f>
        <v>915</v>
      </c>
      <c r="K2" s="17">
        <f>②実績記録票入力シート!L2</f>
        <v>1345</v>
      </c>
      <c r="L2" s="80" t="s">
        <v>109</v>
      </c>
      <c r="M2" s="80" t="s">
        <v>110</v>
      </c>
    </row>
    <row r="3" spans="2:13" x14ac:dyDescent="0.15">
      <c r="B3">
        <f>②実績記録票入力シート!C3</f>
        <v>201412</v>
      </c>
      <c r="C3" t="str">
        <f t="shared" ref="C3:C50" si="0">MID(B3,1,4)</f>
        <v>2014</v>
      </c>
      <c r="D3" t="str">
        <f t="shared" ref="D3:D50" si="1">MID(B3,5,2)</f>
        <v>12</v>
      </c>
      <c r="E3" s="16">
        <f>②実績記録票入力シート!I3</f>
        <v>8</v>
      </c>
      <c r="F3" s="3" t="str">
        <f t="shared" ref="F3:F50" si="2">C3&amp;"/"&amp;D3&amp;"/"&amp;E3&amp;""</f>
        <v>2014/12/8</v>
      </c>
      <c r="G3" s="4">
        <f>IF(ISERROR(DATEVALUE(F3)),"",DATEVALUE(F3))</f>
        <v>41981</v>
      </c>
      <c r="H3" s="6">
        <f>IF(ISERROR(DATEVALUE(F3)),"",DATEVALUE(F3))</f>
        <v>41981</v>
      </c>
      <c r="I3" s="5">
        <f>IF(ISERROR(DATEVALUE(F3)),"",DATEVALUE(F3))</f>
        <v>41981</v>
      </c>
      <c r="J3" s="17">
        <f>②実績記録票入力シート!K3</f>
        <v>1000</v>
      </c>
      <c r="K3" s="17">
        <f>②実績記録票入力シート!L3</f>
        <v>1100</v>
      </c>
      <c r="L3" s="81">
        <f>IF(③移動支援サービス提供実績記録票!M11="","",ROUNDDOWN(③移動支援サービス提供実績記録票!M11,-2))</f>
        <v>0</v>
      </c>
      <c r="M3" s="81">
        <f>IF(③移動支援サービス提供実績記録票!M11="","",MOD(③移動支援サービス提供実績記録票!M11,100))</f>
        <v>0.18749999999999994</v>
      </c>
    </row>
    <row r="4" spans="2:13" x14ac:dyDescent="0.15">
      <c r="B4">
        <f>②実績記録票入力シート!C4</f>
        <v>201412</v>
      </c>
      <c r="C4" t="str">
        <f t="shared" si="0"/>
        <v>2014</v>
      </c>
      <c r="D4" t="str">
        <f t="shared" si="1"/>
        <v>12</v>
      </c>
      <c r="E4" s="16">
        <f>②実績記録票入力シート!I4</f>
        <v>9</v>
      </c>
      <c r="F4" s="3" t="str">
        <f t="shared" si="2"/>
        <v>2014/12/9</v>
      </c>
      <c r="G4" s="4">
        <f>IF(ISERROR(DATEVALUE(F4)),"",DATEVALUE(F4))</f>
        <v>41982</v>
      </c>
      <c r="H4" s="6">
        <f>IF(ISERROR(DATEVALUE(F4)),"",DATEVALUE(F4))</f>
        <v>41982</v>
      </c>
      <c r="I4" s="5">
        <f>IF(ISERROR(DATEVALUE(F4)),"",DATEVALUE(F4))</f>
        <v>41982</v>
      </c>
      <c r="J4" s="17">
        <f>②実績記録票入力シート!K4</f>
        <v>1100</v>
      </c>
      <c r="K4" s="17">
        <f>②実績記録票入力シート!L4</f>
        <v>1400</v>
      </c>
      <c r="L4" s="81">
        <f>IF(③移動支援サービス提供実績記録票!M12="","",ROUNDDOWN(③移動支援サービス提供実績記録票!M12,-2))</f>
        <v>0</v>
      </c>
      <c r="M4" s="81">
        <f>IF(③移動支援サービス提供実績記録票!M12="","",MOD(③移動支援サービス提供実績記録票!M12,100))</f>
        <v>4.166666666666663E-2</v>
      </c>
    </row>
    <row r="5" spans="2:13" x14ac:dyDescent="0.15">
      <c r="B5">
        <f>②実績記録票入力シート!C5</f>
        <v>201412</v>
      </c>
      <c r="C5" t="str">
        <f t="shared" si="0"/>
        <v>2014</v>
      </c>
      <c r="D5" t="str">
        <f t="shared" si="1"/>
        <v>12</v>
      </c>
      <c r="E5" s="16">
        <f>②実績記録票入力シート!I5</f>
        <v>10</v>
      </c>
      <c r="F5" s="3" t="str">
        <f t="shared" si="2"/>
        <v>2014/12/10</v>
      </c>
      <c r="G5" s="4">
        <f>IF(ISERROR(DATEVALUE(F5)),"",DATEVALUE(F5))</f>
        <v>41983</v>
      </c>
      <c r="H5" s="6">
        <f>IF(ISERROR(DATEVALUE(F5)),"",DATEVALUE(F5))</f>
        <v>41983</v>
      </c>
      <c r="I5" s="5">
        <f>IF(ISERROR(DATEVALUE(F5)),"",DATEVALUE(F5))</f>
        <v>41983</v>
      </c>
      <c r="J5" s="17">
        <f>②実績記録票入力シート!K5</f>
        <v>0</v>
      </c>
      <c r="K5" s="17">
        <f>②実績記録票入力シート!L5</f>
        <v>100</v>
      </c>
      <c r="L5" s="81">
        <f>IF(③移動支援サービス提供実績記録票!M13="","",ROUNDDOWN(③移動支援サービス提供実績記録票!M13,-2))</f>
        <v>0</v>
      </c>
      <c r="M5" s="81">
        <f>IF(③移動支援サービス提供実績記録票!M13="","",MOD(③移動支援サービス提供実績記録票!M13,100))</f>
        <v>0.12500000000000006</v>
      </c>
    </row>
    <row r="6" spans="2:13" x14ac:dyDescent="0.15">
      <c r="B6">
        <f>②実績記録票入力シート!C6</f>
        <v>201412</v>
      </c>
      <c r="C6" t="str">
        <f t="shared" si="0"/>
        <v>2014</v>
      </c>
      <c r="D6" t="str">
        <f t="shared" si="1"/>
        <v>12</v>
      </c>
      <c r="E6" s="16">
        <f>②実績記録票入力シート!I6</f>
        <v>11</v>
      </c>
      <c r="F6" s="3" t="str">
        <f t="shared" si="2"/>
        <v>2014/12/11</v>
      </c>
      <c r="G6" s="4">
        <f>IF(ISERROR(DATEVALUE(F6)),"",DATEVALUE(F6))</f>
        <v>41984</v>
      </c>
      <c r="H6" s="6">
        <f>IF(ISERROR(DATEVALUE(F6)),"",DATEVALUE(F6))</f>
        <v>41984</v>
      </c>
      <c r="I6" s="5">
        <f>IF(ISERROR(DATEVALUE(F6)),"",DATEVALUE(F6))</f>
        <v>41984</v>
      </c>
      <c r="J6" s="17">
        <f>②実績記録票入力シート!K6</f>
        <v>800</v>
      </c>
      <c r="K6" s="17">
        <f>②実績記録票入力シート!L6</f>
        <v>1400</v>
      </c>
      <c r="L6" s="81">
        <f>IF(③移動支援サービス提供実績記録票!M14="","",ROUNDDOWN(③移動支援サービス提供実績記録票!M14,-2))</f>
        <v>0</v>
      </c>
      <c r="M6" s="81">
        <f>IF(③移動支援サービス提供実績記録票!M14="","",MOD(③移動支援サービス提供実績記録票!M14,100))</f>
        <v>4.1666666666666664E-2</v>
      </c>
    </row>
    <row r="7" spans="2:13" x14ac:dyDescent="0.15">
      <c r="B7">
        <f>②実績記録票入力シート!C7</f>
        <v>201412</v>
      </c>
      <c r="C7" t="str">
        <f t="shared" si="0"/>
        <v>2014</v>
      </c>
      <c r="D7" t="str">
        <f t="shared" si="1"/>
        <v>12</v>
      </c>
      <c r="E7" s="16">
        <f>②実績記録票入力シート!I7</f>
        <v>14</v>
      </c>
      <c r="F7" s="3" t="str">
        <f t="shared" si="2"/>
        <v>2014/12/14</v>
      </c>
      <c r="G7" s="4">
        <f t="shared" ref="G7:G50" si="3">IF(ISERROR(DATEVALUE(F7)),"",DATEVALUE(F7))</f>
        <v>41987</v>
      </c>
      <c r="H7" s="6">
        <f t="shared" ref="H7:H50" si="4">IF(ISERROR(DATEVALUE(F7)),"",DATEVALUE(F7))</f>
        <v>41987</v>
      </c>
      <c r="I7" s="5">
        <f t="shared" ref="I7:I65" si="5">IF(ISERROR(DATEVALUE(F7)),"",DATEVALUE(F7))</f>
        <v>41987</v>
      </c>
      <c r="J7" s="17">
        <f>②実績記録票入力シート!K7</f>
        <v>1000</v>
      </c>
      <c r="K7" s="17">
        <f>②実績記録票入力シート!L7</f>
        <v>1200</v>
      </c>
      <c r="L7" s="81">
        <f>IF(③移動支援サービス提供実績記録票!M15="","",ROUNDDOWN(③移動支援サービス提供実績記録票!M15,-2))</f>
        <v>0</v>
      </c>
      <c r="M7" s="81">
        <f>IF(③移動支援サービス提供実績記録票!M15="","",MOD(③移動支援サービス提供実績記録票!M15,100))</f>
        <v>0.25000000000000006</v>
      </c>
    </row>
    <row r="8" spans="2:13" x14ac:dyDescent="0.15">
      <c r="B8">
        <f>②実績記録票入力シート!C8</f>
        <v>201412</v>
      </c>
      <c r="C8" t="str">
        <f t="shared" si="0"/>
        <v>2014</v>
      </c>
      <c r="D8" t="str">
        <f t="shared" si="1"/>
        <v>12</v>
      </c>
      <c r="E8" s="16">
        <f>②実績記録票入力シート!I8</f>
        <v>15</v>
      </c>
      <c r="F8" s="3" t="str">
        <f t="shared" si="2"/>
        <v>2014/12/15</v>
      </c>
      <c r="G8" s="4">
        <f t="shared" si="3"/>
        <v>41988</v>
      </c>
      <c r="H8" s="6">
        <f t="shared" si="4"/>
        <v>41988</v>
      </c>
      <c r="I8" s="5">
        <f t="shared" si="5"/>
        <v>41988</v>
      </c>
      <c r="J8" s="17">
        <f>②実績記録票入力シート!K8</f>
        <v>1000</v>
      </c>
      <c r="K8" s="17">
        <f>②実績記録票入力シート!L8</f>
        <v>1200</v>
      </c>
      <c r="L8" s="81">
        <f>IF(③移動支援サービス提供実績記録票!M16="","",ROUNDDOWN(③移動支援サービス提供実績記録票!M16,-2))</f>
        <v>0</v>
      </c>
      <c r="M8" s="81">
        <f>IF(③移動支援サービス提供実績記録票!M16="","",MOD(③移動支援サービス提供実績記録票!M16,100))</f>
        <v>8.3333333333333315E-2</v>
      </c>
    </row>
    <row r="9" spans="2:13" x14ac:dyDescent="0.15">
      <c r="B9">
        <f>②実績記録票入力シート!C9</f>
        <v>201412</v>
      </c>
      <c r="C9" t="str">
        <f t="shared" si="0"/>
        <v>2014</v>
      </c>
      <c r="D9" t="str">
        <f t="shared" si="1"/>
        <v>12</v>
      </c>
      <c r="E9" s="16">
        <f>②実績記録票入力シート!I9</f>
        <v>16</v>
      </c>
      <c r="F9" s="3" t="str">
        <f t="shared" si="2"/>
        <v>2014/12/16</v>
      </c>
      <c r="G9" s="4">
        <f t="shared" si="3"/>
        <v>41989</v>
      </c>
      <c r="H9" s="6">
        <f t="shared" si="4"/>
        <v>41989</v>
      </c>
      <c r="I9" s="5">
        <f t="shared" si="5"/>
        <v>41989</v>
      </c>
      <c r="J9" s="17">
        <f>②実績記録票入力シート!K9</f>
        <v>1000</v>
      </c>
      <c r="K9" s="17">
        <f>②実績記録票入力シート!L9</f>
        <v>1200</v>
      </c>
      <c r="L9" s="81">
        <f>IF(③移動支援サービス提供実績記録票!M17="","",ROUNDDOWN(③移動支援サービス提供実績記録票!M17,-2))</f>
        <v>0</v>
      </c>
      <c r="M9" s="81">
        <f>IF(③移動支援サービス提供実績記録票!M17="","",MOD(③移動支援サービス提供実績記録票!M17,100))</f>
        <v>8.3333333333333315E-2</v>
      </c>
    </row>
    <row r="10" spans="2:13" x14ac:dyDescent="0.15">
      <c r="B10">
        <f>②実績記録票入力シート!C10</f>
        <v>201412</v>
      </c>
      <c r="C10" t="str">
        <f t="shared" si="0"/>
        <v>2014</v>
      </c>
      <c r="D10" t="str">
        <f t="shared" si="1"/>
        <v>12</v>
      </c>
      <c r="E10" s="16">
        <f>②実績記録票入力シート!I10</f>
        <v>17</v>
      </c>
      <c r="F10" s="3" t="str">
        <f t="shared" si="2"/>
        <v>2014/12/17</v>
      </c>
      <c r="G10" s="4">
        <f t="shared" si="3"/>
        <v>41990</v>
      </c>
      <c r="H10" s="6">
        <f t="shared" si="4"/>
        <v>41990</v>
      </c>
      <c r="I10" s="5">
        <f t="shared" si="5"/>
        <v>41990</v>
      </c>
      <c r="J10" s="17">
        <f>②実績記録票入力シート!K10</f>
        <v>1000</v>
      </c>
      <c r="K10" s="17">
        <f>②実績記録票入力シート!L10</f>
        <v>1200</v>
      </c>
      <c r="L10" s="81">
        <f>IF(③移動支援サービス提供実績記録票!M18="","",ROUNDDOWN(③移動支援サービス提供実績記録票!M18,-2))</f>
        <v>0</v>
      </c>
      <c r="M10" s="81">
        <f>IF(③移動支援サービス提供実績記録票!M18="","",MOD(③移動支援サービス提供実績記録票!M18,100))</f>
        <v>8.3333333333333315E-2</v>
      </c>
    </row>
    <row r="11" spans="2:13" x14ac:dyDescent="0.15">
      <c r="B11">
        <f>②実績記録票入力シート!C11</f>
        <v>201412</v>
      </c>
      <c r="C11" t="str">
        <f t="shared" si="0"/>
        <v>2014</v>
      </c>
      <c r="D11" t="str">
        <f t="shared" si="1"/>
        <v>12</v>
      </c>
      <c r="E11" s="16">
        <f>②実績記録票入力シート!I11</f>
        <v>18</v>
      </c>
      <c r="F11" s="3" t="str">
        <f t="shared" si="2"/>
        <v>2014/12/18</v>
      </c>
      <c r="G11" s="4">
        <f t="shared" si="3"/>
        <v>41991</v>
      </c>
      <c r="H11" s="6">
        <f t="shared" si="4"/>
        <v>41991</v>
      </c>
      <c r="I11" s="5">
        <f t="shared" si="5"/>
        <v>41991</v>
      </c>
      <c r="J11" s="17">
        <f>②実績記録票入力シート!K11</f>
        <v>1100</v>
      </c>
      <c r="K11" s="17">
        <f>②実績記録票入力シート!L11</f>
        <v>1300</v>
      </c>
      <c r="L11" s="81">
        <f>IF(③移動支援サービス提供実績記録票!M19="","",ROUNDDOWN(③移動支援サービス提供実績記録票!M19,-2))</f>
        <v>0</v>
      </c>
      <c r="M11" s="81">
        <f>IF(③移動支援サービス提供実績記録票!M19="","",MOD(③移動支援サービス提供実績記録票!M19,100))</f>
        <v>8.3333333333333315E-2</v>
      </c>
    </row>
    <row r="12" spans="2:13" x14ac:dyDescent="0.15">
      <c r="B12">
        <f>②実績記録票入力シート!C12</f>
        <v>201412</v>
      </c>
      <c r="C12" t="str">
        <f t="shared" si="0"/>
        <v>2014</v>
      </c>
      <c r="D12" t="str">
        <f t="shared" si="1"/>
        <v>12</v>
      </c>
      <c r="E12" s="16">
        <f>②実績記録票入力シート!I12</f>
        <v>21</v>
      </c>
      <c r="F12" s="3" t="str">
        <f t="shared" si="2"/>
        <v>2014/12/21</v>
      </c>
      <c r="G12" s="4">
        <f t="shared" si="3"/>
        <v>41994</v>
      </c>
      <c r="H12" s="6">
        <f t="shared" si="4"/>
        <v>41994</v>
      </c>
      <c r="I12" s="5">
        <f t="shared" si="5"/>
        <v>41994</v>
      </c>
      <c r="J12" s="17">
        <f>②実績記録票入力シート!K12</f>
        <v>1100</v>
      </c>
      <c r="K12" s="17">
        <f>②実績記録票入力シート!L12</f>
        <v>1300</v>
      </c>
      <c r="L12" s="81">
        <f>IF(③移動支援サービス提供実績記録票!M20="","",ROUNDDOWN(③移動支援サービス提供実績記録票!M20,-2))</f>
        <v>0</v>
      </c>
      <c r="M12" s="81">
        <f>IF(③移動支援サービス提供実績記録票!M20="","",MOD(③移動支援サービス提供実績記録票!M20,100))</f>
        <v>8.3333333333333315E-2</v>
      </c>
    </row>
    <row r="13" spans="2:13" x14ac:dyDescent="0.15">
      <c r="B13">
        <f>②実績記録票入力シート!C13</f>
        <v>201412</v>
      </c>
      <c r="C13" t="str">
        <f t="shared" si="0"/>
        <v>2014</v>
      </c>
      <c r="D13" t="str">
        <f t="shared" si="1"/>
        <v>12</v>
      </c>
      <c r="E13" s="16">
        <f>②実績記録票入力シート!I13</f>
        <v>22</v>
      </c>
      <c r="F13" s="3" t="str">
        <f t="shared" si="2"/>
        <v>2014/12/22</v>
      </c>
      <c r="G13" s="4">
        <f t="shared" si="3"/>
        <v>41995</v>
      </c>
      <c r="H13" s="6">
        <f t="shared" si="4"/>
        <v>41995</v>
      </c>
      <c r="I13" s="5">
        <f t="shared" si="5"/>
        <v>41995</v>
      </c>
      <c r="J13" s="17">
        <f>②実績記録票入力シート!K13</f>
        <v>1100</v>
      </c>
      <c r="K13" s="17">
        <f>②実績記録票入力シート!L13</f>
        <v>1300</v>
      </c>
      <c r="L13" s="81">
        <f>IF(③移動支援サービス提供実績記録票!M21="","",ROUNDDOWN(③移動支援サービス提供実績記録票!M21,-2))</f>
        <v>0</v>
      </c>
      <c r="M13" s="81">
        <f>IF(③移動支援サービス提供実績記録票!M21="","",MOD(③移動支援サービス提供実績記録票!M21,100))</f>
        <v>8.3333333333333315E-2</v>
      </c>
    </row>
    <row r="14" spans="2:13" x14ac:dyDescent="0.15">
      <c r="B14">
        <f>②実績記録票入力シート!C14</f>
        <v>201412</v>
      </c>
      <c r="C14" t="str">
        <f t="shared" si="0"/>
        <v>2014</v>
      </c>
      <c r="D14" t="str">
        <f t="shared" si="1"/>
        <v>12</v>
      </c>
      <c r="E14" s="16">
        <f>②実績記録票入力シート!I14</f>
        <v>23</v>
      </c>
      <c r="F14" s="3" t="str">
        <f t="shared" si="2"/>
        <v>2014/12/23</v>
      </c>
      <c r="G14" s="4">
        <f t="shared" si="3"/>
        <v>41996</v>
      </c>
      <c r="H14" s="6">
        <f t="shared" si="4"/>
        <v>41996</v>
      </c>
      <c r="I14" s="5">
        <f t="shared" si="5"/>
        <v>41996</v>
      </c>
      <c r="J14" s="17">
        <f>②実績記録票入力シート!K14</f>
        <v>0</v>
      </c>
      <c r="K14" s="17">
        <f>②実績記録票入力シート!L14</f>
        <v>100</v>
      </c>
      <c r="L14" s="81">
        <f>IF(③移動支援サービス提供実績記録票!M22="","",ROUNDDOWN(③移動支援サービス提供実績記録票!M22,-2))</f>
        <v>0</v>
      </c>
      <c r="M14" s="81">
        <f>IF(③移動支援サービス提供実績記録票!M22="","",MOD(③移動支援サービス提供実績記録票!M22,100))</f>
        <v>8.3333333333333315E-2</v>
      </c>
    </row>
    <row r="15" spans="2:13" x14ac:dyDescent="0.15">
      <c r="B15">
        <f>②実績記録票入力シート!C15</f>
        <v>201412</v>
      </c>
      <c r="C15" t="str">
        <f t="shared" si="0"/>
        <v>2014</v>
      </c>
      <c r="D15" t="str">
        <f t="shared" si="1"/>
        <v>12</v>
      </c>
      <c r="E15" s="16">
        <f>②実績記録票入力シート!I15</f>
        <v>24</v>
      </c>
      <c r="F15" s="3" t="str">
        <f t="shared" si="2"/>
        <v>2014/12/24</v>
      </c>
      <c r="G15" s="4">
        <f t="shared" si="3"/>
        <v>41997</v>
      </c>
      <c r="H15" s="6">
        <f t="shared" si="4"/>
        <v>41997</v>
      </c>
      <c r="I15" s="5">
        <f t="shared" si="5"/>
        <v>41997</v>
      </c>
      <c r="J15" s="17">
        <f>②実績記録票入力シート!K15</f>
        <v>0</v>
      </c>
      <c r="K15" s="17">
        <f>②実績記録票入力シート!L15</f>
        <v>50</v>
      </c>
      <c r="L15" s="81">
        <f>IF(③移動支援サービス提供実績記録票!M23="","",ROUNDDOWN(③移動支援サービス提供実績記録票!M23,-2))</f>
        <v>0</v>
      </c>
      <c r="M15" s="81">
        <f>IF(③移動支援サービス提供実績記録票!M23="","",MOD(③移動支援サービス提供実績記録票!M23,100))</f>
        <v>4.1666666666666664E-2</v>
      </c>
    </row>
    <row r="16" spans="2:13" x14ac:dyDescent="0.15">
      <c r="B16" t="str">
        <f>②実績記録票入力シート!C16</f>
        <v/>
      </c>
      <c r="C16" t="str">
        <f t="shared" si="0"/>
        <v/>
      </c>
      <c r="D16" t="str">
        <f t="shared" si="1"/>
        <v/>
      </c>
      <c r="E16" s="16">
        <f>②実績記録票入力シート!I16</f>
        <v>0</v>
      </c>
      <c r="F16" s="3" t="str">
        <f t="shared" si="2"/>
        <v>//0</v>
      </c>
      <c r="G16" s="4" t="str">
        <f t="shared" si="3"/>
        <v/>
      </c>
      <c r="H16" s="6" t="str">
        <f t="shared" si="4"/>
        <v/>
      </c>
      <c r="I16" s="5" t="str">
        <f t="shared" si="5"/>
        <v/>
      </c>
      <c r="J16" s="17">
        <f>②実績記録票入力シート!K16</f>
        <v>0</v>
      </c>
      <c r="K16" s="17">
        <f>②実績記録票入力シート!L16</f>
        <v>0</v>
      </c>
      <c r="L16" s="81">
        <f>IF(③移動支援サービス提供実績記録票!M24="","",ROUNDDOWN(③移動支援サービス提供実績記録票!M24,-2))</f>
        <v>0</v>
      </c>
      <c r="M16" s="81">
        <f>IF(③移動支援サービス提供実績記録票!M24="","",MOD(③移動支援サービス提供実績記録票!M24,100))</f>
        <v>3.4722222222222224E-2</v>
      </c>
    </row>
    <row r="17" spans="2:13" x14ac:dyDescent="0.15">
      <c r="B17" t="str">
        <f>②実績記録票入力シート!C17</f>
        <v/>
      </c>
      <c r="C17" t="str">
        <f t="shared" si="0"/>
        <v/>
      </c>
      <c r="D17" t="str">
        <f t="shared" si="1"/>
        <v/>
      </c>
      <c r="E17" s="16">
        <f>②実績記録票入力シート!I17</f>
        <v>0</v>
      </c>
      <c r="F17" s="3" t="str">
        <f t="shared" si="2"/>
        <v>//0</v>
      </c>
      <c r="G17" s="4" t="str">
        <f t="shared" si="3"/>
        <v/>
      </c>
      <c r="H17" s="6" t="str">
        <f t="shared" si="4"/>
        <v/>
      </c>
      <c r="I17" s="5" t="str">
        <f t="shared" si="5"/>
        <v/>
      </c>
      <c r="J17" s="17">
        <f>②実績記録票入力シート!K17</f>
        <v>0</v>
      </c>
      <c r="K17" s="17">
        <f>②実績記録票入力シート!L17</f>
        <v>0</v>
      </c>
      <c r="L17" s="81" t="str">
        <f>IF(③移動支援サービス提供実績記録票!M25="","",ROUNDDOWN(③移動支援サービス提供実績記録票!M25,-2))</f>
        <v/>
      </c>
      <c r="M17" s="81" t="str">
        <f>IF(③移動支援サービス提供実績記録票!M25="","",MOD(③移動支援サービス提供実績記録票!M25,100))</f>
        <v/>
      </c>
    </row>
    <row r="18" spans="2:13" x14ac:dyDescent="0.15">
      <c r="B18" t="str">
        <f>②実績記録票入力シート!C18</f>
        <v/>
      </c>
      <c r="C18" t="str">
        <f t="shared" si="0"/>
        <v/>
      </c>
      <c r="D18" t="str">
        <f t="shared" si="1"/>
        <v/>
      </c>
      <c r="E18" s="16">
        <f>②実績記録票入力シート!I18</f>
        <v>0</v>
      </c>
      <c r="F18" s="3" t="str">
        <f t="shared" si="2"/>
        <v>//0</v>
      </c>
      <c r="G18" s="4" t="str">
        <f t="shared" si="3"/>
        <v/>
      </c>
      <c r="H18" s="6" t="str">
        <f t="shared" si="4"/>
        <v/>
      </c>
      <c r="I18" s="5" t="str">
        <f t="shared" si="5"/>
        <v/>
      </c>
      <c r="J18" s="17">
        <f>②実績記録票入力シート!K18</f>
        <v>0</v>
      </c>
      <c r="K18" s="17">
        <f>②実績記録票入力シート!L18</f>
        <v>0</v>
      </c>
      <c r="L18" s="81" t="str">
        <f>IF(③移動支援サービス提供実績記録票!M26="","",ROUNDDOWN(③移動支援サービス提供実績記録票!M26,-2))</f>
        <v/>
      </c>
      <c r="M18" s="81" t="str">
        <f>IF(③移動支援サービス提供実績記録票!M26="","",MOD(③移動支援サービス提供実績記録票!M26,100))</f>
        <v/>
      </c>
    </row>
    <row r="19" spans="2:13" x14ac:dyDescent="0.15">
      <c r="B19" t="str">
        <f>②実績記録票入力シート!C19</f>
        <v/>
      </c>
      <c r="C19" t="str">
        <f t="shared" si="0"/>
        <v/>
      </c>
      <c r="D19" t="str">
        <f t="shared" si="1"/>
        <v/>
      </c>
      <c r="E19" s="16">
        <f>②実績記録票入力シート!I19</f>
        <v>0</v>
      </c>
      <c r="F19" s="3" t="str">
        <f t="shared" si="2"/>
        <v>//0</v>
      </c>
      <c r="G19" s="4" t="str">
        <f t="shared" si="3"/>
        <v/>
      </c>
      <c r="H19" s="6" t="str">
        <f t="shared" si="4"/>
        <v/>
      </c>
      <c r="I19" s="5" t="str">
        <f t="shared" si="5"/>
        <v/>
      </c>
      <c r="J19" s="17">
        <f>②実績記録票入力シート!K19</f>
        <v>0</v>
      </c>
      <c r="K19" s="17">
        <f>②実績記録票入力シート!L19</f>
        <v>0</v>
      </c>
      <c r="L19" s="81" t="str">
        <f>IF(③移動支援サービス提供実績記録票!M27="","",ROUNDDOWN(③移動支援サービス提供実績記録票!M27,-2))</f>
        <v/>
      </c>
      <c r="M19" s="81" t="str">
        <f>IF(③移動支援サービス提供実績記録票!M27="","",MOD(③移動支援サービス提供実績記録票!M27,100))</f>
        <v/>
      </c>
    </row>
    <row r="20" spans="2:13" x14ac:dyDescent="0.15">
      <c r="B20" t="str">
        <f>②実績記録票入力シート!C20</f>
        <v/>
      </c>
      <c r="C20" t="str">
        <f t="shared" si="0"/>
        <v/>
      </c>
      <c r="D20" t="str">
        <f t="shared" si="1"/>
        <v/>
      </c>
      <c r="E20" s="16">
        <f>②実績記録票入力シート!I20</f>
        <v>0</v>
      </c>
      <c r="F20" s="3" t="str">
        <f t="shared" si="2"/>
        <v>//0</v>
      </c>
      <c r="G20" s="4" t="str">
        <f t="shared" si="3"/>
        <v/>
      </c>
      <c r="H20" s="6" t="str">
        <f t="shared" si="4"/>
        <v/>
      </c>
      <c r="I20" s="5" t="str">
        <f t="shared" si="5"/>
        <v/>
      </c>
      <c r="J20" s="17">
        <f>②実績記録票入力シート!K20</f>
        <v>0</v>
      </c>
      <c r="K20" s="17">
        <f>②実績記録票入力シート!L20</f>
        <v>0</v>
      </c>
      <c r="L20" s="81" t="str">
        <f>IF(③移動支援サービス提供実績記録票!M28="","",ROUNDDOWN(③移動支援サービス提供実績記録票!M28,-2))</f>
        <v/>
      </c>
      <c r="M20" s="81" t="str">
        <f>IF(③移動支援サービス提供実績記録票!M28="","",MOD(③移動支援サービス提供実績記録票!M28,100))</f>
        <v/>
      </c>
    </row>
    <row r="21" spans="2:13" x14ac:dyDescent="0.15">
      <c r="B21" t="str">
        <f>②実績記録票入力シート!C21</f>
        <v/>
      </c>
      <c r="C21" t="str">
        <f t="shared" si="0"/>
        <v/>
      </c>
      <c r="D21" t="str">
        <f t="shared" si="1"/>
        <v/>
      </c>
      <c r="E21" s="16">
        <f>②実績記録票入力シート!I21</f>
        <v>0</v>
      </c>
      <c r="F21" s="3" t="str">
        <f t="shared" si="2"/>
        <v>//0</v>
      </c>
      <c r="G21" s="4" t="str">
        <f t="shared" si="3"/>
        <v/>
      </c>
      <c r="H21" s="6" t="str">
        <f t="shared" si="4"/>
        <v/>
      </c>
      <c r="I21" s="5" t="str">
        <f t="shared" si="5"/>
        <v/>
      </c>
      <c r="J21" s="17">
        <f>②実績記録票入力シート!K21</f>
        <v>0</v>
      </c>
      <c r="K21" s="17">
        <f>②実績記録票入力シート!L21</f>
        <v>0</v>
      </c>
      <c r="L21" s="81" t="str">
        <f>IF(③移動支援サービス提供実績記録票!M29="","",ROUNDDOWN(③移動支援サービス提供実績記録票!M29,-2))</f>
        <v/>
      </c>
      <c r="M21" s="81" t="str">
        <f>IF(③移動支援サービス提供実績記録票!M29="","",MOD(③移動支援サービス提供実績記録票!M29,100))</f>
        <v/>
      </c>
    </row>
    <row r="22" spans="2:13" x14ac:dyDescent="0.15">
      <c r="B22" t="str">
        <f>②実績記録票入力シート!C22</f>
        <v/>
      </c>
      <c r="C22" t="str">
        <f t="shared" si="0"/>
        <v/>
      </c>
      <c r="D22" t="str">
        <f t="shared" si="1"/>
        <v/>
      </c>
      <c r="E22" s="16">
        <f>②実績記録票入力シート!I22</f>
        <v>0</v>
      </c>
      <c r="F22" s="3" t="str">
        <f t="shared" si="2"/>
        <v>//0</v>
      </c>
      <c r="G22" s="4" t="str">
        <f t="shared" si="3"/>
        <v/>
      </c>
      <c r="H22" s="6" t="str">
        <f t="shared" si="4"/>
        <v/>
      </c>
      <c r="I22" s="5" t="str">
        <f t="shared" si="5"/>
        <v/>
      </c>
      <c r="J22" s="17">
        <f>②実績記録票入力シート!K22</f>
        <v>0</v>
      </c>
      <c r="K22" s="17">
        <f>②実績記録票入力シート!L22</f>
        <v>0</v>
      </c>
      <c r="L22" s="81" t="str">
        <f>IF(③移動支援サービス提供実績記録票!M30="","",ROUNDDOWN(③移動支援サービス提供実績記録票!M30,-2))</f>
        <v/>
      </c>
      <c r="M22" s="81" t="str">
        <f>IF(③移動支援サービス提供実績記録票!M30="","",MOD(③移動支援サービス提供実績記録票!M30,100))</f>
        <v/>
      </c>
    </row>
    <row r="23" spans="2:13" x14ac:dyDescent="0.15">
      <c r="B23" t="str">
        <f>②実績記録票入力シート!C23</f>
        <v/>
      </c>
      <c r="C23" t="str">
        <f t="shared" si="0"/>
        <v/>
      </c>
      <c r="D23" t="str">
        <f t="shared" si="1"/>
        <v/>
      </c>
      <c r="E23" s="16">
        <f>②実績記録票入力シート!I23</f>
        <v>0</v>
      </c>
      <c r="F23" s="3" t="str">
        <f t="shared" si="2"/>
        <v>//0</v>
      </c>
      <c r="G23" s="4" t="str">
        <f t="shared" si="3"/>
        <v/>
      </c>
      <c r="H23" s="6" t="str">
        <f t="shared" si="4"/>
        <v/>
      </c>
      <c r="I23" s="5" t="str">
        <f t="shared" si="5"/>
        <v/>
      </c>
      <c r="J23" s="17">
        <f>②実績記録票入力シート!K23</f>
        <v>0</v>
      </c>
      <c r="K23" s="17">
        <f>②実績記録票入力シート!L23</f>
        <v>0</v>
      </c>
      <c r="L23" s="81" t="str">
        <f>IF(③移動支援サービス提供実績記録票!M31="","",ROUNDDOWN(③移動支援サービス提供実績記録票!M31,-2))</f>
        <v/>
      </c>
      <c r="M23" s="81" t="str">
        <f>IF(③移動支援サービス提供実績記録票!M31="","",MOD(③移動支援サービス提供実績記録票!M31,100))</f>
        <v/>
      </c>
    </row>
    <row r="24" spans="2:13" x14ac:dyDescent="0.15">
      <c r="B24" t="str">
        <f>②実績記録票入力シート!C24</f>
        <v/>
      </c>
      <c r="C24" t="str">
        <f t="shared" si="0"/>
        <v/>
      </c>
      <c r="D24" t="str">
        <f t="shared" si="1"/>
        <v/>
      </c>
      <c r="E24" s="16">
        <f>②実績記録票入力シート!I24</f>
        <v>0</v>
      </c>
      <c r="F24" s="3" t="str">
        <f t="shared" si="2"/>
        <v>//0</v>
      </c>
      <c r="G24" s="4" t="str">
        <f t="shared" si="3"/>
        <v/>
      </c>
      <c r="H24" s="6" t="str">
        <f t="shared" si="4"/>
        <v/>
      </c>
      <c r="I24" s="5" t="str">
        <f t="shared" si="5"/>
        <v/>
      </c>
      <c r="J24" s="17">
        <f>②実績記録票入力シート!K24</f>
        <v>0</v>
      </c>
      <c r="K24" s="17">
        <f>②実績記録票入力シート!L24</f>
        <v>0</v>
      </c>
      <c r="L24" s="81" t="str">
        <f>IF(③移動支援サービス提供実績記録票!M32="","",ROUNDDOWN(③移動支援サービス提供実績記録票!M32,-2))</f>
        <v/>
      </c>
      <c r="M24" s="81" t="str">
        <f>IF(③移動支援サービス提供実績記録票!M32="","",MOD(③移動支援サービス提供実績記録票!M32,100))</f>
        <v/>
      </c>
    </row>
    <row r="25" spans="2:13" x14ac:dyDescent="0.15">
      <c r="B25" t="str">
        <f>②実績記録票入力シート!C25</f>
        <v/>
      </c>
      <c r="C25" t="str">
        <f t="shared" si="0"/>
        <v/>
      </c>
      <c r="D25" t="str">
        <f t="shared" si="1"/>
        <v/>
      </c>
      <c r="E25" s="16">
        <f>②実績記録票入力シート!I25</f>
        <v>0</v>
      </c>
      <c r="F25" s="3" t="str">
        <f t="shared" si="2"/>
        <v>//0</v>
      </c>
      <c r="G25" s="4" t="str">
        <f t="shared" si="3"/>
        <v/>
      </c>
      <c r="H25" s="6" t="str">
        <f t="shared" si="4"/>
        <v/>
      </c>
      <c r="I25" s="5" t="str">
        <f t="shared" si="5"/>
        <v/>
      </c>
      <c r="J25" s="17">
        <f>②実績記録票入力シート!K25</f>
        <v>0</v>
      </c>
      <c r="K25" s="17">
        <f>②実績記録票入力シート!L25</f>
        <v>0</v>
      </c>
      <c r="L25" s="81" t="str">
        <f>IF(③移動支援サービス提供実績記録票!M33="","",ROUNDDOWN(③移動支援サービス提供実績記録票!M33,-2))</f>
        <v/>
      </c>
      <c r="M25" s="81" t="str">
        <f>IF(③移動支援サービス提供実績記録票!M33="","",MOD(③移動支援サービス提供実績記録票!M33,100))</f>
        <v/>
      </c>
    </row>
    <row r="26" spans="2:13" x14ac:dyDescent="0.15">
      <c r="B26" t="str">
        <f>②実績記録票入力シート!C26</f>
        <v/>
      </c>
      <c r="C26" t="str">
        <f t="shared" si="0"/>
        <v/>
      </c>
      <c r="D26" t="str">
        <f t="shared" si="1"/>
        <v/>
      </c>
      <c r="E26" s="16">
        <f>②実績記録票入力シート!I26</f>
        <v>0</v>
      </c>
      <c r="F26" s="3" t="str">
        <f t="shared" si="2"/>
        <v>//0</v>
      </c>
      <c r="G26" s="4" t="str">
        <f t="shared" si="3"/>
        <v/>
      </c>
      <c r="H26" s="6" t="str">
        <f t="shared" si="4"/>
        <v/>
      </c>
      <c r="I26" s="5" t="str">
        <f t="shared" si="5"/>
        <v/>
      </c>
      <c r="J26" s="17">
        <f>②実績記録票入力シート!K26</f>
        <v>0</v>
      </c>
      <c r="K26" s="17">
        <f>②実績記録票入力シート!L26</f>
        <v>0</v>
      </c>
      <c r="L26" s="81" t="str">
        <f>IF(③移動支援サービス提供実績記録票!M34="","",ROUNDDOWN(③移動支援サービス提供実績記録票!M34,-2))</f>
        <v/>
      </c>
      <c r="M26" s="81" t="str">
        <f>IF(③移動支援サービス提供実績記録票!M34="","",MOD(③移動支援サービス提供実績記録票!M34,100))</f>
        <v/>
      </c>
    </row>
    <row r="27" spans="2:13" x14ac:dyDescent="0.15">
      <c r="B27" t="str">
        <f>②実績記録票入力シート!C27</f>
        <v/>
      </c>
      <c r="C27" t="str">
        <f t="shared" si="0"/>
        <v/>
      </c>
      <c r="D27" t="str">
        <f t="shared" si="1"/>
        <v/>
      </c>
      <c r="E27" s="16">
        <f>②実績記録票入力シート!I27</f>
        <v>0</v>
      </c>
      <c r="F27" s="3" t="str">
        <f t="shared" si="2"/>
        <v>//0</v>
      </c>
      <c r="G27" s="4" t="str">
        <f t="shared" si="3"/>
        <v/>
      </c>
      <c r="H27" s="6" t="str">
        <f t="shared" si="4"/>
        <v/>
      </c>
      <c r="I27" s="5" t="str">
        <f t="shared" si="5"/>
        <v/>
      </c>
      <c r="J27" s="17">
        <f>②実績記録票入力シート!K27</f>
        <v>0</v>
      </c>
      <c r="K27" s="17">
        <f>②実績記録票入力シート!L27</f>
        <v>0</v>
      </c>
      <c r="L27" s="81" t="str">
        <f>IF(③移動支援サービス提供実績記録票!M35="","",ROUNDDOWN(③移動支援サービス提供実績記録票!M35,-2))</f>
        <v/>
      </c>
      <c r="M27" s="81" t="str">
        <f>IF(③移動支援サービス提供実績記録票!M35="","",MOD(③移動支援サービス提供実績記録票!M35,100))</f>
        <v/>
      </c>
    </row>
    <row r="28" spans="2:13" x14ac:dyDescent="0.15">
      <c r="B28" t="str">
        <f>②実績記録票入力シート!C28</f>
        <v/>
      </c>
      <c r="C28" t="str">
        <f t="shared" si="0"/>
        <v/>
      </c>
      <c r="D28" t="str">
        <f t="shared" si="1"/>
        <v/>
      </c>
      <c r="E28" s="16">
        <f>②実績記録票入力シート!I28</f>
        <v>0</v>
      </c>
      <c r="F28" s="3" t="str">
        <f t="shared" si="2"/>
        <v>//0</v>
      </c>
      <c r="G28" s="4" t="str">
        <f t="shared" si="3"/>
        <v/>
      </c>
      <c r="H28" s="6" t="str">
        <f t="shared" si="4"/>
        <v/>
      </c>
      <c r="I28" s="5" t="str">
        <f t="shared" si="5"/>
        <v/>
      </c>
      <c r="J28" s="17">
        <f>②実績記録票入力シート!K28</f>
        <v>0</v>
      </c>
      <c r="K28" s="17">
        <f>②実績記録票入力シート!L28</f>
        <v>0</v>
      </c>
      <c r="L28" s="81" t="str">
        <f>IF(③移動支援サービス提供実績記録票!M36="","",ROUNDDOWN(③移動支援サービス提供実績記録票!M36,-2))</f>
        <v/>
      </c>
      <c r="M28" s="81" t="str">
        <f>IF(③移動支援サービス提供実績記録票!M36="","",MOD(③移動支援サービス提供実績記録票!M36,100))</f>
        <v/>
      </c>
    </row>
    <row r="29" spans="2:13" x14ac:dyDescent="0.15">
      <c r="B29" t="str">
        <f>②実績記録票入力シート!C29</f>
        <v/>
      </c>
      <c r="C29" t="str">
        <f t="shared" si="0"/>
        <v/>
      </c>
      <c r="D29" t="str">
        <f t="shared" si="1"/>
        <v/>
      </c>
      <c r="E29" s="16">
        <f>②実績記録票入力シート!I29</f>
        <v>0</v>
      </c>
      <c r="F29" s="3" t="str">
        <f t="shared" si="2"/>
        <v>//0</v>
      </c>
      <c r="G29" s="4" t="str">
        <f t="shared" si="3"/>
        <v/>
      </c>
      <c r="H29" s="6" t="str">
        <f t="shared" si="4"/>
        <v/>
      </c>
      <c r="I29" s="5" t="str">
        <f t="shared" si="5"/>
        <v/>
      </c>
      <c r="J29" s="17">
        <f>②実績記録票入力シート!K29</f>
        <v>0</v>
      </c>
      <c r="K29" s="17">
        <f>②実績記録票入力シート!L29</f>
        <v>0</v>
      </c>
      <c r="L29" s="81" t="str">
        <f>IF(③移動支援サービス提供実績記録票!M37="","",ROUNDDOWN(③移動支援サービス提供実績記録票!M37,-2))</f>
        <v/>
      </c>
      <c r="M29" s="81" t="str">
        <f>IF(③移動支援サービス提供実績記録票!M37="","",MOD(③移動支援サービス提供実績記録票!M37,100))</f>
        <v/>
      </c>
    </row>
    <row r="30" spans="2:13" x14ac:dyDescent="0.15">
      <c r="B30" t="str">
        <f>②実績記録票入力シート!C30</f>
        <v/>
      </c>
      <c r="C30" t="str">
        <f t="shared" si="0"/>
        <v/>
      </c>
      <c r="D30" t="str">
        <f t="shared" si="1"/>
        <v/>
      </c>
      <c r="E30" s="16">
        <f>②実績記録票入力シート!I30</f>
        <v>0</v>
      </c>
      <c r="F30" s="3" t="str">
        <f t="shared" si="2"/>
        <v>//0</v>
      </c>
      <c r="G30" s="4" t="str">
        <f t="shared" si="3"/>
        <v/>
      </c>
      <c r="H30" s="6" t="str">
        <f t="shared" si="4"/>
        <v/>
      </c>
      <c r="I30" s="5" t="str">
        <f t="shared" si="5"/>
        <v/>
      </c>
      <c r="J30" s="17">
        <f>②実績記録票入力シート!K30</f>
        <v>0</v>
      </c>
      <c r="K30" s="17">
        <f>②実績記録票入力シート!L30</f>
        <v>0</v>
      </c>
      <c r="L30" s="81" t="str">
        <f>IF(③移動支援サービス提供実績記録票!M38="","",ROUNDDOWN(③移動支援サービス提供実績記録票!M38,-2))</f>
        <v/>
      </c>
      <c r="M30" s="81" t="str">
        <f>IF(③移動支援サービス提供実績記録票!M38="","",MOD(③移動支援サービス提供実績記録票!M38,100))</f>
        <v/>
      </c>
    </row>
    <row r="31" spans="2:13" x14ac:dyDescent="0.15">
      <c r="B31" t="str">
        <f>②実績記録票入力シート!C31</f>
        <v/>
      </c>
      <c r="C31" t="str">
        <f t="shared" si="0"/>
        <v/>
      </c>
      <c r="D31" t="str">
        <f t="shared" si="1"/>
        <v/>
      </c>
      <c r="E31" s="16">
        <f>②実績記録票入力シート!I31</f>
        <v>0</v>
      </c>
      <c r="F31" s="3" t="str">
        <f t="shared" si="2"/>
        <v>//0</v>
      </c>
      <c r="G31" s="4" t="str">
        <f t="shared" si="3"/>
        <v/>
      </c>
      <c r="H31" s="6" t="str">
        <f t="shared" si="4"/>
        <v/>
      </c>
      <c r="I31" s="5" t="str">
        <f t="shared" si="5"/>
        <v/>
      </c>
      <c r="J31" s="17">
        <f>②実績記録票入力シート!K31</f>
        <v>0</v>
      </c>
      <c r="K31" s="17">
        <f>②実績記録票入力シート!L31</f>
        <v>0</v>
      </c>
      <c r="L31" s="81" t="str">
        <f>IF(③移動支援サービス提供実績記録票!M40="","",ROUNDDOWN(③移動支援サービス提供実績記録票!M40,-2))</f>
        <v/>
      </c>
      <c r="M31" s="81" t="str">
        <f>IF(③移動支援サービス提供実績記録票!M40="","",MOD(③移動支援サービス提供実績記録票!M40,100))</f>
        <v/>
      </c>
    </row>
    <row r="32" spans="2:13" x14ac:dyDescent="0.15">
      <c r="B32" t="str">
        <f>②実績記録票入力シート!C32</f>
        <v/>
      </c>
      <c r="C32" t="str">
        <f t="shared" si="0"/>
        <v/>
      </c>
      <c r="D32" t="str">
        <f t="shared" si="1"/>
        <v/>
      </c>
      <c r="E32" s="16">
        <f>②実績記録票入力シート!I32</f>
        <v>0</v>
      </c>
      <c r="F32" s="3" t="str">
        <f t="shared" si="2"/>
        <v>//0</v>
      </c>
      <c r="G32" s="4" t="str">
        <f t="shared" si="3"/>
        <v/>
      </c>
      <c r="H32" s="6" t="str">
        <f t="shared" si="4"/>
        <v/>
      </c>
      <c r="I32" s="5" t="str">
        <f t="shared" si="5"/>
        <v/>
      </c>
      <c r="J32" s="17">
        <f>②実績記録票入力シート!K32</f>
        <v>0</v>
      </c>
      <c r="K32" s="17">
        <f>②実績記録票入力シート!L32</f>
        <v>0</v>
      </c>
      <c r="L32" s="81" t="str">
        <f>IF(③移動支援サービス提供実績記録票!M41="","",ROUNDDOWN(③移動支援サービス提供実績記録票!M41,-2))</f>
        <v/>
      </c>
      <c r="M32" s="81" t="str">
        <f>IF(③移動支援サービス提供実績記録票!M41="","",MOD(③移動支援サービス提供実績記録票!M41,100))</f>
        <v/>
      </c>
    </row>
    <row r="33" spans="2:13" ht="14.25" thickBot="1" x14ac:dyDescent="0.2">
      <c r="B33" t="str">
        <f>②実績記録票入力シート!C33</f>
        <v/>
      </c>
      <c r="C33" t="str">
        <f t="shared" si="0"/>
        <v/>
      </c>
      <c r="D33" t="str">
        <f t="shared" si="1"/>
        <v/>
      </c>
      <c r="E33" s="16">
        <f>②実績記録票入力シート!I33</f>
        <v>0</v>
      </c>
      <c r="F33" s="3" t="str">
        <f t="shared" si="2"/>
        <v>//0</v>
      </c>
      <c r="G33" s="4" t="str">
        <f t="shared" si="3"/>
        <v/>
      </c>
      <c r="H33" s="6" t="str">
        <f t="shared" si="4"/>
        <v/>
      </c>
      <c r="I33" s="5" t="str">
        <f t="shared" si="5"/>
        <v/>
      </c>
      <c r="J33" s="17">
        <f>②実績記録票入力シート!K33</f>
        <v>0</v>
      </c>
      <c r="K33" s="17">
        <f>②実績記録票入力シート!L33</f>
        <v>0</v>
      </c>
      <c r="L33" s="81" t="str">
        <f>IF(③移動支援サービス提供実績記録票!M42="","",ROUNDDOWN(③移動支援サービス提供実績記録票!M42,-2))</f>
        <v/>
      </c>
      <c r="M33" s="81" t="str">
        <f>IF(③移動支援サービス提供実績記録票!M42="","",MOD(③移動支援サービス提供実績記録票!M42,100))</f>
        <v/>
      </c>
    </row>
    <row r="34" spans="2:13" ht="14.25" thickBot="1" x14ac:dyDescent="0.2">
      <c r="B34" t="str">
        <f>②実績記録票入力シート!C34</f>
        <v/>
      </c>
      <c r="C34" t="str">
        <f t="shared" si="0"/>
        <v/>
      </c>
      <c r="D34" t="str">
        <f t="shared" si="1"/>
        <v/>
      </c>
      <c r="E34" s="16">
        <f>②実績記録票入力シート!I34</f>
        <v>0</v>
      </c>
      <c r="F34" s="3" t="str">
        <f t="shared" si="2"/>
        <v>//0</v>
      </c>
      <c r="G34" s="4" t="str">
        <f t="shared" si="3"/>
        <v/>
      </c>
      <c r="H34" s="6" t="str">
        <f t="shared" si="4"/>
        <v/>
      </c>
      <c r="I34" s="5" t="str">
        <f t="shared" si="5"/>
        <v/>
      </c>
      <c r="J34" s="17">
        <f>②実績記録票入力シート!K34</f>
        <v>0</v>
      </c>
      <c r="K34" s="17">
        <f>②実績記録票入力シート!L34</f>
        <v>0</v>
      </c>
      <c r="L34" s="82">
        <f>SUM(L3:L33)</f>
        <v>0</v>
      </c>
      <c r="M34" s="83">
        <f>SUM(M3:M33)</f>
        <v>1.3055555555555554</v>
      </c>
    </row>
    <row r="35" spans="2:13" ht="14.25" thickBot="1" x14ac:dyDescent="0.2">
      <c r="B35" t="str">
        <f>②実績記録票入力シート!C35</f>
        <v/>
      </c>
      <c r="C35" t="str">
        <f t="shared" si="0"/>
        <v/>
      </c>
      <c r="D35" t="str">
        <f t="shared" si="1"/>
        <v/>
      </c>
      <c r="E35" s="16">
        <f>②実績記録票入力シート!I35</f>
        <v>0</v>
      </c>
      <c r="F35" s="3" t="str">
        <f t="shared" si="2"/>
        <v>//0</v>
      </c>
      <c r="G35" s="4" t="str">
        <f t="shared" si="3"/>
        <v/>
      </c>
      <c r="H35" s="6" t="str">
        <f t="shared" si="4"/>
        <v/>
      </c>
      <c r="I35" s="5" t="str">
        <f t="shared" si="5"/>
        <v/>
      </c>
      <c r="J35" s="17">
        <f>②実績記録票入力シート!K35</f>
        <v>0</v>
      </c>
      <c r="K35" s="17">
        <f>②実績記録票入力シート!L35</f>
        <v>0</v>
      </c>
      <c r="L35" s="81"/>
      <c r="M35" s="84">
        <f>M34/60</f>
        <v>2.1759259259259256E-2</v>
      </c>
    </row>
    <row r="36" spans="2:13" ht="14.25" thickBot="1" x14ac:dyDescent="0.2">
      <c r="B36" t="str">
        <f>②実績記録票入力シート!C36</f>
        <v/>
      </c>
      <c r="C36" t="str">
        <f t="shared" si="0"/>
        <v/>
      </c>
      <c r="D36" t="str">
        <f t="shared" si="1"/>
        <v/>
      </c>
      <c r="E36" s="16">
        <f>②実績記録票入力シート!I36</f>
        <v>0</v>
      </c>
      <c r="F36" s="3" t="str">
        <f t="shared" si="2"/>
        <v>//0</v>
      </c>
      <c r="G36" s="4" t="str">
        <f t="shared" si="3"/>
        <v/>
      </c>
      <c r="H36" s="6" t="str">
        <f t="shared" si="4"/>
        <v/>
      </c>
      <c r="I36" s="5" t="str">
        <f t="shared" si="5"/>
        <v/>
      </c>
      <c r="J36" s="17">
        <f>②実績記録票入力シート!K36</f>
        <v>0</v>
      </c>
      <c r="K36" s="17">
        <f>②実績記録票入力シート!L36</f>
        <v>0</v>
      </c>
      <c r="L36" s="82">
        <f>INT(M35)*100</f>
        <v>0</v>
      </c>
      <c r="M36" s="85">
        <f>(M35-INT(M35))*60</f>
        <v>1.3055555555555554</v>
      </c>
    </row>
    <row r="37" spans="2:13" ht="14.25" thickBot="1" x14ac:dyDescent="0.2">
      <c r="B37" t="str">
        <f>②実績記録票入力シート!C37</f>
        <v/>
      </c>
      <c r="C37" t="str">
        <f t="shared" si="0"/>
        <v/>
      </c>
      <c r="D37" t="str">
        <f t="shared" si="1"/>
        <v/>
      </c>
      <c r="E37" s="16">
        <f>②実績記録票入力シート!I37</f>
        <v>0</v>
      </c>
      <c r="F37" s="3" t="str">
        <f t="shared" si="2"/>
        <v>//0</v>
      </c>
      <c r="G37" s="4" t="str">
        <f t="shared" si="3"/>
        <v/>
      </c>
      <c r="H37" s="6" t="str">
        <f t="shared" si="4"/>
        <v/>
      </c>
      <c r="I37" s="5" t="str">
        <f t="shared" si="5"/>
        <v/>
      </c>
      <c r="J37" s="17">
        <f>②実績記録票入力シート!K37</f>
        <v>0</v>
      </c>
      <c r="K37" s="17">
        <f>②実績記録票入力シート!L37</f>
        <v>0</v>
      </c>
      <c r="L37" s="81"/>
      <c r="M37" s="81"/>
    </row>
    <row r="38" spans="2:13" ht="14.25" thickBot="1" x14ac:dyDescent="0.2">
      <c r="B38" t="str">
        <f>②実績記録票入力シート!C38</f>
        <v/>
      </c>
      <c r="C38" t="str">
        <f t="shared" si="0"/>
        <v/>
      </c>
      <c r="D38" t="str">
        <f t="shared" si="1"/>
        <v/>
      </c>
      <c r="E38" s="16">
        <f>②実績記録票入力シート!I38</f>
        <v>0</v>
      </c>
      <c r="F38" s="3" t="str">
        <f t="shared" si="2"/>
        <v>//0</v>
      </c>
      <c r="G38" s="4" t="str">
        <f t="shared" si="3"/>
        <v/>
      </c>
      <c r="H38" s="6" t="str">
        <f t="shared" si="4"/>
        <v/>
      </c>
      <c r="I38" s="5" t="str">
        <f t="shared" si="5"/>
        <v/>
      </c>
      <c r="J38" s="17">
        <f>②実績記録票入力シート!K38</f>
        <v>0</v>
      </c>
      <c r="K38" s="17">
        <f>②実績記録票入力シート!L38</f>
        <v>0</v>
      </c>
      <c r="L38" s="86">
        <f>SUM(L34,L36,M36)</f>
        <v>1.3055555555555554</v>
      </c>
      <c r="M38" s="81"/>
    </row>
    <row r="39" spans="2:13" x14ac:dyDescent="0.15">
      <c r="B39" t="str">
        <f>②実績記録票入力シート!C39</f>
        <v/>
      </c>
      <c r="C39" t="str">
        <f t="shared" si="0"/>
        <v/>
      </c>
      <c r="D39" t="str">
        <f t="shared" si="1"/>
        <v/>
      </c>
      <c r="E39" s="16">
        <f>②実績記録票入力シート!I39</f>
        <v>0</v>
      </c>
      <c r="F39" s="3" t="str">
        <f t="shared" si="2"/>
        <v>//0</v>
      </c>
      <c r="G39" s="4" t="str">
        <f t="shared" si="3"/>
        <v/>
      </c>
      <c r="H39" s="6" t="str">
        <f t="shared" si="4"/>
        <v/>
      </c>
      <c r="I39" s="5" t="str">
        <f t="shared" si="5"/>
        <v/>
      </c>
      <c r="J39" s="17">
        <f>②実績記録票入力シート!K39</f>
        <v>0</v>
      </c>
      <c r="K39" s="17">
        <f>②実績記録票入力シート!L39</f>
        <v>0</v>
      </c>
      <c r="L39" s="87"/>
      <c r="M39" s="81"/>
    </row>
    <row r="40" spans="2:13" x14ac:dyDescent="0.15">
      <c r="B40" t="str">
        <f>②実績記録票入力シート!C40</f>
        <v/>
      </c>
      <c r="C40" t="str">
        <f t="shared" si="0"/>
        <v/>
      </c>
      <c r="D40" t="str">
        <f t="shared" si="1"/>
        <v/>
      </c>
      <c r="E40" s="16">
        <f>②実績記録票入力シート!I40</f>
        <v>0</v>
      </c>
      <c r="F40" s="3" t="str">
        <f t="shared" si="2"/>
        <v>//0</v>
      </c>
      <c r="G40" s="4" t="str">
        <f t="shared" si="3"/>
        <v/>
      </c>
      <c r="H40" s="6" t="str">
        <f t="shared" si="4"/>
        <v/>
      </c>
      <c r="I40" s="5" t="str">
        <f t="shared" si="5"/>
        <v/>
      </c>
      <c r="J40" s="17">
        <f>②実績記録票入力シート!K40</f>
        <v>0</v>
      </c>
      <c r="K40" s="17">
        <f>②実績記録票入力シート!L40</f>
        <v>0</v>
      </c>
      <c r="L40" s="81" t="str">
        <f>IF(③移動支援サービス提供実績記録票!M56="","",ROUNDDOWN(③移動支援サービス提供実績記録票!M56,-2))</f>
        <v/>
      </c>
      <c r="M40" s="81" t="str">
        <f>IF(③移動支援サービス提供実績記録票!M56="","",MOD(③移動支援サービス提供実績記録票!M56,100))</f>
        <v/>
      </c>
    </row>
    <row r="41" spans="2:13" x14ac:dyDescent="0.15">
      <c r="B41" t="str">
        <f>②実績記録票入力シート!C41</f>
        <v/>
      </c>
      <c r="C41" t="str">
        <f t="shared" si="0"/>
        <v/>
      </c>
      <c r="D41" t="str">
        <f t="shared" si="1"/>
        <v/>
      </c>
      <c r="E41" s="16">
        <f>②実績記録票入力シート!I41</f>
        <v>0</v>
      </c>
      <c r="F41" s="3" t="str">
        <f t="shared" si="2"/>
        <v>//0</v>
      </c>
      <c r="G41" s="4" t="str">
        <f t="shared" si="3"/>
        <v/>
      </c>
      <c r="H41" s="6" t="str">
        <f t="shared" si="4"/>
        <v/>
      </c>
      <c r="I41" s="5" t="str">
        <f t="shared" si="5"/>
        <v/>
      </c>
      <c r="J41" s="17">
        <f>②実績記録票入力シート!K41</f>
        <v>0</v>
      </c>
      <c r="K41" s="17">
        <f>②実績記録票入力シート!L41</f>
        <v>0</v>
      </c>
      <c r="L41" s="81" t="str">
        <f>IF(③移動支援サービス提供実績記録票!M57="","",ROUNDDOWN(③移動支援サービス提供実績記録票!M57,-2))</f>
        <v/>
      </c>
      <c r="M41" s="81" t="str">
        <f>IF(③移動支援サービス提供実績記録票!M57="","",MOD(③移動支援サービス提供実績記録票!M57,100))</f>
        <v/>
      </c>
    </row>
    <row r="42" spans="2:13" x14ac:dyDescent="0.15">
      <c r="B42" t="str">
        <f>②実績記録票入力シート!C42</f>
        <v/>
      </c>
      <c r="C42" t="str">
        <f t="shared" si="0"/>
        <v/>
      </c>
      <c r="D42" t="str">
        <f t="shared" si="1"/>
        <v/>
      </c>
      <c r="E42" s="16">
        <f>②実績記録票入力シート!I42</f>
        <v>0</v>
      </c>
      <c r="F42" s="3" t="str">
        <f t="shared" si="2"/>
        <v>//0</v>
      </c>
      <c r="G42" s="4" t="str">
        <f t="shared" si="3"/>
        <v/>
      </c>
      <c r="H42" s="6" t="str">
        <f t="shared" si="4"/>
        <v/>
      </c>
      <c r="I42" s="5" t="str">
        <f t="shared" si="5"/>
        <v/>
      </c>
      <c r="J42" s="17">
        <f>②実績記録票入力シート!K42</f>
        <v>0</v>
      </c>
      <c r="K42" s="17">
        <f>②実績記録票入力シート!L42</f>
        <v>0</v>
      </c>
      <c r="L42" s="81" t="str">
        <f>IF(③移動支援サービス提供実績記録票!M58="","",ROUNDDOWN(③移動支援サービス提供実績記録票!M58,-2))</f>
        <v/>
      </c>
      <c r="M42" s="81" t="str">
        <f>IF(③移動支援サービス提供実績記録票!M58="","",MOD(③移動支援サービス提供実績記録票!M58,100))</f>
        <v/>
      </c>
    </row>
    <row r="43" spans="2:13" x14ac:dyDescent="0.15">
      <c r="B43" t="str">
        <f>②実績記録票入力シート!C43</f>
        <v/>
      </c>
      <c r="C43" t="str">
        <f t="shared" si="0"/>
        <v/>
      </c>
      <c r="D43" t="str">
        <f t="shared" si="1"/>
        <v/>
      </c>
      <c r="E43" s="16">
        <f>②実績記録票入力シート!I43</f>
        <v>0</v>
      </c>
      <c r="F43" s="3" t="str">
        <f t="shared" si="2"/>
        <v>//0</v>
      </c>
      <c r="G43" s="4" t="str">
        <f t="shared" si="3"/>
        <v/>
      </c>
      <c r="H43" s="6" t="str">
        <f t="shared" si="4"/>
        <v/>
      </c>
      <c r="I43" s="5" t="str">
        <f t="shared" si="5"/>
        <v/>
      </c>
      <c r="J43" s="17">
        <f>②実績記録票入力シート!K43</f>
        <v>0</v>
      </c>
      <c r="K43" s="17">
        <f>②実績記録票入力シート!L43</f>
        <v>0</v>
      </c>
      <c r="L43" s="81" t="str">
        <f>IF(③移動支援サービス提供実績記録票!M59="","",ROUNDDOWN(③移動支援サービス提供実績記録票!M59,-2))</f>
        <v/>
      </c>
      <c r="M43" s="81" t="str">
        <f>IF(③移動支援サービス提供実績記録票!M59="","",MOD(③移動支援サービス提供実績記録票!M59,100))</f>
        <v/>
      </c>
    </row>
    <row r="44" spans="2:13" x14ac:dyDescent="0.15">
      <c r="B44" t="str">
        <f>②実績記録票入力シート!C44</f>
        <v/>
      </c>
      <c r="C44" t="str">
        <f t="shared" si="0"/>
        <v/>
      </c>
      <c r="D44" t="str">
        <f t="shared" si="1"/>
        <v/>
      </c>
      <c r="E44" s="16">
        <f>②実績記録票入力シート!I44</f>
        <v>0</v>
      </c>
      <c r="F44" s="3" t="str">
        <f t="shared" si="2"/>
        <v>//0</v>
      </c>
      <c r="G44" s="4" t="str">
        <f t="shared" si="3"/>
        <v/>
      </c>
      <c r="H44" s="6" t="str">
        <f t="shared" si="4"/>
        <v/>
      </c>
      <c r="I44" s="5" t="str">
        <f t="shared" si="5"/>
        <v/>
      </c>
      <c r="J44" s="17">
        <f>②実績記録票入力シート!K44</f>
        <v>0</v>
      </c>
      <c r="K44" s="17">
        <f>②実績記録票入力シート!L44</f>
        <v>0</v>
      </c>
      <c r="L44" s="81" t="str">
        <f>IF(③移動支援サービス提供実績記録票!M60="","",ROUNDDOWN(③移動支援サービス提供実績記録票!M60,-2))</f>
        <v/>
      </c>
      <c r="M44" s="81" t="str">
        <f>IF(③移動支援サービス提供実績記録票!M60="","",MOD(③移動支援サービス提供実績記録票!M60,100))</f>
        <v/>
      </c>
    </row>
    <row r="45" spans="2:13" x14ac:dyDescent="0.15">
      <c r="B45" t="str">
        <f>②実績記録票入力シート!C45</f>
        <v/>
      </c>
      <c r="C45" t="str">
        <f t="shared" si="0"/>
        <v/>
      </c>
      <c r="D45" t="str">
        <f t="shared" si="1"/>
        <v/>
      </c>
      <c r="E45" s="16">
        <f>②実績記録票入力シート!I45</f>
        <v>0</v>
      </c>
      <c r="F45" s="3" t="str">
        <f t="shared" si="2"/>
        <v>//0</v>
      </c>
      <c r="G45" s="4" t="str">
        <f t="shared" si="3"/>
        <v/>
      </c>
      <c r="H45" s="6" t="str">
        <f t="shared" si="4"/>
        <v/>
      </c>
      <c r="I45" s="5" t="str">
        <f t="shared" si="5"/>
        <v/>
      </c>
      <c r="J45" s="17">
        <f>②実績記録票入力シート!K45</f>
        <v>0</v>
      </c>
      <c r="K45" s="17">
        <f>②実績記録票入力シート!L45</f>
        <v>0</v>
      </c>
      <c r="L45" s="81" t="str">
        <f>IF(③移動支援サービス提供実績記録票!M61="","",ROUNDDOWN(③移動支援サービス提供実績記録票!M61,-2))</f>
        <v/>
      </c>
      <c r="M45" s="81" t="str">
        <f>IF(③移動支援サービス提供実績記録票!M61="","",MOD(③移動支援サービス提供実績記録票!M61,100))</f>
        <v/>
      </c>
    </row>
    <row r="46" spans="2:13" x14ac:dyDescent="0.15">
      <c r="B46" t="str">
        <f>②実績記録票入力シート!C46</f>
        <v/>
      </c>
      <c r="C46" t="str">
        <f t="shared" si="0"/>
        <v/>
      </c>
      <c r="D46" t="str">
        <f t="shared" si="1"/>
        <v/>
      </c>
      <c r="E46" s="16">
        <f>②実績記録票入力シート!I46</f>
        <v>0</v>
      </c>
      <c r="F46" s="3" t="str">
        <f t="shared" si="2"/>
        <v>//0</v>
      </c>
      <c r="G46" s="4" t="str">
        <f t="shared" si="3"/>
        <v/>
      </c>
      <c r="H46" s="6" t="str">
        <f t="shared" si="4"/>
        <v/>
      </c>
      <c r="I46" s="5" t="str">
        <f t="shared" si="5"/>
        <v/>
      </c>
      <c r="J46" s="17">
        <f>②実績記録票入力シート!K46</f>
        <v>0</v>
      </c>
      <c r="K46" s="17">
        <f>②実績記録票入力シート!L46</f>
        <v>0</v>
      </c>
      <c r="L46" s="81" t="str">
        <f>IF(③移動支援サービス提供実績記録票!M62="","",ROUNDDOWN(③移動支援サービス提供実績記録票!M62,-2))</f>
        <v/>
      </c>
      <c r="M46" s="81" t="str">
        <f>IF(③移動支援サービス提供実績記録票!M62="","",MOD(③移動支援サービス提供実績記録票!M62,100))</f>
        <v/>
      </c>
    </row>
    <row r="47" spans="2:13" x14ac:dyDescent="0.15">
      <c r="B47" t="str">
        <f>②実績記録票入力シート!C47</f>
        <v/>
      </c>
      <c r="C47" t="str">
        <f t="shared" si="0"/>
        <v/>
      </c>
      <c r="D47" t="str">
        <f t="shared" si="1"/>
        <v/>
      </c>
      <c r="E47" s="16">
        <f>②実績記録票入力シート!I47</f>
        <v>0</v>
      </c>
      <c r="F47" s="3" t="str">
        <f t="shared" si="2"/>
        <v>//0</v>
      </c>
      <c r="G47" s="4" t="str">
        <f t="shared" si="3"/>
        <v/>
      </c>
      <c r="H47" s="6" t="str">
        <f t="shared" si="4"/>
        <v/>
      </c>
      <c r="I47" s="5" t="str">
        <f t="shared" si="5"/>
        <v/>
      </c>
      <c r="J47" s="17">
        <f>②実績記録票入力シート!K47</f>
        <v>0</v>
      </c>
      <c r="K47" s="17">
        <f>②実績記録票入力シート!L47</f>
        <v>0</v>
      </c>
      <c r="L47" s="81" t="str">
        <f>IF(③移動支援サービス提供実績記録票!M63="","",ROUNDDOWN(③移動支援サービス提供実績記録票!M63,-2))</f>
        <v/>
      </c>
      <c r="M47" s="81" t="str">
        <f>IF(③移動支援サービス提供実績記録票!M63="","",MOD(③移動支援サービス提供実績記録票!M63,100))</f>
        <v/>
      </c>
    </row>
    <row r="48" spans="2:13" x14ac:dyDescent="0.15">
      <c r="B48" t="str">
        <f>②実績記録票入力シート!C48</f>
        <v/>
      </c>
      <c r="C48" t="str">
        <f t="shared" si="0"/>
        <v/>
      </c>
      <c r="D48" t="str">
        <f t="shared" si="1"/>
        <v/>
      </c>
      <c r="E48" s="16">
        <f>②実績記録票入力シート!I48</f>
        <v>0</v>
      </c>
      <c r="F48" s="3" t="str">
        <f t="shared" si="2"/>
        <v>//0</v>
      </c>
      <c r="G48" s="4" t="str">
        <f t="shared" si="3"/>
        <v/>
      </c>
      <c r="H48" s="6" t="str">
        <f t="shared" si="4"/>
        <v/>
      </c>
      <c r="I48" s="5" t="str">
        <f t="shared" si="5"/>
        <v/>
      </c>
      <c r="J48" s="17">
        <f>②実績記録票入力シート!K48</f>
        <v>0</v>
      </c>
      <c r="K48" s="17">
        <f>②実績記録票入力シート!L48</f>
        <v>0</v>
      </c>
      <c r="L48" s="81" t="str">
        <f>IF(③移動支援サービス提供実績記録票!M64="","",ROUNDDOWN(③移動支援サービス提供実績記録票!M64,-2))</f>
        <v/>
      </c>
      <c r="M48" s="81" t="str">
        <f>IF(③移動支援サービス提供実績記録票!M64="","",MOD(③移動支援サービス提供実績記録票!M64,100))</f>
        <v/>
      </c>
    </row>
    <row r="49" spans="2:13" x14ac:dyDescent="0.15">
      <c r="B49" t="str">
        <f>②実績記録票入力シート!C49</f>
        <v/>
      </c>
      <c r="C49" t="str">
        <f t="shared" si="0"/>
        <v/>
      </c>
      <c r="D49" t="str">
        <f t="shared" si="1"/>
        <v/>
      </c>
      <c r="E49" s="16">
        <f>②実績記録票入力シート!I49</f>
        <v>0</v>
      </c>
      <c r="F49" s="3" t="str">
        <f t="shared" si="2"/>
        <v>//0</v>
      </c>
      <c r="G49" s="4" t="str">
        <f t="shared" si="3"/>
        <v/>
      </c>
      <c r="H49" s="6" t="str">
        <f t="shared" si="4"/>
        <v/>
      </c>
      <c r="I49" s="5" t="str">
        <f t="shared" si="5"/>
        <v/>
      </c>
      <c r="J49" s="17">
        <f>②実績記録票入力シート!K49</f>
        <v>0</v>
      </c>
      <c r="K49" s="17">
        <f>②実績記録票入力シート!L49</f>
        <v>0</v>
      </c>
      <c r="L49" s="81" t="str">
        <f>IF(③移動支援サービス提供実績記録票!M65="","",ROUNDDOWN(③移動支援サービス提供実績記録票!M65,-2))</f>
        <v/>
      </c>
      <c r="M49" s="81" t="str">
        <f>IF(③移動支援サービス提供実績記録票!M65="","",MOD(③移動支援サービス提供実績記録票!M65,100))</f>
        <v/>
      </c>
    </row>
    <row r="50" spans="2:13" x14ac:dyDescent="0.15">
      <c r="B50" t="str">
        <f>②実績記録票入力シート!C50</f>
        <v/>
      </c>
      <c r="C50" t="str">
        <f t="shared" si="0"/>
        <v/>
      </c>
      <c r="D50" t="str">
        <f t="shared" si="1"/>
        <v/>
      </c>
      <c r="E50" s="16">
        <f>②実績記録票入力シート!I50</f>
        <v>0</v>
      </c>
      <c r="F50" s="3" t="str">
        <f t="shared" si="2"/>
        <v>//0</v>
      </c>
      <c r="G50" s="4" t="str">
        <f t="shared" si="3"/>
        <v/>
      </c>
      <c r="H50" s="6" t="str">
        <f t="shared" si="4"/>
        <v/>
      </c>
      <c r="I50" s="5" t="str">
        <f t="shared" si="5"/>
        <v/>
      </c>
      <c r="J50" s="17">
        <f>②実績記録票入力シート!K50</f>
        <v>0</v>
      </c>
      <c r="K50" s="17">
        <f>②実績記録票入力シート!L50</f>
        <v>0</v>
      </c>
      <c r="L50" s="81" t="str">
        <f>IF(③移動支援サービス提供実績記録票!M66="","",ROUNDDOWN(③移動支援サービス提供実績記録票!M66,-2))</f>
        <v/>
      </c>
      <c r="M50" s="81" t="str">
        <f>IF(③移動支援サービス提供実績記録票!M66="","",MOD(③移動支援サービス提供実績記録票!M66,100))</f>
        <v/>
      </c>
    </row>
    <row r="51" spans="2:13" x14ac:dyDescent="0.15">
      <c r="B51" t="str">
        <f>②実績記録票入力シート!C51</f>
        <v/>
      </c>
      <c r="C51" t="str">
        <f t="shared" ref="C51:C63" si="6">MID(B51,1,4)</f>
        <v/>
      </c>
      <c r="D51" t="str">
        <f t="shared" ref="D51:D63" si="7">MID(B51,5,2)</f>
        <v/>
      </c>
      <c r="E51" s="16">
        <f>②実績記録票入力シート!I51</f>
        <v>0</v>
      </c>
      <c r="F51" s="3" t="str">
        <f t="shared" ref="F51:F63" si="8">C51&amp;"/"&amp;D51&amp;"/"&amp;E51&amp;""</f>
        <v>//0</v>
      </c>
      <c r="G51" s="4" t="str">
        <f t="shared" ref="G51:G63" si="9">IF(ISERROR(DATEVALUE(F51)),"",DATEVALUE(F51))</f>
        <v/>
      </c>
      <c r="H51" s="6" t="str">
        <f t="shared" ref="H51:H63" si="10">IF(ISERROR(DATEVALUE(F51)),"",DATEVALUE(F51))</f>
        <v/>
      </c>
      <c r="I51" s="5" t="str">
        <f t="shared" ref="I51:I63" si="11">IF(ISERROR(DATEVALUE(F51)),"",DATEVALUE(F51))</f>
        <v/>
      </c>
      <c r="J51" s="17">
        <f>②実績記録票入力シート!K51</f>
        <v>0</v>
      </c>
      <c r="K51" s="17">
        <f>②実績記録票入力シート!L51</f>
        <v>0</v>
      </c>
      <c r="L51" s="81" t="str">
        <f>IF(③移動支援サービス提供実績記録票!M67="","",ROUNDDOWN(③移動支援サービス提供実績記録票!M67,-2))</f>
        <v/>
      </c>
      <c r="M51" s="81" t="str">
        <f>IF(③移動支援サービス提供実績記録票!M67="","",MOD(③移動支援サービス提供実績記録票!M67,100))</f>
        <v/>
      </c>
    </row>
    <row r="52" spans="2:13" x14ac:dyDescent="0.15">
      <c r="B52" t="str">
        <f>②実績記録票入力シート!C52</f>
        <v/>
      </c>
      <c r="C52" t="str">
        <f t="shared" si="6"/>
        <v/>
      </c>
      <c r="D52" t="str">
        <f t="shared" si="7"/>
        <v/>
      </c>
      <c r="E52" s="16">
        <f>②実績記録票入力シート!I52</f>
        <v>0</v>
      </c>
      <c r="F52" s="3" t="str">
        <f t="shared" si="8"/>
        <v>//0</v>
      </c>
      <c r="G52" s="4" t="str">
        <f t="shared" si="9"/>
        <v/>
      </c>
      <c r="H52" s="6" t="str">
        <f t="shared" si="10"/>
        <v/>
      </c>
      <c r="I52" s="5" t="str">
        <f t="shared" si="11"/>
        <v/>
      </c>
      <c r="J52" s="17">
        <f>②実績記録票入力シート!K52</f>
        <v>0</v>
      </c>
      <c r="K52" s="17">
        <f>②実績記録票入力シート!L52</f>
        <v>0</v>
      </c>
      <c r="L52" s="81" t="str">
        <f>IF(③移動支援サービス提供実績記録票!M68="","",ROUNDDOWN(③移動支援サービス提供実績記録票!M68,-2))</f>
        <v/>
      </c>
      <c r="M52" s="81" t="str">
        <f>IF(③移動支援サービス提供実績記録票!M68="","",MOD(③移動支援サービス提供実績記録票!M68,100))</f>
        <v/>
      </c>
    </row>
    <row r="53" spans="2:13" x14ac:dyDescent="0.15">
      <c r="B53" t="str">
        <f>②実績記録票入力シート!C53</f>
        <v/>
      </c>
      <c r="C53" t="str">
        <f t="shared" si="6"/>
        <v/>
      </c>
      <c r="D53" t="str">
        <f t="shared" si="7"/>
        <v/>
      </c>
      <c r="E53" s="16">
        <f>②実績記録票入力シート!I53</f>
        <v>0</v>
      </c>
      <c r="F53" s="3" t="str">
        <f t="shared" si="8"/>
        <v>//0</v>
      </c>
      <c r="G53" s="4" t="str">
        <f t="shared" si="9"/>
        <v/>
      </c>
      <c r="H53" s="6" t="str">
        <f t="shared" si="10"/>
        <v/>
      </c>
      <c r="I53" s="5" t="str">
        <f t="shared" si="11"/>
        <v/>
      </c>
      <c r="J53" s="17">
        <f>②実績記録票入力シート!K53</f>
        <v>0</v>
      </c>
      <c r="K53" s="17">
        <f>②実績記録票入力シート!L53</f>
        <v>0</v>
      </c>
      <c r="L53" s="81" t="str">
        <f>IF(③移動支援サービス提供実績記録票!M69="","",ROUNDDOWN(③移動支援サービス提供実績記録票!M69,-2))</f>
        <v/>
      </c>
      <c r="M53" s="81" t="str">
        <f>IF(③移動支援サービス提供実績記録票!M69="","",MOD(③移動支援サービス提供実績記録票!M69,100))</f>
        <v/>
      </c>
    </row>
    <row r="54" spans="2:13" x14ac:dyDescent="0.15">
      <c r="B54" t="str">
        <f>②実績記録票入力シート!C54</f>
        <v/>
      </c>
      <c r="C54" t="str">
        <f t="shared" si="6"/>
        <v/>
      </c>
      <c r="D54" t="str">
        <f t="shared" si="7"/>
        <v/>
      </c>
      <c r="E54" s="16">
        <f>②実績記録票入力シート!I54</f>
        <v>0</v>
      </c>
      <c r="F54" s="3" t="str">
        <f t="shared" si="8"/>
        <v>//0</v>
      </c>
      <c r="G54" s="4" t="str">
        <f t="shared" si="9"/>
        <v/>
      </c>
      <c r="H54" s="6" t="str">
        <f t="shared" si="10"/>
        <v/>
      </c>
      <c r="I54" s="5" t="str">
        <f t="shared" si="11"/>
        <v/>
      </c>
      <c r="J54" s="17">
        <f>②実績記録票入力シート!K54</f>
        <v>0</v>
      </c>
      <c r="K54" s="17">
        <f>②実績記録票入力シート!L54</f>
        <v>0</v>
      </c>
      <c r="L54" s="81" t="str">
        <f>IF(③移動支援サービス提供実績記録票!M70="","",ROUNDDOWN(③移動支援サービス提供実績記録票!M70,-2))</f>
        <v/>
      </c>
      <c r="M54" s="81" t="str">
        <f>IF(③移動支援サービス提供実績記録票!M70="","",MOD(③移動支援サービス提供実績記録票!M70,100))</f>
        <v/>
      </c>
    </row>
    <row r="55" spans="2:13" x14ac:dyDescent="0.15">
      <c r="B55" t="str">
        <f>②実績記録票入力シート!C55</f>
        <v/>
      </c>
      <c r="C55" t="str">
        <f t="shared" si="6"/>
        <v/>
      </c>
      <c r="D55" t="str">
        <f t="shared" si="7"/>
        <v/>
      </c>
      <c r="E55" s="16">
        <f>②実績記録票入力シート!I55</f>
        <v>0</v>
      </c>
      <c r="F55" s="3" t="str">
        <f t="shared" si="8"/>
        <v>//0</v>
      </c>
      <c r="G55" s="4" t="str">
        <f t="shared" si="9"/>
        <v/>
      </c>
      <c r="H55" s="6" t="str">
        <f t="shared" si="10"/>
        <v/>
      </c>
      <c r="I55" s="5" t="str">
        <f t="shared" si="11"/>
        <v/>
      </c>
      <c r="J55" s="17">
        <f>②実績記録票入力シート!K55</f>
        <v>0</v>
      </c>
      <c r="K55" s="17">
        <f>②実績記録票入力シート!L55</f>
        <v>0</v>
      </c>
      <c r="L55" s="81" t="str">
        <f>IF(③移動支援サービス提供実績記録票!M71="","",ROUNDDOWN(③移動支援サービス提供実績記録票!M71,-2))</f>
        <v/>
      </c>
      <c r="M55" s="81" t="str">
        <f>IF(③移動支援サービス提供実績記録票!M71="","",MOD(③移動支援サービス提供実績記録票!M71,100))</f>
        <v/>
      </c>
    </row>
    <row r="56" spans="2:13" x14ac:dyDescent="0.15">
      <c r="B56" t="str">
        <f>②実績記録票入力シート!C56</f>
        <v/>
      </c>
      <c r="C56" t="str">
        <f t="shared" si="6"/>
        <v/>
      </c>
      <c r="D56" t="str">
        <f t="shared" si="7"/>
        <v/>
      </c>
      <c r="E56" s="16">
        <f>②実績記録票入力シート!I56</f>
        <v>0</v>
      </c>
      <c r="F56" s="3" t="str">
        <f t="shared" si="8"/>
        <v>//0</v>
      </c>
      <c r="G56" s="4" t="str">
        <f t="shared" si="9"/>
        <v/>
      </c>
      <c r="H56" s="6" t="str">
        <f t="shared" si="10"/>
        <v/>
      </c>
      <c r="I56" s="5" t="str">
        <f t="shared" si="11"/>
        <v/>
      </c>
      <c r="J56" s="17">
        <f>②実績記録票入力シート!K56</f>
        <v>0</v>
      </c>
      <c r="K56" s="17">
        <f>②実績記録票入力シート!L56</f>
        <v>0</v>
      </c>
      <c r="L56" s="81" t="str">
        <f>IF(③移動支援サービス提供実績記録票!M72="","",ROUNDDOWN(③移動支援サービス提供実績記録票!M72,-2))</f>
        <v/>
      </c>
      <c r="M56" s="81" t="str">
        <f>IF(③移動支援サービス提供実績記録票!M72="","",MOD(③移動支援サービス提供実績記録票!M72,100))</f>
        <v/>
      </c>
    </row>
    <row r="57" spans="2:13" x14ac:dyDescent="0.15">
      <c r="B57" t="str">
        <f>②実績記録票入力シート!C57</f>
        <v/>
      </c>
      <c r="C57" t="str">
        <f t="shared" si="6"/>
        <v/>
      </c>
      <c r="D57" t="str">
        <f t="shared" si="7"/>
        <v/>
      </c>
      <c r="E57" s="16">
        <f>②実績記録票入力シート!I57</f>
        <v>0</v>
      </c>
      <c r="F57" s="3" t="str">
        <f t="shared" si="8"/>
        <v>//0</v>
      </c>
      <c r="G57" s="4" t="str">
        <f t="shared" si="9"/>
        <v/>
      </c>
      <c r="H57" s="6" t="str">
        <f t="shared" si="10"/>
        <v/>
      </c>
      <c r="I57" s="5" t="str">
        <f t="shared" si="11"/>
        <v/>
      </c>
      <c r="J57" s="17">
        <f>②実績記録票入力シート!K57</f>
        <v>0</v>
      </c>
      <c r="K57" s="17">
        <f>②実績記録票入力シート!L57</f>
        <v>0</v>
      </c>
      <c r="L57" s="81" t="str">
        <f>IF(③移動支援サービス提供実績記録票!M73="","",ROUNDDOWN(③移動支援サービス提供実績記録票!M73,-2))</f>
        <v/>
      </c>
      <c r="M57" s="81" t="str">
        <f>IF(③移動支援サービス提供実績記録票!M73="","",MOD(③移動支援サービス提供実績記録票!M73,100))</f>
        <v/>
      </c>
    </row>
    <row r="58" spans="2:13" x14ac:dyDescent="0.15">
      <c r="B58" t="str">
        <f>②実績記録票入力シート!C58</f>
        <v/>
      </c>
      <c r="C58" t="str">
        <f t="shared" si="6"/>
        <v/>
      </c>
      <c r="D58" t="str">
        <f t="shared" si="7"/>
        <v/>
      </c>
      <c r="E58" s="16">
        <f>②実績記録票入力シート!I58</f>
        <v>0</v>
      </c>
      <c r="F58" s="3" t="str">
        <f t="shared" si="8"/>
        <v>//0</v>
      </c>
      <c r="G58" s="4" t="str">
        <f t="shared" si="9"/>
        <v/>
      </c>
      <c r="H58" s="6" t="str">
        <f t="shared" si="10"/>
        <v/>
      </c>
      <c r="I58" s="5" t="str">
        <f t="shared" si="11"/>
        <v/>
      </c>
      <c r="J58" s="17">
        <f>②実績記録票入力シート!K58</f>
        <v>0</v>
      </c>
      <c r="K58" s="17">
        <f>②実績記録票入力シート!L58</f>
        <v>0</v>
      </c>
      <c r="L58" s="81" t="str">
        <f>IF(③移動支援サービス提供実績記録票!M74="","",ROUNDDOWN(③移動支援サービス提供実績記録票!M74,-2))</f>
        <v/>
      </c>
      <c r="M58" s="81" t="str">
        <f>IF(③移動支援サービス提供実績記録票!M74="","",MOD(③移動支援サービス提供実績記録票!M74,100))</f>
        <v/>
      </c>
    </row>
    <row r="59" spans="2:13" x14ac:dyDescent="0.15">
      <c r="B59" t="str">
        <f>②実績記録票入力シート!C59</f>
        <v/>
      </c>
      <c r="C59" t="str">
        <f t="shared" si="6"/>
        <v/>
      </c>
      <c r="D59" t="str">
        <f t="shared" si="7"/>
        <v/>
      </c>
      <c r="E59" s="16">
        <f>②実績記録票入力シート!I59</f>
        <v>0</v>
      </c>
      <c r="F59" s="3" t="str">
        <f t="shared" si="8"/>
        <v>//0</v>
      </c>
      <c r="G59" s="4" t="str">
        <f t="shared" si="9"/>
        <v/>
      </c>
      <c r="H59" s="6" t="str">
        <f t="shared" si="10"/>
        <v/>
      </c>
      <c r="I59" s="5" t="str">
        <f t="shared" si="11"/>
        <v/>
      </c>
      <c r="J59" s="17">
        <f>②実績記録票入力シート!K59</f>
        <v>0</v>
      </c>
      <c r="K59" s="17">
        <f>②実績記録票入力シート!L59</f>
        <v>0</v>
      </c>
      <c r="L59" s="81" t="str">
        <f>IF(③移動支援サービス提供実績記録票!M75="","",ROUNDDOWN(③移動支援サービス提供実績記録票!M75,-2))</f>
        <v/>
      </c>
      <c r="M59" s="81" t="str">
        <f>IF(③移動支援サービス提供実績記録票!M75="","",MOD(③移動支援サービス提供実績記録票!M75,100))</f>
        <v/>
      </c>
    </row>
    <row r="60" spans="2:13" x14ac:dyDescent="0.15">
      <c r="B60" t="str">
        <f>②実績記録票入力シート!C60</f>
        <v/>
      </c>
      <c r="C60" t="str">
        <f t="shared" si="6"/>
        <v/>
      </c>
      <c r="D60" t="str">
        <f t="shared" si="7"/>
        <v/>
      </c>
      <c r="E60" s="16">
        <f>②実績記録票入力シート!I60</f>
        <v>0</v>
      </c>
      <c r="F60" s="3" t="str">
        <f t="shared" si="8"/>
        <v>//0</v>
      </c>
      <c r="G60" s="4" t="str">
        <f t="shared" si="9"/>
        <v/>
      </c>
      <c r="H60" s="6" t="str">
        <f t="shared" si="10"/>
        <v/>
      </c>
      <c r="I60" s="5" t="str">
        <f t="shared" si="11"/>
        <v/>
      </c>
      <c r="J60" s="17">
        <f>②実績記録票入力シート!K60</f>
        <v>0</v>
      </c>
      <c r="K60" s="17">
        <f>②実績記録票入力シート!L60</f>
        <v>0</v>
      </c>
      <c r="L60" s="81" t="str">
        <f>IF(③移動支援サービス提供実績記録票!M76="","",ROUNDDOWN(③移動支援サービス提供実績記録票!M76,-2))</f>
        <v/>
      </c>
      <c r="M60" s="81" t="str">
        <f>IF(③移動支援サービス提供実績記録票!M76="","",MOD(③移動支援サービス提供実績記録票!M76,100))</f>
        <v/>
      </c>
    </row>
    <row r="61" spans="2:13" x14ac:dyDescent="0.15">
      <c r="B61" t="str">
        <f>②実績記録票入力シート!C61</f>
        <v/>
      </c>
      <c r="C61" t="str">
        <f t="shared" si="6"/>
        <v/>
      </c>
      <c r="D61" t="str">
        <f t="shared" si="7"/>
        <v/>
      </c>
      <c r="E61" s="16">
        <f>②実績記録票入力シート!I61</f>
        <v>0</v>
      </c>
      <c r="F61" s="3" t="str">
        <f t="shared" si="8"/>
        <v>//0</v>
      </c>
      <c r="G61" s="4" t="str">
        <f t="shared" si="9"/>
        <v/>
      </c>
      <c r="H61" s="6" t="str">
        <f t="shared" si="10"/>
        <v/>
      </c>
      <c r="I61" s="5" t="str">
        <f t="shared" si="11"/>
        <v/>
      </c>
      <c r="J61" s="17">
        <f>②実績記録票入力シート!K61</f>
        <v>0</v>
      </c>
      <c r="K61" s="17">
        <f>②実績記録票入力シート!L61</f>
        <v>0</v>
      </c>
      <c r="L61" s="81" t="str">
        <f>IF(③移動支援サービス提供実績記録票!M77="","",ROUNDDOWN(③移動支援サービス提供実績記録票!M77,-2))</f>
        <v/>
      </c>
      <c r="M61" s="81" t="str">
        <f>IF(③移動支援サービス提供実績記録票!M77="","",MOD(③移動支援サービス提供実績記録票!M77,100))</f>
        <v/>
      </c>
    </row>
    <row r="62" spans="2:13" x14ac:dyDescent="0.15">
      <c r="B62" t="str">
        <f>②実績記録票入力シート!C62</f>
        <v/>
      </c>
      <c r="C62" t="str">
        <f t="shared" si="6"/>
        <v/>
      </c>
      <c r="D62" t="str">
        <f t="shared" si="7"/>
        <v/>
      </c>
      <c r="E62" s="16">
        <f>②実績記録票入力シート!I62</f>
        <v>0</v>
      </c>
      <c r="F62" s="3" t="str">
        <f t="shared" si="8"/>
        <v>//0</v>
      </c>
      <c r="G62" s="4" t="str">
        <f t="shared" si="9"/>
        <v/>
      </c>
      <c r="H62" s="6" t="str">
        <f t="shared" si="10"/>
        <v/>
      </c>
      <c r="I62" s="5" t="str">
        <f t="shared" si="11"/>
        <v/>
      </c>
      <c r="J62" s="17">
        <f>②実績記録票入力シート!K62</f>
        <v>0</v>
      </c>
      <c r="K62" s="17">
        <f>②実績記録票入力シート!L62</f>
        <v>0</v>
      </c>
      <c r="L62" s="81" t="str">
        <f>IF(③移動支援サービス提供実績記録票!M78="","",ROUNDDOWN(③移動支援サービス提供実績記録票!M78,-2))</f>
        <v/>
      </c>
      <c r="M62" s="81" t="str">
        <f>IF(③移動支援サービス提供実績記録票!M78="","",MOD(③移動支援サービス提供実績記録票!M78,100))</f>
        <v/>
      </c>
    </row>
    <row r="63" spans="2:13" x14ac:dyDescent="0.15">
      <c r="B63">
        <f>②実績記録票入力シート!C63</f>
        <v>0</v>
      </c>
      <c r="C63" t="str">
        <f t="shared" si="6"/>
        <v>0</v>
      </c>
      <c r="D63" t="str">
        <f t="shared" si="7"/>
        <v/>
      </c>
      <c r="E63" s="16">
        <f>②実績記録票入力シート!I63</f>
        <v>0</v>
      </c>
      <c r="F63" s="3" t="str">
        <f t="shared" si="8"/>
        <v>0//0</v>
      </c>
      <c r="G63" s="4" t="str">
        <f t="shared" si="9"/>
        <v/>
      </c>
      <c r="H63" s="6" t="str">
        <f t="shared" si="10"/>
        <v/>
      </c>
      <c r="I63" s="5" t="str">
        <f t="shared" si="11"/>
        <v/>
      </c>
      <c r="J63" s="17">
        <f>②実績記録票入力シート!K63</f>
        <v>0</v>
      </c>
      <c r="K63" s="17">
        <f>②実績記録票入力シート!L63</f>
        <v>0</v>
      </c>
      <c r="L63" s="81" t="str">
        <f>IF(③移動支援サービス提供実績記録票!M79="","",ROUNDDOWN(③移動支援サービス提供実績記録票!M79,-2))</f>
        <v/>
      </c>
      <c r="M63" s="81" t="str">
        <f>IF(③移動支援サービス提供実績記録票!M79="","",MOD(③移動支援サービス提供実績記録票!M79,100))</f>
        <v/>
      </c>
    </row>
    <row r="64" spans="2:13" x14ac:dyDescent="0.15">
      <c r="I64" s="5" t="str">
        <f t="shared" si="5"/>
        <v/>
      </c>
      <c r="L64" s="81" t="str">
        <f>IF(③移動支援サービス提供実績記録票!M80="","",ROUNDDOWN(③移動支援サービス提供実績記録票!M80,-2))</f>
        <v/>
      </c>
      <c r="M64" s="81" t="str">
        <f>IF(③移動支援サービス提供実績記録票!M80="","",MOD(③移動支援サービス提供実績記録票!M80,100))</f>
        <v/>
      </c>
    </row>
    <row r="65" spans="9:13" x14ac:dyDescent="0.15">
      <c r="I65" s="5" t="str">
        <f t="shared" si="5"/>
        <v/>
      </c>
      <c r="L65" s="81" t="str">
        <f>IF(③移動支援サービス提供実績記録票!M81="","",ROUNDDOWN(③移動支援サービス提供実績記録票!M81,-2))</f>
        <v/>
      </c>
      <c r="M65" s="81" t="str">
        <f>IF(③移動支援サービス提供実績記録票!M81="","",MOD(③移動支援サービス提供実績記録票!M81,100))</f>
        <v/>
      </c>
    </row>
    <row r="66" spans="9:13" x14ac:dyDescent="0.15">
      <c r="L66" s="81" t="str">
        <f>IF(③移動支援サービス提供実績記録票!M82="","",ROUNDDOWN(③移動支援サービス提供実績記録票!M82,-2))</f>
        <v/>
      </c>
      <c r="M66" s="81" t="str">
        <f>IF(③移動支援サービス提供実績記録票!M82="","",MOD(③移動支援サービス提供実績記録票!M82,100))</f>
        <v/>
      </c>
    </row>
    <row r="67" spans="9:13" x14ac:dyDescent="0.15">
      <c r="L67" s="81" t="str">
        <f>IF(③移動支援サービス提供実績記録票!M83="","",ROUNDDOWN(③移動支援サービス提供実績記録票!M83,-2))</f>
        <v/>
      </c>
      <c r="M67" s="81" t="str">
        <f>IF(③移動支援サービス提供実績記録票!M83="","",MOD(③移動支援サービス提供実績記録票!M83,100))</f>
        <v/>
      </c>
    </row>
    <row r="68" spans="9:13" x14ac:dyDescent="0.15">
      <c r="L68" s="81" t="str">
        <f>IF(③移動支援サービス提供実績記録票!M85="","",ROUNDDOWN(③移動支援サービス提供実績記録票!M85,-2))</f>
        <v/>
      </c>
      <c r="M68" s="81" t="str">
        <f>IF(③移動支援サービス提供実績記録票!M85="","",MOD(③移動支援サービス提供実績記録票!M85,100))</f>
        <v/>
      </c>
    </row>
    <row r="69" spans="9:13" x14ac:dyDescent="0.15">
      <c r="L69" s="81" t="str">
        <f>IF(③移動支援サービス提供実績記録票!M86="","",ROUNDDOWN(③移動支援サービス提供実績記録票!M86,-2))</f>
        <v/>
      </c>
      <c r="M69" s="81" t="str">
        <f>IF(③移動支援サービス提供実績記録票!M86="","",MOD(③移動支援サービス提供実績記録票!M86,100))</f>
        <v/>
      </c>
    </row>
    <row r="70" spans="9:13" ht="14.25" thickBot="1" x14ac:dyDescent="0.2">
      <c r="L70" s="81" t="str">
        <f>IF(③移動支援サービス提供実績記録票!M87="","",ROUNDDOWN(③移動支援サービス提供実績記録票!M87,-2))</f>
        <v/>
      </c>
      <c r="M70" s="81" t="str">
        <f>IF(③移動支援サービス提供実績記録票!M87="","",MOD(③移動支援サービス提供実績記録票!M87,100))</f>
        <v/>
      </c>
    </row>
    <row r="71" spans="9:13" ht="14.25" thickBot="1" x14ac:dyDescent="0.2">
      <c r="L71" s="82">
        <f>SUM(L40:L70)</f>
        <v>0</v>
      </c>
      <c r="M71" s="88">
        <f>SUM(M39:M70)</f>
        <v>0</v>
      </c>
    </row>
    <row r="72" spans="9:13" ht="14.25" thickBot="1" x14ac:dyDescent="0.2">
      <c r="L72" s="81"/>
      <c r="M72" s="84">
        <f>M71/60</f>
        <v>0</v>
      </c>
    </row>
    <row r="73" spans="9:13" ht="14.25" thickBot="1" x14ac:dyDescent="0.2">
      <c r="L73" s="82">
        <f>INT(M72)*100</f>
        <v>0</v>
      </c>
      <c r="M73" s="85">
        <f>(M72-INT(M72))*60</f>
        <v>0</v>
      </c>
    </row>
    <row r="74" spans="9:13" ht="14.25" thickBot="1" x14ac:dyDescent="0.2">
      <c r="L74" s="81"/>
      <c r="M74" s="81"/>
    </row>
    <row r="75" spans="9:13" ht="14.25" thickBot="1" x14ac:dyDescent="0.2">
      <c r="L75" s="86">
        <f>SUM(L71,L73,M73)</f>
        <v>0</v>
      </c>
      <c r="M75" s="81"/>
    </row>
    <row r="76" spans="9:13" ht="14.25" thickBot="1" x14ac:dyDescent="0.2"/>
    <row r="77" spans="9:13" ht="14.25" thickBot="1" x14ac:dyDescent="0.2">
      <c r="L77" s="89">
        <f>L38+L75</f>
        <v>1.3055555555555554</v>
      </c>
    </row>
  </sheetData>
  <sheetProtection formatCells="0" formatColumns="0" formatRows="0" insertColumns="0" insertRows="0" insertHyperlinks="0" deleteColumns="0" deleteRows="0" selectLockedCells="1" sort="0" autoFilter="0" pivotTables="0"/>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①受給者情報シート</vt:lpstr>
      <vt:lpstr>②実績記録票入力シート</vt:lpstr>
      <vt:lpstr>③移動支援サービス提供実績記録票</vt:lpstr>
      <vt:lpstr>データレイアウト</vt:lpstr>
      <vt:lpstr>記録転記用（変更禁止）</vt:lpstr>
      <vt:lpstr>①受給者情報シート!Print_Area</vt:lpstr>
      <vt:lpstr>②実績記録票入力シート!Print_Area</vt:lpstr>
      <vt:lpstr>③移動支援サービス提供実績記録票!Print_Area</vt:lpstr>
      <vt:lpstr>②実績記録票入力シート!Print_Titles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2024-01-29T02:44:58Z</dcterms:created>
  <dcterms:modified xsi:type="dcterms:W3CDTF">2024-01-29T02:47:28Z</dcterms:modified>
</cp:coreProperties>
</file>