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PFF001C\OA-fa0018$\ユーザ作業用フォルダ\11　経理グループ\01.統括フォルダ\01.予算\01.予算編成資料\18 令和2年度\20 予算事業一覧\50_12月20日公表データ\119介護会計\"/>
    </mc:Choice>
  </mc:AlternateContent>
  <bookViews>
    <workbookView xWindow="0" yWindow="0" windowWidth="20490" windowHeight="7770" tabRatio="763"/>
  </bookViews>
  <sheets>
    <sheet name="様式4" sheetId="71" r:id="rId1"/>
  </sheets>
  <definedNames>
    <definedName name="_xlnm.Print_Area" localSheetId="0">様式4!$A$5:$G$61</definedName>
    <definedName name="_xlnm.Print_Titles" localSheetId="0">様式4!$7:$11</definedName>
  </definedNames>
  <calcPr calcId="152511"/>
</workbook>
</file>

<file path=xl/calcChain.xml><?xml version="1.0" encoding="utf-8"?>
<calcChain xmlns="http://schemas.openxmlformats.org/spreadsheetml/2006/main">
  <c r="D53" i="71" l="1"/>
  <c r="D52" i="71"/>
  <c r="D47" i="71"/>
  <c r="D26" i="71" l="1"/>
  <c r="D24" i="71"/>
  <c r="C45" i="71" l="1"/>
  <c r="C44" i="71"/>
  <c r="E59" i="71" l="1"/>
  <c r="E58" i="71"/>
  <c r="E57" i="71"/>
  <c r="E56" i="71"/>
  <c r="E55" i="71"/>
  <c r="E54" i="71"/>
  <c r="E53" i="71"/>
  <c r="E52" i="71"/>
  <c r="E51" i="71"/>
  <c r="E50" i="71"/>
  <c r="E49" i="71"/>
  <c r="E48" i="71"/>
  <c r="E47" i="71"/>
  <c r="E46" i="71"/>
  <c r="E44" i="71"/>
  <c r="E43" i="71"/>
  <c r="E42" i="71"/>
  <c r="E41" i="71"/>
  <c r="E40" i="71"/>
  <c r="E39" i="71"/>
  <c r="E38" i="71"/>
  <c r="E37" i="71"/>
  <c r="E36" i="71"/>
  <c r="E35" i="71"/>
  <c r="E34" i="71"/>
  <c r="E33" i="71"/>
  <c r="E32" i="71"/>
  <c r="E31" i="71"/>
  <c r="E30" i="71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14" i="71"/>
  <c r="E13" i="71"/>
  <c r="E12" i="71"/>
  <c r="F60" i="71" l="1"/>
  <c r="E45" i="71" l="1"/>
</calcChain>
</file>

<file path=xl/sharedStrings.xml><?xml version="1.0" encoding="utf-8"?>
<sst xmlns="http://schemas.openxmlformats.org/spreadsheetml/2006/main" count="67" uniqueCount="50">
  <si>
    <t>高齢福祉課</t>
    <rPh sb="0" eb="2">
      <t>コウレイ</t>
    </rPh>
    <rPh sb="2" eb="5">
      <t>フクシカ</t>
    </rPh>
    <phoneticPr fontId="3"/>
  </si>
  <si>
    <t>介護保険課</t>
    <rPh sb="0" eb="2">
      <t>カイゴ</t>
    </rPh>
    <rPh sb="2" eb="4">
      <t>ホケン</t>
    </rPh>
    <rPh sb="4" eb="5">
      <t>カ</t>
    </rPh>
    <phoneticPr fontId="3"/>
  </si>
  <si>
    <t>保険料還付金</t>
    <rPh sb="0" eb="3">
      <t>ホケンリョウ</t>
    </rPh>
    <rPh sb="3" eb="6">
      <t>カンプキン</t>
    </rPh>
    <phoneticPr fontId="4"/>
  </si>
  <si>
    <t>予備費</t>
    <rPh sb="0" eb="3">
      <t>ヨビヒ</t>
    </rPh>
    <phoneticPr fontId="4"/>
  </si>
  <si>
    <t>要介護認定事務費</t>
    <rPh sb="0" eb="1">
      <t>ヨウ</t>
    </rPh>
    <rPh sb="1" eb="3">
      <t>カイゴ</t>
    </rPh>
    <rPh sb="3" eb="5">
      <t>ニンテイ</t>
    </rPh>
    <rPh sb="5" eb="7">
      <t>ジム</t>
    </rPh>
    <rPh sb="7" eb="8">
      <t>ヒ</t>
    </rPh>
    <phoneticPr fontId="4"/>
  </si>
  <si>
    <t>介護サービス等給付費</t>
    <rPh sb="0" eb="2">
      <t>カイゴ</t>
    </rPh>
    <rPh sb="6" eb="7">
      <t>ナド</t>
    </rPh>
    <rPh sb="7" eb="9">
      <t>キュウフ</t>
    </rPh>
    <rPh sb="9" eb="10">
      <t>ヒ</t>
    </rPh>
    <phoneticPr fontId="4"/>
  </si>
  <si>
    <t>介護予防サービス等給付費</t>
    <rPh sb="0" eb="2">
      <t>カイゴ</t>
    </rPh>
    <rPh sb="2" eb="4">
      <t>ヨボウ</t>
    </rPh>
    <rPh sb="8" eb="9">
      <t>ナド</t>
    </rPh>
    <rPh sb="9" eb="11">
      <t>キュウフ</t>
    </rPh>
    <rPh sb="11" eb="12">
      <t>ヒ</t>
    </rPh>
    <phoneticPr fontId="4"/>
  </si>
  <si>
    <t>高額介護サービス等給付費</t>
    <rPh sb="0" eb="2">
      <t>コウガク</t>
    </rPh>
    <rPh sb="2" eb="4">
      <t>カイゴ</t>
    </rPh>
    <rPh sb="8" eb="9">
      <t>ナド</t>
    </rPh>
    <rPh sb="9" eb="11">
      <t>キュウフ</t>
    </rPh>
    <rPh sb="11" eb="12">
      <t>ヒ</t>
    </rPh>
    <phoneticPr fontId="4"/>
  </si>
  <si>
    <t>高額医療合算介護サービス等給付費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ナド</t>
    </rPh>
    <rPh sb="13" eb="15">
      <t>キュウフ</t>
    </rPh>
    <rPh sb="15" eb="16">
      <t>ヒ</t>
    </rPh>
    <phoneticPr fontId="4"/>
  </si>
  <si>
    <t>特定入所者介護サービス等給付費</t>
    <rPh sb="0" eb="2">
      <t>トクテイ</t>
    </rPh>
    <rPh sb="2" eb="5">
      <t>ニュウショシャ</t>
    </rPh>
    <rPh sb="5" eb="7">
      <t>カイゴ</t>
    </rPh>
    <rPh sb="11" eb="12">
      <t>トウ</t>
    </rPh>
    <rPh sb="12" eb="14">
      <t>キュウフ</t>
    </rPh>
    <rPh sb="14" eb="15">
      <t>ヒ</t>
    </rPh>
    <phoneticPr fontId="4"/>
  </si>
  <si>
    <t>介護保険課  他</t>
    <rPh sb="0" eb="2">
      <t>カイゴ</t>
    </rPh>
    <rPh sb="2" eb="4">
      <t>ホケン</t>
    </rPh>
    <rPh sb="4" eb="5">
      <t>カ</t>
    </rPh>
    <rPh sb="7" eb="8">
      <t>ホカ</t>
    </rPh>
    <phoneticPr fontId="3"/>
  </si>
  <si>
    <t>介護給付費準備基金蓄積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rPh sb="9" eb="11">
      <t>チクセキ</t>
    </rPh>
    <phoneticPr fontId="4"/>
  </si>
  <si>
    <t>予算事業一覧</t>
    <rPh sb="4" eb="6">
      <t>イチラン</t>
    </rPh>
    <phoneticPr fontId="3"/>
  </si>
  <si>
    <t>区ＣＭ</t>
  </si>
  <si>
    <t>(単位：千円)</t>
    <phoneticPr fontId="3"/>
  </si>
  <si>
    <t>資格事務費</t>
    <rPh sb="0" eb="2">
      <t>シカク</t>
    </rPh>
    <rPh sb="2" eb="5">
      <t>ジムヒ</t>
    </rPh>
    <phoneticPr fontId="4"/>
  </si>
  <si>
    <t>給付事務費</t>
    <rPh sb="0" eb="2">
      <t>キュウフ</t>
    </rPh>
    <rPh sb="2" eb="5">
      <t>ジムヒ</t>
    </rPh>
    <phoneticPr fontId="4"/>
  </si>
  <si>
    <t>賦課事務費</t>
    <rPh sb="0" eb="2">
      <t>フカ</t>
    </rPh>
    <rPh sb="2" eb="5">
      <t>ジムヒ</t>
    </rPh>
    <phoneticPr fontId="4"/>
  </si>
  <si>
    <t>徴収事務費</t>
    <rPh sb="0" eb="2">
      <t>チョウシュウ</t>
    </rPh>
    <rPh sb="2" eb="5">
      <t>ジムヒ</t>
    </rPh>
    <phoneticPr fontId="4"/>
  </si>
  <si>
    <t>介護保険運営事務費</t>
    <rPh sb="0" eb="2">
      <t>カイゴ</t>
    </rPh>
    <rPh sb="2" eb="4">
      <t>ホケン</t>
    </rPh>
    <rPh sb="4" eb="6">
      <t>ウンエイ</t>
    </rPh>
    <rPh sb="6" eb="9">
      <t>ジムヒ</t>
    </rPh>
    <phoneticPr fontId="4"/>
  </si>
  <si>
    <t>介護報酬審査支払費</t>
    <rPh sb="0" eb="2">
      <t>カイゴ</t>
    </rPh>
    <rPh sb="2" eb="4">
      <t>ホウシュウ</t>
    </rPh>
    <rPh sb="4" eb="6">
      <t>シンサ</t>
    </rPh>
    <rPh sb="6" eb="8">
      <t>シハライ</t>
    </rPh>
    <rPh sb="8" eb="9">
      <t>ヒ</t>
    </rPh>
    <phoneticPr fontId="4"/>
  </si>
  <si>
    <t>介護給付費適正化事業費</t>
    <rPh sb="8" eb="10">
      <t>ジギョウ</t>
    </rPh>
    <rPh sb="10" eb="11">
      <t>ヒ</t>
    </rPh>
    <phoneticPr fontId="4"/>
  </si>
  <si>
    <t>家族介護支援事業費</t>
    <rPh sb="0" eb="2">
      <t>カゾク</t>
    </rPh>
    <rPh sb="2" eb="4">
      <t>カイゴ</t>
    </rPh>
    <rPh sb="4" eb="6">
      <t>シエン</t>
    </rPh>
    <rPh sb="6" eb="8">
      <t>ジギョウ</t>
    </rPh>
    <rPh sb="8" eb="9">
      <t>ヒ</t>
    </rPh>
    <phoneticPr fontId="4"/>
  </si>
  <si>
    <t>地域自立生活支援等事業費</t>
    <rPh sb="0" eb="2">
      <t>チイキ</t>
    </rPh>
    <rPh sb="2" eb="4">
      <t>ジリツ</t>
    </rPh>
    <rPh sb="4" eb="6">
      <t>セイカツ</t>
    </rPh>
    <rPh sb="6" eb="8">
      <t>シエン</t>
    </rPh>
    <rPh sb="8" eb="9">
      <t>トウ</t>
    </rPh>
    <rPh sb="9" eb="11">
      <t>ジギョウ</t>
    </rPh>
    <rPh sb="11" eb="12">
      <t>ヒ</t>
    </rPh>
    <phoneticPr fontId="4"/>
  </si>
  <si>
    <t>包括的支援事業費</t>
    <rPh sb="0" eb="2">
      <t>ホウカツ</t>
    </rPh>
    <rPh sb="2" eb="3">
      <t>テキ</t>
    </rPh>
    <rPh sb="5" eb="7">
      <t>ジギョウ</t>
    </rPh>
    <rPh sb="7" eb="8">
      <t>ヒ</t>
    </rPh>
    <phoneticPr fontId="4"/>
  </si>
  <si>
    <t>介護保険システム運用・保守等経費</t>
    <rPh sb="0" eb="2">
      <t>カイゴ</t>
    </rPh>
    <rPh sb="2" eb="4">
      <t>ホケン</t>
    </rPh>
    <rPh sb="8" eb="10">
      <t>ウンヨウ</t>
    </rPh>
    <rPh sb="11" eb="13">
      <t>ホシュ</t>
    </rPh>
    <rPh sb="13" eb="14">
      <t>トウ</t>
    </rPh>
    <rPh sb="14" eb="16">
      <t>ケイヒ</t>
    </rPh>
    <phoneticPr fontId="4"/>
  </si>
  <si>
    <t>介護保険システム改修等経費</t>
    <rPh sb="0" eb="2">
      <t>カイゴ</t>
    </rPh>
    <rPh sb="2" eb="4">
      <t>ホケン</t>
    </rPh>
    <rPh sb="8" eb="10">
      <t>カイシュウ</t>
    </rPh>
    <rPh sb="10" eb="11">
      <t>トウ</t>
    </rPh>
    <rPh sb="11" eb="13">
      <t>ケイヒ</t>
    </rPh>
    <phoneticPr fontId="4"/>
  </si>
  <si>
    <t>介護保険事業者指定指導にかかる経費</t>
    <rPh sb="0" eb="2">
      <t>カイゴ</t>
    </rPh>
    <rPh sb="2" eb="4">
      <t>ホケン</t>
    </rPh>
    <rPh sb="4" eb="7">
      <t>ジギョウシャ</t>
    </rPh>
    <rPh sb="7" eb="9">
      <t>シテイ</t>
    </rPh>
    <rPh sb="9" eb="11">
      <t>シドウ</t>
    </rPh>
    <rPh sb="15" eb="17">
      <t>ケイヒ</t>
    </rPh>
    <phoneticPr fontId="4"/>
  </si>
  <si>
    <t>介護予防・生活支援サービス事業費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5" eb="16">
      <t>ヒ</t>
    </rPh>
    <phoneticPr fontId="4"/>
  </si>
  <si>
    <t>一般介護予防事業費</t>
    <rPh sb="0" eb="2">
      <t>イッパン</t>
    </rPh>
    <rPh sb="2" eb="4">
      <t>カイゴ</t>
    </rPh>
    <rPh sb="4" eb="6">
      <t>ヨボウ</t>
    </rPh>
    <rPh sb="6" eb="8">
      <t>ジギョウ</t>
    </rPh>
    <rPh sb="8" eb="9">
      <t>ヒ</t>
    </rPh>
    <phoneticPr fontId="4"/>
  </si>
  <si>
    <t>増  減</t>
    <rPh sb="0" eb="1">
      <t>ゾウ</t>
    </rPh>
    <rPh sb="3" eb="4">
      <t>ゲン</t>
    </rPh>
    <phoneticPr fontId="3"/>
  </si>
  <si>
    <t>所属名　福祉局・健康局　</t>
    <rPh sb="0" eb="2">
      <t>ショゾク</t>
    </rPh>
    <rPh sb="2" eb="3">
      <t>メイ</t>
    </rPh>
    <rPh sb="4" eb="7">
      <t>フクシキョク</t>
    </rPh>
    <rPh sb="6" eb="7">
      <t>キョク</t>
    </rPh>
    <rPh sb="8" eb="10">
      <t>ケンコウ</t>
    </rPh>
    <rPh sb="10" eb="11">
      <t>キョク</t>
    </rPh>
    <phoneticPr fontId="3"/>
  </si>
  <si>
    <t>会計名　　介護保険事業会計　　</t>
    <rPh sb="0" eb="2">
      <t>カイケイ</t>
    </rPh>
    <rPh sb="2" eb="3">
      <t>メイ</t>
    </rPh>
    <rPh sb="5" eb="7">
      <t>カイゴ</t>
    </rPh>
    <rPh sb="7" eb="9">
      <t>ホケン</t>
    </rPh>
    <phoneticPr fontId="3"/>
  </si>
  <si>
    <t>事  業  名</t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</si>
  <si>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</si>
  <si>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備  考</t>
    <phoneticPr fontId="3"/>
  </si>
  <si>
    <t>当 初 ①</t>
    <phoneticPr fontId="3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</si>
  <si>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3">
      <t>クリイレ</t>
    </rPh>
    <rPh sb="23" eb="24">
      <t>キン</t>
    </rPh>
    <phoneticPr fontId="3"/>
  </si>
  <si>
    <t>介護保険課 
高齢福祉課</t>
    <rPh sb="0" eb="2">
      <t>カイゴ</t>
    </rPh>
    <rPh sb="2" eb="4">
      <t>ホケン</t>
    </rPh>
    <rPh sb="4" eb="5">
      <t>カ</t>
    </rPh>
    <rPh sb="7" eb="12">
      <t>コウレイフクシカ</t>
    </rPh>
    <phoneticPr fontId="3"/>
  </si>
  <si>
    <t>介護保険課
高齢施設課</t>
    <rPh sb="0" eb="2">
      <t>カイゴ</t>
    </rPh>
    <rPh sb="2" eb="4">
      <t>ホケン</t>
    </rPh>
    <rPh sb="4" eb="5">
      <t>カ</t>
    </rPh>
    <rPh sb="6" eb="8">
      <t>コウレイ</t>
    </rPh>
    <rPh sb="8" eb="10">
      <t>シセツ</t>
    </rPh>
    <rPh sb="10" eb="11">
      <t>カ</t>
    </rPh>
    <phoneticPr fontId="3"/>
  </si>
  <si>
    <t>福祉システム課</t>
    <rPh sb="0" eb="2">
      <t>フクシ</t>
    </rPh>
    <rPh sb="6" eb="7">
      <t>カ</t>
    </rPh>
    <phoneticPr fontId="3"/>
  </si>
  <si>
    <t>介護保険課　他</t>
    <rPh sb="0" eb="2">
      <t>カイゴ</t>
    </rPh>
    <rPh sb="2" eb="4">
      <t>ホケン</t>
    </rPh>
    <rPh sb="4" eb="5">
      <t>カ</t>
    </rPh>
    <rPh sb="6" eb="7">
      <t>ホカ</t>
    </rPh>
    <phoneticPr fontId="3"/>
  </si>
  <si>
    <t>介護保険課
高齢福祉課</t>
    <rPh sb="0" eb="2">
      <t>カイゴ</t>
    </rPh>
    <rPh sb="2" eb="4">
      <t>ホケン</t>
    </rPh>
    <rPh sb="4" eb="5">
      <t>カ</t>
    </rPh>
    <rPh sb="6" eb="8">
      <t>コウレイ</t>
    </rPh>
    <rPh sb="8" eb="11">
      <t>フクシカ</t>
    </rPh>
    <phoneticPr fontId="3"/>
  </si>
  <si>
    <t>高齢福祉課　他</t>
    <rPh sb="0" eb="2">
      <t>コウレイ</t>
    </rPh>
    <rPh sb="2" eb="5">
      <t>フクシカ</t>
    </rPh>
    <rPh sb="6" eb="7">
      <t>ホカ</t>
    </rPh>
    <phoneticPr fontId="3"/>
  </si>
  <si>
    <t>（② - ①）</t>
    <phoneticPr fontId="3"/>
  </si>
  <si>
    <t>元 年 度</t>
    <rPh sb="0" eb="1">
      <t>ガン</t>
    </rPh>
    <phoneticPr fontId="3"/>
  </si>
  <si>
    <t>２ 年 度</t>
    <rPh sb="2" eb="3">
      <t>ネン</t>
    </rPh>
    <rPh sb="4" eb="5">
      <t>ド</t>
    </rPh>
    <phoneticPr fontId="4"/>
  </si>
  <si>
    <t>（様式4）</t>
    <rPh sb="1" eb="3">
      <t>ヨウシキ</t>
    </rPh>
    <phoneticPr fontId="4"/>
  </si>
  <si>
    <t>会計計</t>
    <phoneticPr fontId="4"/>
  </si>
  <si>
    <t>算 定 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</si>
</sst>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\(#,##0\);\(&quot;△ &quot;#,##0\)"/>
    <numFmt numFmtId="178" formatCode="\(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13" fillId="0" borderId="0" applyNumberFormat="0" applyFill="0" applyBorder="0" applyAlignment="0" applyProtection="0"/>
  </cellStyleXfs>
  <cellXfs count="51">
    <xf numFmtId="0" fontId="0" fillId="0" borderId="0" xfId="0"/>
    <xf numFmtId="0" fontId="6" fillId="0" borderId="0" xfId="4" applyNumberFormat="1" applyFont="1" applyFill="1" applyAlignment="1">
      <alignment vertical="center"/>
    </xf>
    <xf numFmtId="0" fontId="6" fillId="0" borderId="0" xfId="4" applyNumberFormat="1" applyFont="1" applyFill="1" applyAlignment="1">
      <alignment horizontal="center" vertical="center"/>
    </xf>
    <xf numFmtId="0" fontId="7" fillId="0" borderId="0" xfId="4" applyNumberFormat="1" applyFont="1" applyFill="1" applyAlignment="1">
      <alignment horizontal="center" vertical="center" shrinkToFit="1"/>
    </xf>
    <xf numFmtId="0" fontId="6" fillId="0" borderId="0" xfId="4" applyFont="1" applyFill="1" applyAlignment="1">
      <alignment vertical="center"/>
    </xf>
    <xf numFmtId="0" fontId="8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right" vertical="center"/>
    </xf>
    <xf numFmtId="0" fontId="7" fillId="0" borderId="0" xfId="4" applyFont="1" applyFill="1" applyAlignment="1">
      <alignment horizontal="center" vertical="center"/>
    </xf>
    <xf numFmtId="0" fontId="9" fillId="0" borderId="0" xfId="0" applyFont="1" applyFill="1"/>
    <xf numFmtId="0" fontId="10" fillId="0" borderId="0" xfId="4" applyNumberFormat="1" applyFont="1" applyFill="1" applyAlignment="1">
      <alignment horizontal="left" vertical="center"/>
    </xf>
    <xf numFmtId="0" fontId="10" fillId="0" borderId="0" xfId="4" applyNumberFormat="1" applyFont="1" applyFill="1" applyAlignment="1">
      <alignment horizontal="right" vertical="center"/>
    </xf>
    <xf numFmtId="0" fontId="11" fillId="0" borderId="0" xfId="4" applyNumberFormat="1" applyFont="1" applyFill="1" applyBorder="1" applyAlignment="1">
      <alignment horizontal="right" vertical="center" wrapText="1"/>
    </xf>
    <xf numFmtId="0" fontId="11" fillId="0" borderId="0" xfId="4" applyNumberFormat="1" applyFont="1" applyFill="1" applyAlignment="1">
      <alignment horizontal="right" vertical="center"/>
    </xf>
    <xf numFmtId="38" fontId="6" fillId="0" borderId="0" xfId="1" applyFont="1" applyFill="1" applyAlignment="1">
      <alignment vertical="center"/>
    </xf>
    <xf numFmtId="176" fontId="6" fillId="0" borderId="4" xfId="4" applyNumberFormat="1" applyFont="1" applyFill="1" applyBorder="1" applyAlignment="1">
      <alignment horizontal="right" vertical="center" shrinkToFit="1"/>
    </xf>
    <xf numFmtId="0" fontId="6" fillId="0" borderId="6" xfId="0" applyFont="1" applyFill="1" applyBorder="1" applyAlignment="1"/>
    <xf numFmtId="178" fontId="6" fillId="0" borderId="3" xfId="4" applyNumberFormat="1" applyFont="1" applyFill="1" applyBorder="1" applyAlignment="1">
      <alignment vertical="center" shrinkToFit="1"/>
    </xf>
    <xf numFmtId="177" fontId="6" fillId="0" borderId="3" xfId="4" applyNumberFormat="1" applyFont="1" applyFill="1" applyBorder="1" applyAlignment="1">
      <alignment vertical="center" shrinkToFit="1"/>
    </xf>
    <xf numFmtId="177" fontId="6" fillId="0" borderId="7" xfId="4" applyNumberFormat="1" applyFont="1" applyFill="1" applyBorder="1" applyAlignment="1">
      <alignment vertical="center" shrinkToFit="1"/>
    </xf>
    <xf numFmtId="176" fontId="6" fillId="0" borderId="4" xfId="4" applyNumberFormat="1" applyFont="1" applyFill="1" applyBorder="1" applyAlignment="1">
      <alignment vertical="center" shrinkToFit="1"/>
    </xf>
    <xf numFmtId="38" fontId="6" fillId="0" borderId="6" xfId="1" applyFont="1" applyFill="1" applyBorder="1" applyAlignment="1"/>
    <xf numFmtId="178" fontId="6" fillId="0" borderId="5" xfId="4" applyNumberFormat="1" applyFont="1" applyFill="1" applyBorder="1" applyAlignment="1">
      <alignment vertical="center" shrinkToFit="1"/>
    </xf>
    <xf numFmtId="177" fontId="6" fillId="0" borderId="8" xfId="4" applyNumberFormat="1" applyFont="1" applyFill="1" applyBorder="1" applyAlignment="1">
      <alignment vertical="center" shrinkToFit="1"/>
    </xf>
    <xf numFmtId="0" fontId="12" fillId="0" borderId="2" xfId="4" applyNumberFormat="1" applyFont="1" applyFill="1" applyBorder="1" applyAlignment="1">
      <alignment horizontal="center" vertical="center"/>
    </xf>
    <xf numFmtId="0" fontId="12" fillId="0" borderId="3" xfId="4" applyNumberFormat="1" applyFont="1" applyFill="1" applyBorder="1" applyAlignment="1">
      <alignment horizontal="center" vertical="center"/>
    </xf>
    <xf numFmtId="0" fontId="12" fillId="0" borderId="1" xfId="4" applyNumberFormat="1" applyFont="1" applyFill="1" applyBorder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176" fontId="6" fillId="0" borderId="0" xfId="4" applyNumberFormat="1" applyFont="1" applyFill="1" applyAlignment="1">
      <alignment vertical="center"/>
    </xf>
    <xf numFmtId="0" fontId="15" fillId="0" borderId="0" xfId="4" applyFont="1" applyFill="1" applyAlignment="1">
      <alignment vertical="center" wrapText="1"/>
    </xf>
    <xf numFmtId="0" fontId="7" fillId="0" borderId="12" xfId="4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center"/>
    </xf>
    <xf numFmtId="0" fontId="16" fillId="0" borderId="0" xfId="4" applyFont="1" applyFill="1" applyAlignment="1">
      <alignment horizontal="right" vertical="center"/>
    </xf>
    <xf numFmtId="0" fontId="7" fillId="0" borderId="14" xfId="4" applyNumberFormat="1" applyFont="1" applyFill="1" applyBorder="1" applyAlignment="1">
      <alignment horizontal="center" vertical="center"/>
    </xf>
    <xf numFmtId="0" fontId="7" fillId="0" borderId="15" xfId="4" applyNumberFormat="1" applyFont="1" applyFill="1" applyBorder="1" applyAlignment="1">
      <alignment horizontal="center" vertical="center"/>
    </xf>
    <xf numFmtId="0" fontId="7" fillId="0" borderId="11" xfId="4" applyNumberFormat="1" applyFont="1" applyFill="1" applyBorder="1" applyAlignment="1">
      <alignment horizontal="center" vertical="center"/>
    </xf>
    <xf numFmtId="0" fontId="7" fillId="0" borderId="7" xfId="4" applyNumberFormat="1" applyFont="1" applyFill="1" applyBorder="1" applyAlignment="1">
      <alignment horizontal="center" vertical="center"/>
    </xf>
    <xf numFmtId="0" fontId="7" fillId="0" borderId="2" xfId="4" applyNumberFormat="1" applyFont="1" applyFill="1" applyBorder="1" applyAlignment="1">
      <alignment horizontal="center" vertical="center" wrapText="1"/>
    </xf>
    <xf numFmtId="0" fontId="7" fillId="0" borderId="3" xfId="4" applyNumberFormat="1" applyFont="1" applyFill="1" applyBorder="1" applyAlignment="1">
      <alignment horizontal="center" vertical="center" wrapText="1"/>
    </xf>
    <xf numFmtId="0" fontId="7" fillId="0" borderId="2" xfId="4" applyNumberFormat="1" applyFont="1" applyFill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1" fillId="0" borderId="10" xfId="4" applyNumberFormat="1" applyFont="1" applyFill="1" applyBorder="1" applyAlignment="1">
      <alignment horizontal="right" vertical="center" wrapText="1"/>
    </xf>
    <xf numFmtId="176" fontId="7" fillId="0" borderId="13" xfId="4" applyNumberFormat="1" applyFont="1" applyFill="1" applyBorder="1" applyAlignment="1">
      <alignment horizontal="center" vertical="center" wrapText="1"/>
    </xf>
    <xf numFmtId="176" fontId="7" fillId="0" borderId="18" xfId="4" applyNumberFormat="1" applyFont="1" applyFill="1" applyBorder="1" applyAlignment="1">
      <alignment horizontal="center" vertical="center" wrapText="1"/>
    </xf>
    <xf numFmtId="0" fontId="14" fillId="0" borderId="19" xfId="5" applyFont="1" applyBorder="1" applyAlignment="1">
      <alignment horizontal="left" vertical="center" wrapText="1"/>
    </xf>
    <xf numFmtId="0" fontId="14" fillId="0" borderId="20" xfId="5" applyFont="1" applyBorder="1" applyAlignment="1">
      <alignment horizontal="left" vertical="center" wrapText="1"/>
    </xf>
  </cellXfs>
  <cellStyles count="6">
    <cellStyle name="ハイパーリンク" xfId="5" builtinId="8"/>
    <cellStyle name="桁区切り" xfId="1" builtinId="6"/>
    <cellStyle name="桁区切り 2" xfId="2"/>
    <cellStyle name="標準" xfId="0" builtinId="0"/>
    <cellStyle name="標準 2" xfId="3"/>
    <cellStyle name="標準_③予算事業別調書(目次様式)" xfId="4"/>
  </cellStyles>
  <dxfs count="1">
    <dxf>
      <font>
        <color theme="0"/>
      </font>
    </dxf>
  </dxfs>
  <tableStyles count="0" defaultTableStyle="TableStyleMedium9" defaultPivotStyle="PivotStyleLight16"/>
  <colors>
    <mruColors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fukushi/cmsfiles/contents/0000488/488649/R2_09kaigo-uneijimu.xlsx" TargetMode="External"/><Relationship Id="rId13" Type="http://schemas.openxmlformats.org/officeDocument/2006/relationships/hyperlink" Target="https://www.city.osaka.lg.jp/fukushi/cmsfiles/contents/0000488/488649/R2_14kaigo-kougakugassan.xlsx" TargetMode="External"/><Relationship Id="rId18" Type="http://schemas.openxmlformats.org/officeDocument/2006/relationships/hyperlink" Target="https://www.city.osaka.lg.jp/fukushi/cmsfiles/contents/0000488/488649/R2_19kaigo-houkatuteki.xlsx" TargetMode="External"/><Relationship Id="rId3" Type="http://schemas.openxmlformats.org/officeDocument/2006/relationships/hyperlink" Target="https://www.city.osaka.lg.jp/fukushi/cmsfiles/contents/0000488/488649/R2_04kaigo-fukajimu.xlsx" TargetMode="External"/><Relationship Id="rId21" Type="http://schemas.openxmlformats.org/officeDocument/2006/relationships/hyperlink" Target="https://www.city.osaka.lg.jp/fukushi/cmsfiles/contents/0000488/488649/R2_22kaigo-tiikijiritu.xlsx" TargetMode="External"/><Relationship Id="rId7" Type="http://schemas.openxmlformats.org/officeDocument/2006/relationships/hyperlink" Target="https://www.city.osaka.lg.jp/fukushi/cmsfiles/contents/0000488/488649/R2_08kaigo-siteisido.xlsx" TargetMode="External"/><Relationship Id="rId12" Type="http://schemas.openxmlformats.org/officeDocument/2006/relationships/hyperlink" Target="https://www.city.osaka.lg.jp/fukushi/cmsfiles/contents/0000488/488649/R2_13kaigo-kougaku.xlsx" TargetMode="External"/><Relationship Id="rId17" Type="http://schemas.openxmlformats.org/officeDocument/2006/relationships/hyperlink" Target="https://www.city.osaka.lg.jp/fukushi/cmsfiles/contents/0000488/488649/R2_18kaigo-ippankaigo.xls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city.osaka.lg.jp/fukushi/cmsfiles/contents/0000488/488649/R2_03kaigo-kyufujimu.xlsx" TargetMode="External"/><Relationship Id="rId16" Type="http://schemas.openxmlformats.org/officeDocument/2006/relationships/hyperlink" Target="https://www.city.osaka.lg.jp/fukushi/cmsfiles/contents/0000488/488649/R2_17kaigo-yobosei.xlsx" TargetMode="External"/><Relationship Id="rId20" Type="http://schemas.openxmlformats.org/officeDocument/2006/relationships/hyperlink" Target="https://www.city.osaka.lg.jp/fukushi/cmsfiles/contents/0000488/488649/R2_21kaigo-kazokukai.xlsx" TargetMode="External"/><Relationship Id="rId1" Type="http://schemas.openxmlformats.org/officeDocument/2006/relationships/hyperlink" Target="https://www.city.osaka.lg.jp/fukushi/cmsfiles/contents/0000488/488649/R2_02kaigo-sikakujimu.xlsx" TargetMode="External"/><Relationship Id="rId6" Type="http://schemas.openxmlformats.org/officeDocument/2006/relationships/hyperlink" Target="https://www.city.osaka.lg.jp/fukushi/cmsfiles/contents/0000488/488649/R2_07kaigo-sisutemukaisyu.xlsx" TargetMode="External"/><Relationship Id="rId11" Type="http://schemas.openxmlformats.org/officeDocument/2006/relationships/hyperlink" Target="https://www.city.osaka.lg.jp/fukushi/cmsfiles/contents/0000488/488649/R2_12kaigo-yobou.xlsx" TargetMode="External"/><Relationship Id="rId24" Type="http://schemas.openxmlformats.org/officeDocument/2006/relationships/hyperlink" Target="https://www.city.osaka.lg.jp/fukushi/cmsfiles/contents/0000488/488649/R2_25kaigo-yobi.xlsx" TargetMode="External"/><Relationship Id="rId5" Type="http://schemas.openxmlformats.org/officeDocument/2006/relationships/hyperlink" Target="https://www.city.osaka.lg.jp/fukushi/cmsfiles/contents/0000488/488649/R2_06kaigo-sisutemuhosyu.xlsx" TargetMode="External"/><Relationship Id="rId15" Type="http://schemas.openxmlformats.org/officeDocument/2006/relationships/hyperlink" Target="https://www.city.osaka.lg.jp/fukushi/cmsfiles/contents/0000488/488649/R2_16kaigo-sinsa.xlsx" TargetMode="External"/><Relationship Id="rId23" Type="http://schemas.openxmlformats.org/officeDocument/2006/relationships/hyperlink" Target="https://www.city.osaka.lg.jp/fukushi/cmsfiles/contents/0000488/488649/R2_24kaigo-kanpu.xlsx" TargetMode="External"/><Relationship Id="rId10" Type="http://schemas.openxmlformats.org/officeDocument/2006/relationships/hyperlink" Target="https://www.city.osaka.lg.jp/fukushi/cmsfiles/contents/0000488/488649/R2_11kaigo-kaigo.xlsx" TargetMode="External"/><Relationship Id="rId19" Type="http://schemas.openxmlformats.org/officeDocument/2006/relationships/hyperlink" Target="https://www.city.osaka.lg.jp/fukushi/cmsfiles/contents/0000488/488649/R2_20kaigo-tekiseika.xlsx" TargetMode="External"/><Relationship Id="rId4" Type="http://schemas.openxmlformats.org/officeDocument/2006/relationships/hyperlink" Target="https://www.city.osaka.lg.jp/fukushi/cmsfiles/contents/0000488/488649/R2_05kaigo-tyousyujimu.xlsx" TargetMode="External"/><Relationship Id="rId9" Type="http://schemas.openxmlformats.org/officeDocument/2006/relationships/hyperlink" Target="https://www.city.osaka.lg.jp/fukushi/cmsfiles/contents/0000488/488649/R2_10kaigo-ninteijimu.xlsx" TargetMode="External"/><Relationship Id="rId14" Type="http://schemas.openxmlformats.org/officeDocument/2006/relationships/hyperlink" Target="https://www.city.osaka.lg.jp/fukushi/cmsfiles/contents/0000488/488649/R2_15kaigo-tokusa.xlsx" TargetMode="External"/><Relationship Id="rId22" Type="http://schemas.openxmlformats.org/officeDocument/2006/relationships/hyperlink" Target="https://www.city.osaka.lg.jp/fukushi/cmsfiles/contents/0000488/488649/R2_23kaigo-kiki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view="pageBreakPreview" topLeftCell="A25" zoomScaleNormal="100" zoomScaleSheetLayoutView="100" workbookViewId="0">
      <selection activeCell="B38" sqref="B38:B39"/>
    </sheetView>
  </sheetViews>
  <sheetFormatPr defaultColWidth="8.625" defaultRowHeight="18" customHeight="1"/>
  <cols>
    <col min="1" max="1" width="23.75" style="1" customWidth="1"/>
    <col min="2" max="2" width="17.5" style="1" customWidth="1"/>
    <col min="3" max="3" width="12.5" style="1" customWidth="1" collapsed="1"/>
    <col min="4" max="4" width="12.5" style="2" customWidth="1"/>
    <col min="5" max="5" width="12.5" style="1" customWidth="1"/>
    <col min="6" max="6" width="6.25" style="4" customWidth="1"/>
    <col min="7" max="7" width="9.375" style="4" customWidth="1"/>
    <col min="8" max="8" width="3.25" style="4" bestFit="1" customWidth="1"/>
    <col min="9" max="9" width="7.375" style="4" bestFit="1" customWidth="1"/>
    <col min="10" max="13" width="8.625" style="9" customWidth="1"/>
    <col min="14" max="234" width="8.625" style="4" customWidth="1"/>
    <col min="235" max="16384" width="8.625" style="4"/>
  </cols>
  <sheetData>
    <row r="1" spans="1:13" ht="17.25" customHeight="1">
      <c r="E1" s="3"/>
      <c r="J1" s="4"/>
      <c r="K1" s="4"/>
      <c r="L1" s="4"/>
      <c r="M1" s="4"/>
    </row>
    <row r="2" spans="1:13" ht="17.25" customHeight="1">
      <c r="E2" s="6"/>
      <c r="G2" s="7"/>
      <c r="J2" s="4"/>
      <c r="K2" s="4"/>
      <c r="L2" s="4"/>
      <c r="M2" s="4"/>
    </row>
    <row r="3" spans="1:13" ht="17.25" customHeight="1">
      <c r="E3" s="8"/>
      <c r="G3" s="7"/>
      <c r="J3" s="4"/>
      <c r="K3" s="4"/>
      <c r="L3" s="4"/>
      <c r="M3" s="4"/>
    </row>
    <row r="4" spans="1:13" ht="17.25" customHeight="1">
      <c r="E4" s="6"/>
      <c r="J4" s="4"/>
      <c r="K4" s="4"/>
      <c r="L4" s="4"/>
      <c r="M4" s="4"/>
    </row>
    <row r="5" spans="1:13" ht="18" customHeight="1">
      <c r="A5" s="5" t="s">
        <v>12</v>
      </c>
      <c r="B5" s="5"/>
      <c r="C5" s="5"/>
      <c r="F5" s="32" t="s">
        <v>47</v>
      </c>
      <c r="G5" s="32"/>
    </row>
    <row r="6" spans="1:13" ht="15" customHeight="1"/>
    <row r="7" spans="1:13" ht="18" customHeight="1">
      <c r="A7" s="10" t="s">
        <v>32</v>
      </c>
      <c r="B7" s="10"/>
      <c r="C7" s="10"/>
      <c r="D7" s="10"/>
      <c r="E7" s="11"/>
      <c r="G7" s="11" t="s">
        <v>31</v>
      </c>
    </row>
    <row r="8" spans="1:13" ht="10.5" customHeight="1">
      <c r="B8" s="4"/>
      <c r="C8" s="4"/>
      <c r="D8" s="10"/>
      <c r="E8" s="4"/>
    </row>
    <row r="9" spans="1:13" ht="27" customHeight="1" thickBot="1">
      <c r="C9" s="46" t="s">
        <v>37</v>
      </c>
      <c r="D9" s="46"/>
      <c r="E9" s="12"/>
      <c r="G9" s="13" t="s">
        <v>14</v>
      </c>
      <c r="J9" s="14"/>
      <c r="K9" s="14"/>
      <c r="L9" s="14"/>
      <c r="M9" s="4"/>
    </row>
    <row r="10" spans="1:13" ht="15" customHeight="1">
      <c r="A10" s="39" t="s">
        <v>33</v>
      </c>
      <c r="B10" s="37" t="s">
        <v>34</v>
      </c>
      <c r="C10" s="24" t="s">
        <v>45</v>
      </c>
      <c r="D10" s="26" t="s">
        <v>46</v>
      </c>
      <c r="E10" s="24" t="s">
        <v>30</v>
      </c>
      <c r="F10" s="33" t="s">
        <v>35</v>
      </c>
      <c r="G10" s="34"/>
    </row>
    <row r="11" spans="1:13" ht="15" customHeight="1">
      <c r="A11" s="40"/>
      <c r="B11" s="38"/>
      <c r="C11" s="25" t="s">
        <v>36</v>
      </c>
      <c r="D11" s="25" t="s">
        <v>49</v>
      </c>
      <c r="E11" s="25" t="s">
        <v>44</v>
      </c>
      <c r="F11" s="35"/>
      <c r="G11" s="36"/>
    </row>
    <row r="12" spans="1:13" ht="15" customHeight="1">
      <c r="A12" s="49" t="s">
        <v>15</v>
      </c>
      <c r="B12" s="47" t="s">
        <v>1</v>
      </c>
      <c r="C12" s="20">
        <v>10329</v>
      </c>
      <c r="D12" s="20">
        <v>10856</v>
      </c>
      <c r="E12" s="15">
        <f t="shared" ref="E12:E33" si="0">+D12-C12</f>
        <v>527</v>
      </c>
      <c r="F12" s="30"/>
      <c r="G12" s="16"/>
      <c r="J12" s="4"/>
      <c r="K12" s="4"/>
      <c r="L12" s="4"/>
      <c r="M12" s="4"/>
    </row>
    <row r="13" spans="1:13" ht="15" customHeight="1">
      <c r="A13" s="50"/>
      <c r="B13" s="48"/>
      <c r="C13" s="17">
        <v>10329</v>
      </c>
      <c r="D13" s="17">
        <v>10856</v>
      </c>
      <c r="E13" s="18">
        <f t="shared" si="0"/>
        <v>527</v>
      </c>
      <c r="F13" s="31"/>
      <c r="G13" s="19"/>
      <c r="J13" s="4"/>
      <c r="K13" s="4"/>
      <c r="L13" s="4"/>
      <c r="M13" s="4"/>
    </row>
    <row r="14" spans="1:13" ht="15" customHeight="1">
      <c r="A14" s="49" t="s">
        <v>16</v>
      </c>
      <c r="B14" s="47" t="s">
        <v>1</v>
      </c>
      <c r="C14" s="20">
        <v>92057</v>
      </c>
      <c r="D14" s="20">
        <v>90785</v>
      </c>
      <c r="E14" s="15">
        <f t="shared" si="0"/>
        <v>-1272</v>
      </c>
      <c r="F14" s="30"/>
      <c r="G14" s="16"/>
      <c r="J14" s="4"/>
      <c r="K14" s="4"/>
      <c r="L14" s="4"/>
      <c r="M14" s="4"/>
    </row>
    <row r="15" spans="1:13" ht="15" customHeight="1">
      <c r="A15" s="50"/>
      <c r="B15" s="48"/>
      <c r="C15" s="17">
        <v>91861</v>
      </c>
      <c r="D15" s="17">
        <v>90612</v>
      </c>
      <c r="E15" s="18">
        <f t="shared" si="0"/>
        <v>-1249</v>
      </c>
      <c r="F15" s="31"/>
      <c r="G15" s="19"/>
      <c r="J15" s="4"/>
      <c r="K15" s="4"/>
      <c r="L15" s="4"/>
      <c r="M15" s="4"/>
    </row>
    <row r="16" spans="1:13" ht="15" customHeight="1">
      <c r="A16" s="49" t="s">
        <v>17</v>
      </c>
      <c r="B16" s="47" t="s">
        <v>1</v>
      </c>
      <c r="C16" s="20">
        <v>96698</v>
      </c>
      <c r="D16" s="20">
        <v>104006</v>
      </c>
      <c r="E16" s="15">
        <f t="shared" si="0"/>
        <v>7308</v>
      </c>
      <c r="F16" s="30"/>
      <c r="G16" s="16"/>
      <c r="J16" s="4"/>
      <c r="K16" s="4"/>
      <c r="L16" s="4"/>
      <c r="M16" s="4"/>
    </row>
    <row r="17" spans="1:13" ht="15" customHeight="1">
      <c r="A17" s="50"/>
      <c r="B17" s="48"/>
      <c r="C17" s="17">
        <v>96682</v>
      </c>
      <c r="D17" s="17">
        <v>103997</v>
      </c>
      <c r="E17" s="18">
        <f t="shared" si="0"/>
        <v>7315</v>
      </c>
      <c r="F17" s="31"/>
      <c r="G17" s="19"/>
      <c r="J17" s="4"/>
      <c r="K17" s="4"/>
      <c r="L17" s="4"/>
      <c r="M17" s="4"/>
    </row>
    <row r="18" spans="1:13" ht="15" customHeight="1">
      <c r="A18" s="49" t="s">
        <v>18</v>
      </c>
      <c r="B18" s="47" t="s">
        <v>1</v>
      </c>
      <c r="C18" s="20">
        <v>151305</v>
      </c>
      <c r="D18" s="20">
        <v>149060</v>
      </c>
      <c r="E18" s="15">
        <f t="shared" si="0"/>
        <v>-2245</v>
      </c>
      <c r="F18" s="30"/>
      <c r="G18" s="16"/>
      <c r="J18" s="4"/>
      <c r="K18" s="4"/>
      <c r="L18" s="4"/>
      <c r="M18" s="4"/>
    </row>
    <row r="19" spans="1:13" ht="15" customHeight="1">
      <c r="A19" s="50"/>
      <c r="B19" s="48"/>
      <c r="C19" s="17">
        <v>151259</v>
      </c>
      <c r="D19" s="17">
        <v>148979</v>
      </c>
      <c r="E19" s="18">
        <f t="shared" si="0"/>
        <v>-2280</v>
      </c>
      <c r="F19" s="31"/>
      <c r="G19" s="19"/>
      <c r="J19" s="4"/>
      <c r="K19" s="4"/>
      <c r="L19" s="4"/>
      <c r="M19" s="4"/>
    </row>
    <row r="20" spans="1:13" ht="15" customHeight="1">
      <c r="A20" s="49" t="s">
        <v>25</v>
      </c>
      <c r="B20" s="47" t="s">
        <v>40</v>
      </c>
      <c r="C20" s="20">
        <v>255618</v>
      </c>
      <c r="D20" s="20">
        <v>257093</v>
      </c>
      <c r="E20" s="15">
        <f t="shared" si="0"/>
        <v>1475</v>
      </c>
      <c r="F20" s="30"/>
      <c r="G20" s="16"/>
      <c r="J20" s="4"/>
      <c r="K20" s="4"/>
      <c r="L20" s="4"/>
      <c r="M20" s="4"/>
    </row>
    <row r="21" spans="1:13" ht="15" customHeight="1">
      <c r="A21" s="50"/>
      <c r="B21" s="48"/>
      <c r="C21" s="17">
        <v>255618</v>
      </c>
      <c r="D21" s="17">
        <v>257093</v>
      </c>
      <c r="E21" s="18">
        <f t="shared" si="0"/>
        <v>1475</v>
      </c>
      <c r="F21" s="31"/>
      <c r="G21" s="19"/>
      <c r="J21" s="4"/>
      <c r="K21" s="4"/>
      <c r="L21" s="4"/>
      <c r="M21" s="4"/>
    </row>
    <row r="22" spans="1:13" ht="15" customHeight="1">
      <c r="A22" s="49" t="s">
        <v>26</v>
      </c>
      <c r="B22" s="47" t="s">
        <v>40</v>
      </c>
      <c r="C22" s="20">
        <v>481472</v>
      </c>
      <c r="D22" s="20">
        <v>229871</v>
      </c>
      <c r="E22" s="15">
        <f t="shared" si="0"/>
        <v>-251601</v>
      </c>
      <c r="F22" s="30"/>
      <c r="G22" s="16"/>
      <c r="J22" s="4"/>
      <c r="K22" s="4"/>
      <c r="L22" s="4"/>
      <c r="M22" s="4"/>
    </row>
    <row r="23" spans="1:13" ht="15" customHeight="1">
      <c r="A23" s="50"/>
      <c r="B23" s="48"/>
      <c r="C23" s="17">
        <v>481472</v>
      </c>
      <c r="D23" s="17">
        <v>229871</v>
      </c>
      <c r="E23" s="18">
        <f t="shared" si="0"/>
        <v>-251601</v>
      </c>
      <c r="F23" s="31"/>
      <c r="G23" s="19"/>
      <c r="J23" s="4"/>
      <c r="K23" s="4"/>
      <c r="L23" s="4"/>
      <c r="M23" s="4"/>
    </row>
    <row r="24" spans="1:13" ht="15" customHeight="1">
      <c r="A24" s="49" t="s">
        <v>27</v>
      </c>
      <c r="B24" s="47" t="s">
        <v>39</v>
      </c>
      <c r="C24" s="20">
        <v>90429</v>
      </c>
      <c r="D24" s="20">
        <f>106488+10926</f>
        <v>117414</v>
      </c>
      <c r="E24" s="15">
        <f t="shared" si="0"/>
        <v>26985</v>
      </c>
      <c r="F24" s="30"/>
      <c r="G24" s="16"/>
      <c r="J24" s="4"/>
      <c r="K24" s="4"/>
      <c r="L24" s="4"/>
      <c r="M24" s="4"/>
    </row>
    <row r="25" spans="1:13" ht="15" customHeight="1">
      <c r="A25" s="50"/>
      <c r="B25" s="48"/>
      <c r="C25" s="17">
        <v>39942</v>
      </c>
      <c r="D25" s="17">
        <v>63644</v>
      </c>
      <c r="E25" s="18">
        <f t="shared" si="0"/>
        <v>23702</v>
      </c>
      <c r="F25" s="31"/>
      <c r="G25" s="19"/>
      <c r="J25" s="4"/>
      <c r="K25" s="4"/>
      <c r="L25" s="4"/>
      <c r="M25" s="4"/>
    </row>
    <row r="26" spans="1:13" ht="15" customHeight="1">
      <c r="A26" s="49" t="s">
        <v>19</v>
      </c>
      <c r="B26" s="47" t="s">
        <v>41</v>
      </c>
      <c r="C26" s="20">
        <v>87309</v>
      </c>
      <c r="D26" s="20">
        <f>66926</f>
        <v>66926</v>
      </c>
      <c r="E26" s="15">
        <f t="shared" si="0"/>
        <v>-20383</v>
      </c>
      <c r="F26" s="30"/>
      <c r="G26" s="16"/>
      <c r="J26" s="4"/>
      <c r="K26" s="4"/>
      <c r="L26" s="4"/>
      <c r="M26" s="4"/>
    </row>
    <row r="27" spans="1:13" ht="15" customHeight="1">
      <c r="A27" s="50"/>
      <c r="B27" s="48"/>
      <c r="C27" s="17">
        <v>83529</v>
      </c>
      <c r="D27" s="17">
        <v>65761</v>
      </c>
      <c r="E27" s="18">
        <f t="shared" si="0"/>
        <v>-17768</v>
      </c>
      <c r="F27" s="31"/>
      <c r="G27" s="19"/>
      <c r="J27" s="4"/>
      <c r="K27" s="4"/>
      <c r="L27" s="4"/>
      <c r="M27" s="4"/>
    </row>
    <row r="28" spans="1:13" ht="15" customHeight="1">
      <c r="A28" s="49" t="s">
        <v>4</v>
      </c>
      <c r="B28" s="47" t="s">
        <v>1</v>
      </c>
      <c r="C28" s="20">
        <v>2823026</v>
      </c>
      <c r="D28" s="20">
        <v>2796060</v>
      </c>
      <c r="E28" s="15">
        <f t="shared" si="0"/>
        <v>-26966</v>
      </c>
      <c r="F28" s="30"/>
      <c r="G28" s="16"/>
      <c r="J28" s="4"/>
      <c r="K28" s="4"/>
      <c r="L28" s="4"/>
      <c r="M28" s="4"/>
    </row>
    <row r="29" spans="1:13" ht="15" customHeight="1">
      <c r="A29" s="50"/>
      <c r="B29" s="48"/>
      <c r="C29" s="17">
        <v>2822653</v>
      </c>
      <c r="D29" s="17">
        <v>2795693</v>
      </c>
      <c r="E29" s="18">
        <f t="shared" si="0"/>
        <v>-26960</v>
      </c>
      <c r="F29" s="31"/>
      <c r="G29" s="19"/>
      <c r="J29" s="4"/>
      <c r="K29" s="4"/>
      <c r="L29" s="4"/>
      <c r="M29" s="4"/>
    </row>
    <row r="30" spans="1:13" ht="15" customHeight="1">
      <c r="A30" s="49" t="s">
        <v>5</v>
      </c>
      <c r="B30" s="47" t="s">
        <v>1</v>
      </c>
      <c r="C30" s="20">
        <v>233681309</v>
      </c>
      <c r="D30" s="20">
        <v>242230883</v>
      </c>
      <c r="E30" s="15">
        <f t="shared" si="0"/>
        <v>8549574</v>
      </c>
      <c r="F30" s="30"/>
      <c r="G30" s="16"/>
      <c r="J30" s="4"/>
      <c r="K30" s="4"/>
      <c r="L30" s="4"/>
      <c r="M30" s="4"/>
    </row>
    <row r="31" spans="1:13" ht="15" customHeight="1">
      <c r="A31" s="50"/>
      <c r="B31" s="48"/>
      <c r="C31" s="17">
        <v>32393999</v>
      </c>
      <c r="D31" s="17">
        <v>35615751</v>
      </c>
      <c r="E31" s="18">
        <f t="shared" si="0"/>
        <v>3221752</v>
      </c>
      <c r="F31" s="31"/>
      <c r="G31" s="19"/>
      <c r="J31" s="4"/>
      <c r="K31" s="4"/>
      <c r="L31" s="4"/>
      <c r="M31" s="4"/>
    </row>
    <row r="32" spans="1:13" ht="15" customHeight="1">
      <c r="A32" s="49" t="s">
        <v>6</v>
      </c>
      <c r="B32" s="47" t="s">
        <v>1</v>
      </c>
      <c r="C32" s="20">
        <v>6674763</v>
      </c>
      <c r="D32" s="20">
        <v>7206119</v>
      </c>
      <c r="E32" s="15">
        <f t="shared" si="0"/>
        <v>531356</v>
      </c>
      <c r="F32" s="30"/>
      <c r="G32" s="16"/>
      <c r="J32" s="4"/>
      <c r="K32" s="4"/>
      <c r="L32" s="4"/>
      <c r="M32" s="4"/>
    </row>
    <row r="33" spans="1:13" ht="15" customHeight="1">
      <c r="A33" s="50"/>
      <c r="B33" s="48"/>
      <c r="C33" s="17">
        <v>834345</v>
      </c>
      <c r="D33" s="17">
        <v>900764</v>
      </c>
      <c r="E33" s="18">
        <f t="shared" si="0"/>
        <v>66419</v>
      </c>
      <c r="F33" s="31"/>
      <c r="G33" s="19"/>
      <c r="J33" s="4"/>
      <c r="K33" s="4"/>
      <c r="L33" s="4"/>
      <c r="M33" s="4"/>
    </row>
    <row r="34" spans="1:13" ht="15" customHeight="1">
      <c r="A34" s="49" t="s">
        <v>7</v>
      </c>
      <c r="B34" s="47" t="s">
        <v>1</v>
      </c>
      <c r="C34" s="20">
        <v>8385990</v>
      </c>
      <c r="D34" s="20">
        <v>7914650</v>
      </c>
      <c r="E34" s="15">
        <f t="shared" ref="E34:E51" si="1">+D34-C34</f>
        <v>-471340</v>
      </c>
      <c r="F34" s="30"/>
      <c r="G34" s="16"/>
      <c r="J34" s="4"/>
      <c r="K34" s="4"/>
      <c r="L34" s="4"/>
      <c r="M34" s="4"/>
    </row>
    <row r="35" spans="1:13" ht="15" customHeight="1">
      <c r="A35" s="50"/>
      <c r="B35" s="48"/>
      <c r="C35" s="17">
        <v>1048248</v>
      </c>
      <c r="D35" s="17">
        <v>989331</v>
      </c>
      <c r="E35" s="18">
        <f t="shared" si="1"/>
        <v>-58917</v>
      </c>
      <c r="F35" s="31"/>
      <c r="G35" s="19"/>
      <c r="J35" s="4"/>
      <c r="K35" s="4"/>
      <c r="L35" s="4"/>
      <c r="M35" s="4"/>
    </row>
    <row r="36" spans="1:13" ht="15" customHeight="1">
      <c r="A36" s="49" t="s">
        <v>8</v>
      </c>
      <c r="B36" s="47" t="s">
        <v>1</v>
      </c>
      <c r="C36" s="20">
        <v>791424</v>
      </c>
      <c r="D36" s="20">
        <v>798511</v>
      </c>
      <c r="E36" s="15">
        <f t="shared" si="1"/>
        <v>7087</v>
      </c>
      <c r="F36" s="30"/>
      <c r="G36" s="16"/>
      <c r="J36" s="4"/>
      <c r="K36" s="4"/>
      <c r="L36" s="4"/>
      <c r="M36" s="4"/>
    </row>
    <row r="37" spans="1:13" ht="15" customHeight="1">
      <c r="A37" s="50"/>
      <c r="B37" s="48"/>
      <c r="C37" s="17">
        <v>98928</v>
      </c>
      <c r="D37" s="17">
        <v>99813</v>
      </c>
      <c r="E37" s="18">
        <f t="shared" si="1"/>
        <v>885</v>
      </c>
      <c r="F37" s="31"/>
      <c r="G37" s="19"/>
      <c r="J37" s="4"/>
      <c r="K37" s="4"/>
      <c r="L37" s="4"/>
      <c r="M37" s="4"/>
    </row>
    <row r="38" spans="1:13" ht="15" customHeight="1">
      <c r="A38" s="49" t="s">
        <v>9</v>
      </c>
      <c r="B38" s="47" t="s">
        <v>1</v>
      </c>
      <c r="C38" s="20">
        <v>6956833</v>
      </c>
      <c r="D38" s="20">
        <v>7094217</v>
      </c>
      <c r="E38" s="15">
        <f t="shared" si="1"/>
        <v>137384</v>
      </c>
      <c r="F38" s="30"/>
      <c r="G38" s="16"/>
      <c r="J38" s="4"/>
      <c r="K38" s="4"/>
      <c r="L38" s="4"/>
      <c r="M38" s="4"/>
    </row>
    <row r="39" spans="1:13" ht="15" customHeight="1">
      <c r="A39" s="50"/>
      <c r="B39" s="48"/>
      <c r="C39" s="17">
        <v>869604</v>
      </c>
      <c r="D39" s="17">
        <v>886777</v>
      </c>
      <c r="E39" s="18">
        <f t="shared" si="1"/>
        <v>17173</v>
      </c>
      <c r="F39" s="31"/>
      <c r="G39" s="19"/>
      <c r="J39" s="4"/>
      <c r="K39" s="4"/>
      <c r="L39" s="4"/>
      <c r="M39" s="4"/>
    </row>
    <row r="40" spans="1:13" ht="15" customHeight="1">
      <c r="A40" s="49" t="s">
        <v>20</v>
      </c>
      <c r="B40" s="47" t="s">
        <v>1</v>
      </c>
      <c r="C40" s="20">
        <v>220647</v>
      </c>
      <c r="D40" s="20">
        <v>224026</v>
      </c>
      <c r="E40" s="15">
        <f t="shared" si="1"/>
        <v>3379</v>
      </c>
      <c r="F40" s="30"/>
      <c r="G40" s="16"/>
      <c r="J40" s="4"/>
      <c r="K40" s="4"/>
      <c r="L40" s="4"/>
      <c r="M40" s="4"/>
    </row>
    <row r="41" spans="1:13" ht="15" customHeight="1">
      <c r="A41" s="50"/>
      <c r="B41" s="48"/>
      <c r="C41" s="17">
        <v>27580</v>
      </c>
      <c r="D41" s="17">
        <v>28003</v>
      </c>
      <c r="E41" s="18">
        <f t="shared" si="1"/>
        <v>423</v>
      </c>
      <c r="F41" s="31"/>
      <c r="G41" s="19"/>
      <c r="J41" s="4"/>
      <c r="K41" s="4"/>
      <c r="L41" s="4"/>
      <c r="M41" s="4"/>
    </row>
    <row r="42" spans="1:13" ht="15" customHeight="1">
      <c r="A42" s="49" t="s">
        <v>28</v>
      </c>
      <c r="B42" s="47" t="s">
        <v>42</v>
      </c>
      <c r="C42" s="20">
        <v>12076515</v>
      </c>
      <c r="D42" s="20">
        <v>11073599</v>
      </c>
      <c r="E42" s="15">
        <f t="shared" si="1"/>
        <v>-1002916</v>
      </c>
      <c r="F42" s="30"/>
      <c r="G42" s="16"/>
      <c r="J42" s="4"/>
      <c r="K42" s="4"/>
      <c r="L42" s="4"/>
      <c r="M42" s="4"/>
    </row>
    <row r="43" spans="1:13" ht="15" customHeight="1">
      <c r="A43" s="50"/>
      <c r="B43" s="48"/>
      <c r="C43" s="17">
        <v>1509564</v>
      </c>
      <c r="D43" s="17">
        <v>1384199</v>
      </c>
      <c r="E43" s="18">
        <f t="shared" si="1"/>
        <v>-125365</v>
      </c>
      <c r="F43" s="31"/>
      <c r="G43" s="19"/>
      <c r="J43" s="4"/>
      <c r="K43" s="4"/>
      <c r="L43" s="4"/>
      <c r="M43" s="4"/>
    </row>
    <row r="44" spans="1:13" ht="15" customHeight="1">
      <c r="A44" s="49" t="s">
        <v>29</v>
      </c>
      <c r="B44" s="47" t="s">
        <v>0</v>
      </c>
      <c r="C44" s="20">
        <f>232988-13754</f>
        <v>219234</v>
      </c>
      <c r="D44" s="20">
        <v>216083</v>
      </c>
      <c r="E44" s="15">
        <f t="shared" si="1"/>
        <v>-3151</v>
      </c>
      <c r="F44" s="30" t="s">
        <v>13</v>
      </c>
      <c r="G44" s="21">
        <v>8685</v>
      </c>
      <c r="J44" s="4"/>
      <c r="K44" s="4"/>
      <c r="L44" s="4"/>
      <c r="M44" s="4"/>
    </row>
    <row r="45" spans="1:13" ht="15" customHeight="1">
      <c r="A45" s="50"/>
      <c r="B45" s="48"/>
      <c r="C45" s="17">
        <f>29123-1719</f>
        <v>27404</v>
      </c>
      <c r="D45" s="17">
        <v>27010</v>
      </c>
      <c r="E45" s="18">
        <f t="shared" si="1"/>
        <v>-394</v>
      </c>
      <c r="F45" s="31"/>
      <c r="G45" s="19">
        <v>1063</v>
      </c>
      <c r="J45" s="4"/>
      <c r="K45" s="4"/>
      <c r="L45" s="4"/>
      <c r="M45" s="4"/>
    </row>
    <row r="46" spans="1:13" ht="15" customHeight="1">
      <c r="A46" s="49" t="s">
        <v>24</v>
      </c>
      <c r="B46" s="47" t="s">
        <v>43</v>
      </c>
      <c r="C46" s="20">
        <v>3913649</v>
      </c>
      <c r="D46" s="20">
        <v>4248422</v>
      </c>
      <c r="E46" s="15">
        <f t="shared" si="1"/>
        <v>334773</v>
      </c>
      <c r="F46" s="30" t="s">
        <v>13</v>
      </c>
      <c r="G46" s="21">
        <v>1329</v>
      </c>
      <c r="J46" s="4"/>
      <c r="K46" s="4"/>
      <c r="L46" s="4"/>
      <c r="M46" s="4"/>
    </row>
    <row r="47" spans="1:13" ht="15" customHeight="1">
      <c r="A47" s="50"/>
      <c r="B47" s="48"/>
      <c r="C47" s="17">
        <v>753368</v>
      </c>
      <c r="D47" s="17">
        <f>799426-1997+17795+2598</f>
        <v>817822</v>
      </c>
      <c r="E47" s="18">
        <f t="shared" si="1"/>
        <v>64454</v>
      </c>
      <c r="F47" s="31"/>
      <c r="G47" s="19">
        <v>257</v>
      </c>
      <c r="J47" s="4"/>
      <c r="K47" s="4"/>
      <c r="L47" s="4"/>
      <c r="M47" s="4"/>
    </row>
    <row r="48" spans="1:13" ht="15" customHeight="1">
      <c r="A48" s="49" t="s">
        <v>21</v>
      </c>
      <c r="B48" s="47" t="s">
        <v>38</v>
      </c>
      <c r="C48" s="20">
        <v>50561</v>
      </c>
      <c r="D48" s="20">
        <v>57849</v>
      </c>
      <c r="E48" s="15">
        <f t="shared" si="1"/>
        <v>7288</v>
      </c>
      <c r="F48" s="30"/>
      <c r="G48" s="16"/>
      <c r="J48" s="4"/>
      <c r="K48" s="4"/>
      <c r="L48" s="4"/>
      <c r="M48" s="4"/>
    </row>
    <row r="49" spans="1:13" ht="15" customHeight="1">
      <c r="A49" s="50"/>
      <c r="B49" s="48"/>
      <c r="C49" s="17">
        <v>9715</v>
      </c>
      <c r="D49" s="17">
        <v>11119</v>
      </c>
      <c r="E49" s="18">
        <f t="shared" si="1"/>
        <v>1404</v>
      </c>
      <c r="F49" s="31"/>
      <c r="G49" s="19"/>
      <c r="J49" s="4"/>
      <c r="K49" s="4"/>
      <c r="L49" s="4"/>
      <c r="M49" s="4"/>
    </row>
    <row r="50" spans="1:13" ht="15" customHeight="1">
      <c r="A50" s="49" t="s">
        <v>22</v>
      </c>
      <c r="B50" s="47" t="s">
        <v>0</v>
      </c>
      <c r="C50" s="20">
        <v>150843</v>
      </c>
      <c r="D50" s="20">
        <v>147454</v>
      </c>
      <c r="E50" s="15">
        <f t="shared" si="1"/>
        <v>-3389</v>
      </c>
      <c r="F50" s="30" t="s">
        <v>13</v>
      </c>
      <c r="G50" s="21">
        <v>1194</v>
      </c>
      <c r="J50" s="4"/>
      <c r="K50" s="4"/>
      <c r="L50" s="4"/>
      <c r="M50" s="4"/>
    </row>
    <row r="51" spans="1:13" ht="15" customHeight="1">
      <c r="A51" s="50"/>
      <c r="B51" s="48"/>
      <c r="C51" s="17">
        <v>29036</v>
      </c>
      <c r="D51" s="17">
        <v>28379</v>
      </c>
      <c r="E51" s="18">
        <f t="shared" si="1"/>
        <v>-657</v>
      </c>
      <c r="F51" s="31"/>
      <c r="G51" s="19">
        <v>220</v>
      </c>
      <c r="J51" s="4"/>
      <c r="K51" s="4"/>
      <c r="L51" s="4"/>
      <c r="M51" s="4"/>
    </row>
    <row r="52" spans="1:13" ht="15" customHeight="1">
      <c r="A52" s="49" t="s">
        <v>23</v>
      </c>
      <c r="B52" s="47" t="s">
        <v>10</v>
      </c>
      <c r="C52" s="20">
        <v>612910</v>
      </c>
      <c r="D52" s="20">
        <f>641623-13497</f>
        <v>628126</v>
      </c>
      <c r="E52" s="15">
        <f t="shared" ref="E52:E59" si="2">+D52-C52</f>
        <v>15216</v>
      </c>
      <c r="F52" s="30"/>
      <c r="G52" s="16"/>
      <c r="J52" s="4"/>
      <c r="K52" s="4"/>
      <c r="L52" s="4"/>
      <c r="M52" s="4"/>
    </row>
    <row r="53" spans="1:13" ht="15" customHeight="1">
      <c r="A53" s="50"/>
      <c r="B53" s="48"/>
      <c r="C53" s="17">
        <v>117500</v>
      </c>
      <c r="D53" s="17">
        <f>122998-2598</f>
        <v>120400</v>
      </c>
      <c r="E53" s="18">
        <f t="shared" si="2"/>
        <v>2900</v>
      </c>
      <c r="F53" s="31"/>
      <c r="G53" s="19"/>
      <c r="J53" s="4"/>
      <c r="K53" s="4"/>
      <c r="L53" s="4"/>
      <c r="M53" s="4"/>
    </row>
    <row r="54" spans="1:13" ht="15" customHeight="1">
      <c r="A54" s="49" t="s">
        <v>11</v>
      </c>
      <c r="B54" s="47" t="s">
        <v>1</v>
      </c>
      <c r="C54" s="20">
        <v>136636</v>
      </c>
      <c r="D54" s="20">
        <v>3675</v>
      </c>
      <c r="E54" s="15">
        <f t="shared" si="2"/>
        <v>-132961</v>
      </c>
      <c r="F54" s="30"/>
      <c r="G54" s="16"/>
      <c r="J54" s="4"/>
      <c r="K54" s="4"/>
      <c r="L54" s="4"/>
      <c r="M54" s="4"/>
    </row>
    <row r="55" spans="1:13" ht="15" customHeight="1">
      <c r="A55" s="50"/>
      <c r="B55" s="48"/>
      <c r="C55" s="17">
        <v>0</v>
      </c>
      <c r="D55" s="17">
        <v>0</v>
      </c>
      <c r="E55" s="18">
        <f t="shared" si="2"/>
        <v>0</v>
      </c>
      <c r="F55" s="31"/>
      <c r="G55" s="19"/>
      <c r="J55" s="4"/>
      <c r="K55" s="4"/>
      <c r="L55" s="4"/>
      <c r="M55" s="4"/>
    </row>
    <row r="56" spans="1:13" ht="15" customHeight="1">
      <c r="A56" s="49" t="s">
        <v>2</v>
      </c>
      <c r="B56" s="47" t="s">
        <v>1</v>
      </c>
      <c r="C56" s="20">
        <v>92407</v>
      </c>
      <c r="D56" s="20">
        <v>100403</v>
      </c>
      <c r="E56" s="15">
        <f t="shared" si="2"/>
        <v>7996</v>
      </c>
      <c r="F56" s="30"/>
      <c r="G56" s="16"/>
      <c r="J56" s="4"/>
      <c r="K56" s="4"/>
      <c r="L56" s="4"/>
      <c r="M56" s="4"/>
    </row>
    <row r="57" spans="1:13" ht="15" customHeight="1">
      <c r="A57" s="50"/>
      <c r="B57" s="48"/>
      <c r="C57" s="17">
        <v>0</v>
      </c>
      <c r="D57" s="17">
        <v>0</v>
      </c>
      <c r="E57" s="18">
        <f t="shared" si="2"/>
        <v>0</v>
      </c>
      <c r="F57" s="31"/>
      <c r="G57" s="19"/>
      <c r="J57" s="4"/>
      <c r="K57" s="4"/>
      <c r="L57" s="4"/>
      <c r="M57" s="4"/>
    </row>
    <row r="58" spans="1:13" ht="15" customHeight="1">
      <c r="A58" s="49" t="s">
        <v>3</v>
      </c>
      <c r="B58" s="47" t="s">
        <v>1</v>
      </c>
      <c r="C58" s="20">
        <v>10000</v>
      </c>
      <c r="D58" s="20">
        <v>10000</v>
      </c>
      <c r="E58" s="15">
        <f t="shared" si="2"/>
        <v>0</v>
      </c>
      <c r="F58" s="30"/>
      <c r="G58" s="16"/>
      <c r="J58" s="4"/>
      <c r="K58" s="4"/>
      <c r="L58" s="4"/>
      <c r="M58" s="4"/>
    </row>
    <row r="59" spans="1:13" ht="15" customHeight="1">
      <c r="A59" s="50"/>
      <c r="B59" s="48"/>
      <c r="C59" s="17">
        <v>10000</v>
      </c>
      <c r="D59" s="17">
        <v>10000</v>
      </c>
      <c r="E59" s="18">
        <f t="shared" si="2"/>
        <v>0</v>
      </c>
      <c r="F59" s="31"/>
      <c r="G59" s="19"/>
      <c r="J59" s="4"/>
      <c r="K59" s="4"/>
      <c r="L59" s="4"/>
      <c r="M59" s="4"/>
    </row>
    <row r="60" spans="1:13" ht="15" customHeight="1">
      <c r="A60" s="42" t="s">
        <v>48</v>
      </c>
      <c r="B60" s="43"/>
      <c r="C60" s="20">
        <v>279977252</v>
      </c>
      <c r="D60" s="20">
        <v>287691376</v>
      </c>
      <c r="E60" s="15">
        <v>7714124</v>
      </c>
      <c r="F60" s="30" t="str">
        <f>IF(G60="　","　","区ＣＭ")</f>
        <v>区ＣＭ</v>
      </c>
      <c r="G60" s="21">
        <v>11208</v>
      </c>
      <c r="J60" s="4"/>
      <c r="K60" s="4"/>
      <c r="L60" s="4"/>
      <c r="M60" s="4"/>
    </row>
    <row r="61" spans="1:13" ht="15" customHeight="1" thickBot="1">
      <c r="A61" s="44"/>
      <c r="B61" s="45"/>
      <c r="C61" s="22">
        <v>43677924</v>
      </c>
      <c r="D61" s="22">
        <v>46601162</v>
      </c>
      <c r="E61" s="22">
        <v>2923238</v>
      </c>
      <c r="F61" s="41"/>
      <c r="G61" s="23">
        <v>1540</v>
      </c>
      <c r="J61" s="4"/>
      <c r="K61" s="4"/>
      <c r="L61" s="4"/>
      <c r="M61" s="4"/>
    </row>
    <row r="62" spans="1:13" ht="18" customHeight="1">
      <c r="C62" s="14"/>
      <c r="D62" s="27"/>
      <c r="F62" s="29"/>
    </row>
    <row r="63" spans="1:13" ht="18" customHeight="1">
      <c r="C63" s="14"/>
      <c r="D63" s="27"/>
    </row>
    <row r="64" spans="1:13" ht="18" customHeight="1">
      <c r="C64" s="28"/>
      <c r="D64" s="28"/>
      <c r="G64" s="28"/>
    </row>
    <row r="65" spans="3:7" ht="18" customHeight="1">
      <c r="C65" s="28"/>
      <c r="D65" s="28"/>
      <c r="G65" s="28"/>
    </row>
  </sheetData>
  <mergeCells count="79">
    <mergeCell ref="F22:F23"/>
    <mergeCell ref="B44:B45"/>
    <mergeCell ref="F42:F43"/>
    <mergeCell ref="A44:A45"/>
    <mergeCell ref="A46:A47"/>
    <mergeCell ref="B46:B47"/>
    <mergeCell ref="F46:F47"/>
    <mergeCell ref="A42:A43"/>
    <mergeCell ref="F44:F45"/>
    <mergeCell ref="B48:B49"/>
    <mergeCell ref="A50:A51"/>
    <mergeCell ref="F48:F49"/>
    <mergeCell ref="F50:F51"/>
    <mergeCell ref="B50:B51"/>
    <mergeCell ref="A48:A49"/>
    <mergeCell ref="F60:F61"/>
    <mergeCell ref="A60:B61"/>
    <mergeCell ref="B58:B59"/>
    <mergeCell ref="B40:B41"/>
    <mergeCell ref="B42:B43"/>
    <mergeCell ref="A56:A57"/>
    <mergeCell ref="B56:B57"/>
    <mergeCell ref="F58:F59"/>
    <mergeCell ref="A58:A59"/>
    <mergeCell ref="F56:F57"/>
    <mergeCell ref="B52:B53"/>
    <mergeCell ref="A52:A53"/>
    <mergeCell ref="A54:A55"/>
    <mergeCell ref="F52:F53"/>
    <mergeCell ref="F54:F55"/>
    <mergeCell ref="B54:B55"/>
    <mergeCell ref="A38:A39"/>
    <mergeCell ref="B38:B39"/>
    <mergeCell ref="F40:F41"/>
    <mergeCell ref="F32:F33"/>
    <mergeCell ref="F34:F35"/>
    <mergeCell ref="A34:A35"/>
    <mergeCell ref="A36:A37"/>
    <mergeCell ref="A32:A33"/>
    <mergeCell ref="A40:A41"/>
    <mergeCell ref="F36:F37"/>
    <mergeCell ref="B36:B37"/>
    <mergeCell ref="F38:F39"/>
    <mergeCell ref="B32:B33"/>
    <mergeCell ref="B34:B35"/>
    <mergeCell ref="A22:A23"/>
    <mergeCell ref="B22:B23"/>
    <mergeCell ref="B28:B29"/>
    <mergeCell ref="B26:B27"/>
    <mergeCell ref="A28:A29"/>
    <mergeCell ref="F5:G5"/>
    <mergeCell ref="F10:G11"/>
    <mergeCell ref="B10:B11"/>
    <mergeCell ref="A10:A11"/>
    <mergeCell ref="B12:B13"/>
    <mergeCell ref="F12:F13"/>
    <mergeCell ref="C9:D9"/>
    <mergeCell ref="A30:A31"/>
    <mergeCell ref="F30:F31"/>
    <mergeCell ref="A24:A25"/>
    <mergeCell ref="B24:B25"/>
    <mergeCell ref="F24:F25"/>
    <mergeCell ref="A26:A27"/>
    <mergeCell ref="B30:B31"/>
    <mergeCell ref="F26:F27"/>
    <mergeCell ref="F28:F29"/>
    <mergeCell ref="A14:A15"/>
    <mergeCell ref="A16:A17"/>
    <mergeCell ref="F20:F21"/>
    <mergeCell ref="A12:A13"/>
    <mergeCell ref="A18:A19"/>
    <mergeCell ref="B16:B17"/>
    <mergeCell ref="A20:A21"/>
    <mergeCell ref="B20:B21"/>
    <mergeCell ref="B18:B19"/>
    <mergeCell ref="F14:F15"/>
    <mergeCell ref="F18:F19"/>
    <mergeCell ref="F16:F17"/>
    <mergeCell ref="B14:B15"/>
  </mergeCells>
  <phoneticPr fontId="4"/>
  <conditionalFormatting sqref="G58 G60">
    <cfRule type="cellIs" dxfId="0" priority="3" stopIfTrue="1" operator="equal">
      <formula>0</formula>
    </cfRule>
  </conditionalFormatting>
  <dataValidations disablePrompts="1" count="2">
    <dataValidation type="list" allowBlank="1" showInputMessage="1" showErrorMessage="1" sqref="F58:F59 F30:F31 F32:F33 F34:F35 F36:F37 F38:F39 F40:F41 F42:F43 F28:F29 F56:F57 F54:F55 F12:F27 F44:F45 F46:F53">
      <formula1>"　　,区ＣＭ"</formula1>
    </dataValidation>
    <dataValidation type="list" allowBlank="1" showInputMessage="1" showErrorMessage="1" sqref="D11">
      <formula1>"算 定 ③,予 算 案 ②,予 算 ②"</formula1>
    </dataValidation>
  </dataValidations>
  <hyperlinks>
    <hyperlink ref="A12:A13" r:id="rId1" display="資格事務費"/>
    <hyperlink ref="A14:A15" r:id="rId2" display="給付事務費"/>
    <hyperlink ref="A16:A17" r:id="rId3" display="賦課事務費"/>
    <hyperlink ref="A18:A19" r:id="rId4" display="徴収事務費"/>
    <hyperlink ref="A20:A21" r:id="rId5" display="介護保険システム運用・保守等経費"/>
    <hyperlink ref="A22:A23" r:id="rId6" display="介護保険システム改修等経費"/>
    <hyperlink ref="A24:A25" r:id="rId7" display="介護保険事業者指定指導にかかる経費"/>
    <hyperlink ref="A26:A27" r:id="rId8" display="介護保険運営事務費"/>
    <hyperlink ref="A28:A29" r:id="rId9" display="要介護認定事務費"/>
    <hyperlink ref="A30:A31" r:id="rId10" display="介護サービス等給付費"/>
    <hyperlink ref="A32:A33" r:id="rId11" display="介護予防サービス等給付費"/>
    <hyperlink ref="A34:A35" r:id="rId12" display="高額介護サービス等給付費"/>
    <hyperlink ref="A36:A37" r:id="rId13" display="高額医療合算介護サービス等給付費"/>
    <hyperlink ref="A38:A39" r:id="rId14" display="特定入所者介護サービス等給付費"/>
    <hyperlink ref="A40:A41" r:id="rId15" display="介護報酬審査支払費"/>
    <hyperlink ref="A42:A43" r:id="rId16" display="介護予防・生活支援サービス事業費"/>
    <hyperlink ref="A44:A45" r:id="rId17" display="一般介護予防事業費"/>
    <hyperlink ref="A46:A47" r:id="rId18" display="包括的支援事業費"/>
    <hyperlink ref="A48:A49" r:id="rId19" display="介護給付費適正化事業費"/>
    <hyperlink ref="A50:A51" r:id="rId20" display="家族介護支援事業費"/>
    <hyperlink ref="A52:A53" r:id="rId21" display="地域自立生活支援等事業費"/>
    <hyperlink ref="A54:A55" r:id="rId22" display="介護給付費準備基金蓄積"/>
    <hyperlink ref="A56:A57" r:id="rId23" display="保険料還付金"/>
    <hyperlink ref="A58:A59" r:id="rId24" display="予備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様式4</vt:lpstr>
      <vt:lpstr>様式4!Print_Area</vt:lpstr>
      <vt:lpstr>様式4!Print_Titles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2019-01-29T10:24:45Z</cp:lastPrinted>
  <dcterms:created xsi:type="dcterms:W3CDTF">1997-01-08T22:48:59Z</dcterms:created>
  <dcterms:modified xsi:type="dcterms:W3CDTF">2019-12-19T13:51:32Z</dcterms:modified>
</cp:coreProperties>
</file>