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bookViews>
  <sheets>
    <sheet name="一覧（一般）" sheetId="17"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'一覧（一般）'!$A$4:$G$1010</definedName>
    <definedName name="AAA" localSheetId="0">[1]APP価格!#REF!</definedName>
    <definedName name="AAA">[1]APP価格!#REF!</definedName>
    <definedName name="BBB" localSheetId="0">[1]APP価格!#REF!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 localSheetId="0">[2]APP価格!#REF!</definedName>
    <definedName name="Link2">[2]APP価格!#REF!</definedName>
    <definedName name="Nｺｰﾄﾞ" localSheetId="0">#REF!</definedName>
    <definedName name="Nｺｰﾄﾞ">#REF!</definedName>
    <definedName name="PG単金">[3]単金表!$C$4</definedName>
    <definedName name="_xlnm.Print_Area" localSheetId="0">'一覧（一般）'!$A$1:$G$1010</definedName>
    <definedName name="_xlnm.Print_Area">#REF!</definedName>
    <definedName name="_xlnm.Print_Titles" localSheetId="0">'一覧（一般）'!$4:$4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あ" localSheetId="0">#REF!</definedName>
    <definedName name="あ">#REF!</definedName>
    <definedName name="あ1" localSheetId="0">[4]!別紙20</definedName>
    <definedName name="あ1">[4]!別紙20</definedName>
    <definedName name="あ11" localSheetId="0">[4]!別紙22</definedName>
    <definedName name="あ11">[4]!別紙22</definedName>
    <definedName name="あ111" localSheetId="0">[4]!別紙24</definedName>
    <definedName name="あ111">[4]!別紙24</definedName>
    <definedName name="あ112" localSheetId="0">[4]!別紙25</definedName>
    <definedName name="あ112">[4]!別紙25</definedName>
    <definedName name="あ113" localSheetId="0">[4]!別紙26</definedName>
    <definedName name="あ113">[4]!別紙26</definedName>
    <definedName name="あ114" localSheetId="0">[4]!別紙4</definedName>
    <definedName name="あ114">[4]!別紙4</definedName>
    <definedName name="あ115" localSheetId="0">[4]!別紙5</definedName>
    <definedName name="あ115">[4]!別紙5</definedName>
    <definedName name="あ116" localSheetId="0">[4]!別紙8</definedName>
    <definedName name="あ116">[4]!別紙8</definedName>
    <definedName name="あ12" localSheetId="0">[4]!別紙21</definedName>
    <definedName name="あ12">[4]!別紙21</definedName>
    <definedName name="あ121" localSheetId="0">[4]!別紙9</definedName>
    <definedName name="あ121">[4]!別紙9</definedName>
    <definedName name="ああ">[3]単金表!$C$5</definedName>
    <definedName name="あいうえお" localSheetId="0">#REF!,#REF!,#REF!</definedName>
    <definedName name="あいうえお">#REF!,#REF!,#REF!</definedName>
    <definedName name="い" localSheetId="0">#REF!</definedName>
    <definedName name="い">#REF!</definedName>
    <definedName name="う" localSheetId="0">#REF!</definedName>
    <definedName name="う">#REF!</definedName>
    <definedName name="え" localSheetId="0">#REF!</definedName>
    <definedName name="え">#REF!</definedName>
    <definedName name="お" localSheetId="0">#REF!</definedName>
    <definedName name="お">#REF!</definedName>
    <definedName name="か" localSheetId="0">#REF!,#REF!,#REF!</definedName>
    <definedName name="か">#REF!,#REF!,#REF!</definedName>
    <definedName name="き" localSheetId="0">#REF!</definedName>
    <definedName name="き">#REF!</definedName>
    <definedName name="ｷｬﾋﾞﾈｯﾄ" localSheetId="0">#REF!</definedName>
    <definedName name="ｷｬﾋﾞﾈｯﾄ">#REF!</definedName>
    <definedName name="く" localSheetId="0">#REF!</definedName>
    <definedName name="く">#REF!</definedName>
    <definedName name="け" localSheetId="0">#REF!</definedName>
    <definedName name="け">#REF!</definedName>
    <definedName name="こ" localSheetId="0">#REF!</definedName>
    <definedName name="こ">#REF!</definedName>
    <definedName name="さ" localSheetId="0">#REF!</definedName>
    <definedName name="さ">#REF!</definedName>
    <definedName name="サーバ" localSheetId="0">#REF!</definedName>
    <definedName name="サーバ">#REF!</definedName>
    <definedName name="し" localSheetId="0">#REF!</definedName>
    <definedName name="し">#REF!</definedName>
    <definedName name="す" localSheetId="0">#REF!</definedName>
    <definedName name="す">#REF!</definedName>
    <definedName name="せ" localSheetId="0">#REF!</definedName>
    <definedName name="せ">#REF!</definedName>
    <definedName name="そ" localSheetId="0">#REF!</definedName>
    <definedName name="そ">#REF!</definedName>
    <definedName name="ﾀｲﾄﾙ行" localSheetId="0">#REF!</definedName>
    <definedName name="ﾀｲﾄﾙ行">#REF!</definedName>
    <definedName name="ディスク" localSheetId="0">#REF!</definedName>
    <definedName name="ディスク">#REF!</definedName>
    <definedName name="な" localSheetId="0">#REF!</definedName>
    <definedName name="な">#REF!</definedName>
    <definedName name="に" localSheetId="0">#REF!</definedName>
    <definedName name="に">#REF!</definedName>
    <definedName name="ぬ" localSheetId="0">#REF!</definedName>
    <definedName name="ぬ">#REF!</definedName>
    <definedName name="ね" localSheetId="0">#REF!</definedName>
    <definedName name="ね">#REF!</definedName>
    <definedName name="の" localSheetId="0">#REF!</definedName>
    <definedName name="の">#REF!</definedName>
    <definedName name="は" localSheetId="0">OFFSET(#REF!,0,0,COUNTA(#REF!)-1,1)</definedName>
    <definedName name="は">OFFSET(#REF!,0,0,COUNTA(#REF!)-1,1)</definedName>
    <definedName name="バックアップ" localSheetId="0">#REF!</definedName>
    <definedName name="バックアップ">#REF!</definedName>
    <definedName name="ひ" localSheetId="0">#REF!</definedName>
    <definedName name="ひ">#REF!</definedName>
    <definedName name="ふ" localSheetId="0">[4]!別紙1</definedName>
    <definedName name="ふ">[4]!別紙1</definedName>
    <definedName name="へ" localSheetId="0">[4]!別紙10</definedName>
    <definedName name="へ">[4]!別紙10</definedName>
    <definedName name="ほ" localSheetId="0">[4]!別紙11</definedName>
    <definedName name="ほ">[4]!別紙11</definedName>
    <definedName name="ま" localSheetId="0">[4]!別紙12</definedName>
    <definedName name="ま">[4]!別紙12</definedName>
    <definedName name="み" localSheetId="0">[4]!別紙13</definedName>
    <definedName name="み">[4]!別紙13</definedName>
    <definedName name="む" localSheetId="0">[4]!別紙14</definedName>
    <definedName name="む">[4]!別紙14</definedName>
    <definedName name="め" localSheetId="0">[4]!別紙15</definedName>
    <definedName name="め">[4]!別紙15</definedName>
    <definedName name="も" localSheetId="0">[4]!別紙16</definedName>
    <definedName name="も">[4]!別紙16</definedName>
    <definedName name="や" localSheetId="0">[4]!別紙17</definedName>
    <definedName name="や">[4]!別紙17</definedName>
    <definedName name="ゆ" localSheetId="0">[4]!別紙18</definedName>
    <definedName name="ゆ">[4]!別紙18</definedName>
    <definedName name="よ" localSheetId="0">[4]!別紙19</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 localSheetId="0">[1]APP価格!#REF!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 localSheetId="0">#REF!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1009" i="17" l="1"/>
  <c r="E1007" i="17" l="1"/>
  <c r="E1006" i="17"/>
  <c r="E1005" i="17"/>
  <c r="E1004" i="17"/>
  <c r="E1003" i="17"/>
  <c r="E713" i="17"/>
  <c r="E515" i="17"/>
  <c r="E584" i="17"/>
  <c r="E186" i="17"/>
  <c r="E383" i="17"/>
  <c r="E393" i="17"/>
  <c r="E390" i="17"/>
  <c r="E402" i="17"/>
  <c r="E391" i="17"/>
  <c r="E395" i="17"/>
  <c r="E394" i="17"/>
  <c r="E401" i="17"/>
  <c r="E384" i="17"/>
  <c r="E399" i="17"/>
  <c r="E396" i="17"/>
  <c r="E397" i="17"/>
  <c r="E403" i="17"/>
  <c r="E398" i="17"/>
  <c r="E386" i="17"/>
  <c r="E400" i="17"/>
  <c r="E382" i="17"/>
  <c r="E389" i="17"/>
  <c r="E387" i="17"/>
  <c r="E404" i="17"/>
  <c r="E385" i="17"/>
  <c r="E392" i="17"/>
  <c r="E808" i="17"/>
  <c r="E635" i="17"/>
  <c r="E633" i="17"/>
  <c r="E717" i="17"/>
  <c r="E744" i="17"/>
  <c r="E658" i="17"/>
  <c r="E660" i="17"/>
  <c r="E659" i="17"/>
  <c r="E632" i="17"/>
  <c r="E1002" i="17" l="1"/>
  <c r="E1000" i="17"/>
  <c r="E1008" i="17"/>
  <c r="E1010" i="17" l="1"/>
</calcChain>
</file>

<file path=xl/sharedStrings.xml><?xml version="1.0" encoding="utf-8"?>
<sst xmlns="http://schemas.openxmlformats.org/spreadsheetml/2006/main" count="5135" uniqueCount="1415">
  <si>
    <t>3-1-2</t>
    <phoneticPr fontId="11"/>
  </si>
  <si>
    <t>3-2-1</t>
    <phoneticPr fontId="11"/>
  </si>
  <si>
    <t>3-2-2</t>
    <phoneticPr fontId="11"/>
  </si>
  <si>
    <t>3-2-3</t>
    <phoneticPr fontId="11"/>
  </si>
  <si>
    <t>3-2-5</t>
    <phoneticPr fontId="11"/>
  </si>
  <si>
    <t>一般会計</t>
    <rPh sb="0" eb="2">
      <t>イッパン</t>
    </rPh>
    <rPh sb="2" eb="4">
      <t>カイケイ</t>
    </rPh>
    <phoneticPr fontId="11"/>
  </si>
  <si>
    <t>(単位：円)</t>
    <rPh sb="1" eb="3">
      <t>タンイ</t>
    </rPh>
    <rPh sb="4" eb="5">
      <t>エン</t>
    </rPh>
    <phoneticPr fontId="11"/>
  </si>
  <si>
    <t>所管</t>
    <rPh sb="0" eb="2">
      <t>ショカン</t>
    </rPh>
    <phoneticPr fontId="11"/>
  </si>
  <si>
    <t>委託名称</t>
    <rPh sb="0" eb="2">
      <t>イタク</t>
    </rPh>
    <rPh sb="2" eb="4">
      <t>メイショウ</t>
    </rPh>
    <phoneticPr fontId="11"/>
  </si>
  <si>
    <t>委託先</t>
    <rPh sb="0" eb="1">
      <t>イ</t>
    </rPh>
    <rPh sb="1" eb="2">
      <t>コトヅケ</t>
    </rPh>
    <rPh sb="2" eb="3">
      <t>サキ</t>
    </rPh>
    <phoneticPr fontId="11"/>
  </si>
  <si>
    <t>支出金額</t>
    <rPh sb="0" eb="2">
      <t>シシュツ</t>
    </rPh>
    <rPh sb="2" eb="4">
      <t>キンガク</t>
    </rPh>
    <phoneticPr fontId="11"/>
  </si>
  <si>
    <t>契約
方法</t>
    <rPh sb="0" eb="2">
      <t>ケイヤク</t>
    </rPh>
    <rPh sb="3" eb="5">
      <t>ホウホウ</t>
    </rPh>
    <phoneticPr fontId="11"/>
  </si>
  <si>
    <t>再委託
有り＝○</t>
    <rPh sb="0" eb="3">
      <t>サイイタク</t>
    </rPh>
    <rPh sb="4" eb="5">
      <t>ア</t>
    </rPh>
    <phoneticPr fontId="11"/>
  </si>
  <si>
    <t>福祉局</t>
    <rPh sb="0" eb="3">
      <t>フクシキョク</t>
    </rPh>
    <phoneticPr fontId="11"/>
  </si>
  <si>
    <t>一般</t>
    <rPh sb="0" eb="2">
      <t>イッパン</t>
    </rPh>
    <phoneticPr fontId="11"/>
  </si>
  <si>
    <t>比随</t>
  </si>
  <si>
    <t>特随</t>
    <rPh sb="0" eb="1">
      <t>トク</t>
    </rPh>
    <rPh sb="1" eb="2">
      <t>ズイ</t>
    </rPh>
    <phoneticPr fontId="11"/>
  </si>
  <si>
    <t>一般</t>
  </si>
  <si>
    <t>特随</t>
  </si>
  <si>
    <t>○</t>
  </si>
  <si>
    <t>公募</t>
  </si>
  <si>
    <t>3-2-1</t>
  </si>
  <si>
    <t>(社福)ヒューマンライツ福祉協会</t>
  </si>
  <si>
    <t>特随</t>
    <rPh sb="0" eb="1">
      <t>トク</t>
    </rPh>
    <rPh sb="1" eb="2">
      <t>ズイ</t>
    </rPh>
    <phoneticPr fontId="9"/>
  </si>
  <si>
    <t>(社福)リベルタ</t>
  </si>
  <si>
    <t>(社福)ふれあい共生会</t>
  </si>
  <si>
    <t>(社福)ライフサポート協会</t>
  </si>
  <si>
    <t>(社福)加島友愛会</t>
  </si>
  <si>
    <t>近畿防災(株)</t>
  </si>
  <si>
    <t>緊急通報システム事業(家庭内への事故等への対応の体制整備に質する事業【受信センター業務】・端末機器保守業務)業務委託</t>
  </si>
  <si>
    <t>(社福)大阪市社会福祉協議会</t>
  </si>
  <si>
    <t>(社福)大阪市北区社会福祉協議会</t>
  </si>
  <si>
    <t>3-2-2</t>
  </si>
  <si>
    <t>令和元年度　委託料支出一覧</t>
    <rPh sb="0" eb="2">
      <t>レイワ</t>
    </rPh>
    <rPh sb="2" eb="3">
      <t>ガン</t>
    </rPh>
    <rPh sb="3" eb="5">
      <t>ネンド</t>
    </rPh>
    <rPh sb="6" eb="9">
      <t>イタクリョウ</t>
    </rPh>
    <rPh sb="9" eb="11">
      <t>シシュツ</t>
    </rPh>
    <rPh sb="11" eb="13">
      <t>イチラン</t>
    </rPh>
    <phoneticPr fontId="11"/>
  </si>
  <si>
    <r>
      <t xml:space="preserve">科目
</t>
    </r>
    <r>
      <rPr>
        <sz val="10"/>
        <rFont val="ＭＳ 明朝"/>
        <family val="1"/>
        <charset val="128"/>
      </rPr>
      <t>(款-項-目)</t>
    </r>
    <rPh sb="0" eb="2">
      <t>カモク</t>
    </rPh>
    <rPh sb="4" eb="5">
      <t>カン</t>
    </rPh>
    <rPh sb="6" eb="7">
      <t>コウ</t>
    </rPh>
    <rPh sb="8" eb="9">
      <t>メ</t>
    </rPh>
    <phoneticPr fontId="11"/>
  </si>
  <si>
    <t>（再掲）契約方法別支出額</t>
    <phoneticPr fontId="11"/>
  </si>
  <si>
    <t>一般競争入札</t>
    <phoneticPr fontId="11"/>
  </si>
  <si>
    <t>指名競争入札</t>
    <phoneticPr fontId="11"/>
  </si>
  <si>
    <t>指名</t>
    <rPh sb="0" eb="2">
      <t>シメイ</t>
    </rPh>
    <phoneticPr fontId="9"/>
  </si>
  <si>
    <t>公募型指名競争入札</t>
    <phoneticPr fontId="11"/>
  </si>
  <si>
    <t>公募による指定管理者の選定</t>
    <phoneticPr fontId="11"/>
  </si>
  <si>
    <t>公募</t>
    <rPh sb="0" eb="2">
      <t>コウボ</t>
    </rPh>
    <phoneticPr fontId="20"/>
  </si>
  <si>
    <t>特名による指定管理者の選定</t>
    <phoneticPr fontId="11"/>
  </si>
  <si>
    <t>見積比較による随意契約</t>
    <phoneticPr fontId="11"/>
  </si>
  <si>
    <t>その他特名による随意契約</t>
    <phoneticPr fontId="11"/>
  </si>
  <si>
    <t>（その他特名による随意契約の割合）</t>
    <phoneticPr fontId="11"/>
  </si>
  <si>
    <t>合計</t>
    <phoneticPr fontId="11"/>
  </si>
  <si>
    <t>福祉局</t>
    <rPh sb="0" eb="3">
      <t>フクシキョク</t>
    </rPh>
    <phoneticPr fontId="5"/>
  </si>
  <si>
    <t>3-1-2</t>
  </si>
  <si>
    <t>〇</t>
  </si>
  <si>
    <t>3-1-3</t>
  </si>
  <si>
    <t>大阪市コミュニティ協会・リベルタ事業共同体</t>
  </si>
  <si>
    <t>3-1-2</t>
    <phoneticPr fontId="5"/>
  </si>
  <si>
    <t>もと夕凪寮機械警備業務委託</t>
    <rPh sb="11" eb="13">
      <t>イタク</t>
    </rPh>
    <phoneticPr fontId="11"/>
  </si>
  <si>
    <t>ＨＳＳエンジニヤリング(株)</t>
    <rPh sb="12" eb="13">
      <t>カブ</t>
    </rPh>
    <phoneticPr fontId="11"/>
  </si>
  <si>
    <t>三ツ矢電工(株)</t>
    <rPh sb="0" eb="1">
      <t>ミ</t>
    </rPh>
    <rPh sb="2" eb="3">
      <t>ヤ</t>
    </rPh>
    <rPh sb="3" eb="5">
      <t>デンコウ</t>
    </rPh>
    <rPh sb="5" eb="8">
      <t>カブ</t>
    </rPh>
    <phoneticPr fontId="11"/>
  </si>
  <si>
    <t>指名</t>
    <rPh sb="0" eb="2">
      <t>シメイ</t>
    </rPh>
    <phoneticPr fontId="11"/>
  </si>
  <si>
    <t>北区北総合福祉センター電気設備保安管理業務委託</t>
    <rPh sb="0" eb="2">
      <t>キタク</t>
    </rPh>
    <rPh sb="2" eb="3">
      <t>キタ</t>
    </rPh>
    <rPh sb="3" eb="5">
      <t>ソウゴウ</t>
    </rPh>
    <rPh sb="5" eb="7">
      <t>フクシ</t>
    </rPh>
    <rPh sb="11" eb="13">
      <t>デンキ</t>
    </rPh>
    <rPh sb="13" eb="15">
      <t>セツビ</t>
    </rPh>
    <rPh sb="15" eb="17">
      <t>ホアン</t>
    </rPh>
    <rPh sb="17" eb="19">
      <t>カンリ</t>
    </rPh>
    <rPh sb="19" eb="21">
      <t>ギョウム</t>
    </rPh>
    <rPh sb="21" eb="23">
      <t>イタク</t>
    </rPh>
    <phoneticPr fontId="11"/>
  </si>
  <si>
    <t>近畿電設サービス(株)</t>
    <rPh sb="0" eb="2">
      <t>キンキ</t>
    </rPh>
    <rPh sb="2" eb="4">
      <t>デンセツ</t>
    </rPh>
    <rPh sb="8" eb="11">
      <t>カブ</t>
    </rPh>
    <phoneticPr fontId="11"/>
  </si>
  <si>
    <t>3-2-5</t>
    <phoneticPr fontId="5"/>
  </si>
  <si>
    <t>社会福祉センター管理運営業務委託</t>
    <rPh sb="0" eb="2">
      <t>シャカイ</t>
    </rPh>
    <rPh sb="2" eb="4">
      <t>フクシ</t>
    </rPh>
    <rPh sb="8" eb="10">
      <t>カンリ</t>
    </rPh>
    <rPh sb="10" eb="12">
      <t>ウンエイ</t>
    </rPh>
    <rPh sb="12" eb="14">
      <t>ギョウム</t>
    </rPh>
    <rPh sb="14" eb="16">
      <t>イタク</t>
    </rPh>
    <phoneticPr fontId="11"/>
  </si>
  <si>
    <t>まちすまいづくり・共同総合サービス連合体</t>
    <rPh sb="9" eb="11">
      <t>キョウドウ</t>
    </rPh>
    <rPh sb="11" eb="13">
      <t>ソウゴウ</t>
    </rPh>
    <rPh sb="17" eb="20">
      <t>レンゴウタイ</t>
    </rPh>
    <phoneticPr fontId="11"/>
  </si>
  <si>
    <t>公募</t>
    <rPh sb="0" eb="2">
      <t>コウボ</t>
    </rPh>
    <phoneticPr fontId="11"/>
  </si>
  <si>
    <t>社会福祉センターファンコイルユニット改修工事(東エリア)【設計】</t>
    <rPh sb="0" eb="2">
      <t>シャカイ</t>
    </rPh>
    <rPh sb="2" eb="4">
      <t>フクシ</t>
    </rPh>
    <rPh sb="18" eb="20">
      <t>カイシュウ</t>
    </rPh>
    <rPh sb="20" eb="22">
      <t>コウジ</t>
    </rPh>
    <rPh sb="23" eb="24">
      <t>ヒガシ</t>
    </rPh>
    <rPh sb="29" eb="31">
      <t>セッケイ</t>
    </rPh>
    <phoneticPr fontId="11"/>
  </si>
  <si>
    <t>社会福祉センター空調設備改修工事(東エリア)【工事調整】</t>
    <rPh sb="0" eb="2">
      <t>シャカイ</t>
    </rPh>
    <rPh sb="2" eb="4">
      <t>フクシ</t>
    </rPh>
    <rPh sb="8" eb="10">
      <t>クウチョウ</t>
    </rPh>
    <rPh sb="10" eb="12">
      <t>セツビ</t>
    </rPh>
    <rPh sb="12" eb="14">
      <t>カイシュウ</t>
    </rPh>
    <rPh sb="14" eb="16">
      <t>コウジ</t>
    </rPh>
    <rPh sb="17" eb="18">
      <t>ヒガシ</t>
    </rPh>
    <rPh sb="23" eb="25">
      <t>コウジ</t>
    </rPh>
    <rPh sb="25" eb="27">
      <t>チョウセイ</t>
    </rPh>
    <phoneticPr fontId="11"/>
  </si>
  <si>
    <t>3-2-1</t>
    <phoneticPr fontId="5"/>
  </si>
  <si>
    <t>3-2-2</t>
    <phoneticPr fontId="5"/>
  </si>
  <si>
    <t>一般</t>
    <phoneticPr fontId="5"/>
  </si>
  <si>
    <t>特随</t>
    <phoneticPr fontId="5"/>
  </si>
  <si>
    <t>○</t>
    <phoneticPr fontId="5"/>
  </si>
  <si>
    <t>東洋テック(株)</t>
    <rPh sb="0" eb="2">
      <t>トウヨウ</t>
    </rPh>
    <phoneticPr fontId="11"/>
  </si>
  <si>
    <t>本多重夫法律事務所</t>
    <phoneticPr fontId="5"/>
  </si>
  <si>
    <t>一般</t>
    <rPh sb="0" eb="2">
      <t>イッパン</t>
    </rPh>
    <phoneticPr fontId="9"/>
  </si>
  <si>
    <t>国際セーフティー(株)</t>
    <phoneticPr fontId="5"/>
  </si>
  <si>
    <t>もと平和湯及び北津守診療所にかかる土壌汚染及び油汚染表層調査(フェーズ２)業務委託</t>
    <rPh sb="2" eb="4">
      <t>ヘイワ</t>
    </rPh>
    <rPh sb="4" eb="5">
      <t>ユ</t>
    </rPh>
    <rPh sb="5" eb="6">
      <t>オヨ</t>
    </rPh>
    <rPh sb="7" eb="10">
      <t>キタツモリ</t>
    </rPh>
    <rPh sb="10" eb="13">
      <t>シンリョウショ</t>
    </rPh>
    <rPh sb="17" eb="19">
      <t>ドジョウ</t>
    </rPh>
    <rPh sb="19" eb="21">
      <t>オセン</t>
    </rPh>
    <rPh sb="21" eb="22">
      <t>オヨ</t>
    </rPh>
    <rPh sb="23" eb="24">
      <t>アブラ</t>
    </rPh>
    <rPh sb="24" eb="26">
      <t>オセン</t>
    </rPh>
    <rPh sb="26" eb="28">
      <t>ヒョウソウ</t>
    </rPh>
    <rPh sb="28" eb="30">
      <t>チョウサ</t>
    </rPh>
    <rPh sb="37" eb="39">
      <t>ギョウム</t>
    </rPh>
    <rPh sb="39" eb="41">
      <t>イタク</t>
    </rPh>
    <phoneticPr fontId="11"/>
  </si>
  <si>
    <t>もと文化温泉及びもと長橋第１保育所にかかる土地利用履歴調査業務</t>
    <rPh sb="2" eb="4">
      <t>ブンカ</t>
    </rPh>
    <rPh sb="4" eb="6">
      <t>オンセン</t>
    </rPh>
    <rPh sb="6" eb="7">
      <t>オヨ</t>
    </rPh>
    <rPh sb="10" eb="12">
      <t>ナガハシ</t>
    </rPh>
    <rPh sb="12" eb="13">
      <t>ダイ</t>
    </rPh>
    <rPh sb="14" eb="16">
      <t>ホイク</t>
    </rPh>
    <rPh sb="16" eb="17">
      <t>ショ</t>
    </rPh>
    <rPh sb="21" eb="23">
      <t>トチ</t>
    </rPh>
    <rPh sb="23" eb="25">
      <t>リヨウ</t>
    </rPh>
    <rPh sb="25" eb="27">
      <t>リレキ</t>
    </rPh>
    <rPh sb="27" eb="29">
      <t>チョウサ</t>
    </rPh>
    <rPh sb="29" eb="31">
      <t>ギョウム</t>
    </rPh>
    <phoneticPr fontId="11"/>
  </si>
  <si>
    <t>大阪市立天王寺図書館他３館消防設備保守点検業務委託</t>
    <rPh sb="0" eb="3">
      <t>オオサカシ</t>
    </rPh>
    <rPh sb="3" eb="4">
      <t>リツ</t>
    </rPh>
    <rPh sb="4" eb="7">
      <t>テンノウジ</t>
    </rPh>
    <rPh sb="7" eb="10">
      <t>トショカン</t>
    </rPh>
    <rPh sb="10" eb="11">
      <t>ホカ</t>
    </rPh>
    <rPh sb="12" eb="13">
      <t>カン</t>
    </rPh>
    <rPh sb="17" eb="19">
      <t>ホシュ</t>
    </rPh>
    <rPh sb="23" eb="25">
      <t>イタク</t>
    </rPh>
    <phoneticPr fontId="11"/>
  </si>
  <si>
    <t>平成３１年度マイクロフィルム作成業務委託</t>
    <phoneticPr fontId="5"/>
  </si>
  <si>
    <t>(株)ライトリー</t>
    <phoneticPr fontId="5"/>
  </si>
  <si>
    <t>同心保育園他４施設非常用照明改修工事（北エリア）【設計】</t>
    <rPh sb="0" eb="2">
      <t>ドウシン</t>
    </rPh>
    <rPh sb="2" eb="5">
      <t>ホイクエン</t>
    </rPh>
    <rPh sb="5" eb="6">
      <t>ホカ</t>
    </rPh>
    <rPh sb="7" eb="9">
      <t>シセツ</t>
    </rPh>
    <rPh sb="9" eb="12">
      <t>ヒジョウヨウ</t>
    </rPh>
    <rPh sb="12" eb="14">
      <t>ショウメイ</t>
    </rPh>
    <rPh sb="14" eb="16">
      <t>カイシュウ</t>
    </rPh>
    <rPh sb="16" eb="18">
      <t>コウジ</t>
    </rPh>
    <rPh sb="19" eb="20">
      <t>キタ</t>
    </rPh>
    <rPh sb="25" eb="27">
      <t>セッケイ</t>
    </rPh>
    <phoneticPr fontId="11"/>
  </si>
  <si>
    <t>北区北老人福祉センター他４施設非常用照明設備改修工事（北エリア）【工事調整】</t>
    <rPh sb="0" eb="2">
      <t>キタク</t>
    </rPh>
    <rPh sb="2" eb="3">
      <t>キタ</t>
    </rPh>
    <rPh sb="3" eb="5">
      <t>ロウジン</t>
    </rPh>
    <rPh sb="5" eb="7">
      <t>フクシ</t>
    </rPh>
    <rPh sb="11" eb="12">
      <t>ホカ</t>
    </rPh>
    <rPh sb="13" eb="15">
      <t>シセツ</t>
    </rPh>
    <rPh sb="15" eb="18">
      <t>ヒジョウヨウ</t>
    </rPh>
    <rPh sb="18" eb="20">
      <t>ショウメイ</t>
    </rPh>
    <rPh sb="20" eb="22">
      <t>セツビ</t>
    </rPh>
    <rPh sb="22" eb="24">
      <t>カイシュウ</t>
    </rPh>
    <rPh sb="24" eb="26">
      <t>コウジ</t>
    </rPh>
    <rPh sb="27" eb="28">
      <t>キタ</t>
    </rPh>
    <rPh sb="33" eb="35">
      <t>コウジ</t>
    </rPh>
    <rPh sb="35" eb="37">
      <t>チョウセイ</t>
    </rPh>
    <phoneticPr fontId="11"/>
  </si>
  <si>
    <t>令和元年度マイクロフィルム作成業務委託</t>
    <rPh sb="0" eb="2">
      <t>レイワ</t>
    </rPh>
    <rPh sb="2" eb="4">
      <t>ガンネン</t>
    </rPh>
    <phoneticPr fontId="5"/>
  </si>
  <si>
    <t>〇</t>
    <phoneticPr fontId="5"/>
  </si>
  <si>
    <t>市有地売却にかかる不動産鑑定評価業務</t>
  </si>
  <si>
    <t>(株)ツムラ総合研究所</t>
    <rPh sb="1" eb="2">
      <t>カブ</t>
    </rPh>
    <rPh sb="6" eb="8">
      <t>ソウゴウ</t>
    </rPh>
    <rPh sb="8" eb="10">
      <t>ケンキュウ</t>
    </rPh>
    <rPh sb="10" eb="11">
      <t>ショ</t>
    </rPh>
    <phoneticPr fontId="11"/>
  </si>
  <si>
    <t>(株)ＩＵコンサルティング</t>
    <rPh sb="1" eb="2">
      <t>カブ</t>
    </rPh>
    <phoneticPr fontId="5"/>
  </si>
  <si>
    <t>西成区南開２丁目における埋蔵文化財試掘調査</t>
    <rPh sb="0" eb="2">
      <t>ニシナリ</t>
    </rPh>
    <rPh sb="3" eb="5">
      <t>ミナミビラキ</t>
    </rPh>
    <phoneticPr fontId="11"/>
  </si>
  <si>
    <t>安西工業(株)</t>
    <rPh sb="0" eb="2">
      <t>アンザイ</t>
    </rPh>
    <rPh sb="2" eb="4">
      <t>コウギョウ</t>
    </rPh>
    <rPh sb="4" eb="7">
      <t>カブ</t>
    </rPh>
    <phoneticPr fontId="11"/>
  </si>
  <si>
    <t>同心保育園他４施設ブロック塀改修工事に係る設計業務（北エリア）【設計】</t>
    <rPh sb="0" eb="2">
      <t>ドウシン</t>
    </rPh>
    <rPh sb="2" eb="5">
      <t>ホイクエン</t>
    </rPh>
    <rPh sb="5" eb="6">
      <t>ホカ</t>
    </rPh>
    <rPh sb="7" eb="9">
      <t>シセツ</t>
    </rPh>
    <rPh sb="13" eb="14">
      <t>ベイ</t>
    </rPh>
    <rPh sb="14" eb="16">
      <t>カイシュウ</t>
    </rPh>
    <rPh sb="16" eb="18">
      <t>コウジ</t>
    </rPh>
    <rPh sb="19" eb="20">
      <t>カカ</t>
    </rPh>
    <rPh sb="21" eb="23">
      <t>セッケイ</t>
    </rPh>
    <rPh sb="23" eb="25">
      <t>ギョウム</t>
    </rPh>
    <rPh sb="26" eb="27">
      <t>キタ</t>
    </rPh>
    <rPh sb="32" eb="34">
      <t>セッケイ</t>
    </rPh>
    <phoneticPr fontId="11"/>
  </si>
  <si>
    <t>もと玉出ホームヘルプセンター他２施設ブロック塀改修工事（南エリア）【設計】</t>
    <rPh sb="2" eb="4">
      <t>タマデ</t>
    </rPh>
    <rPh sb="14" eb="15">
      <t>ホカ</t>
    </rPh>
    <rPh sb="16" eb="18">
      <t>シセツ</t>
    </rPh>
    <rPh sb="22" eb="23">
      <t>ベイ</t>
    </rPh>
    <rPh sb="23" eb="25">
      <t>カイシュウ</t>
    </rPh>
    <rPh sb="25" eb="27">
      <t>コウジ</t>
    </rPh>
    <rPh sb="28" eb="29">
      <t>ミナミ</t>
    </rPh>
    <rPh sb="34" eb="36">
      <t>セッケイ</t>
    </rPh>
    <phoneticPr fontId="5"/>
  </si>
  <si>
    <t>苅田南小学校外２施設外柵改修工事外２件監理業務委託</t>
    <rPh sb="0" eb="2">
      <t>カリタ</t>
    </rPh>
    <rPh sb="2" eb="3">
      <t>ミナミ</t>
    </rPh>
    <rPh sb="3" eb="6">
      <t>ショウガッコウ</t>
    </rPh>
    <rPh sb="6" eb="7">
      <t>ソト</t>
    </rPh>
    <rPh sb="8" eb="10">
      <t>シセツ</t>
    </rPh>
    <rPh sb="10" eb="12">
      <t>ガイサク</t>
    </rPh>
    <rPh sb="12" eb="14">
      <t>カイシュウ</t>
    </rPh>
    <rPh sb="14" eb="16">
      <t>コウジ</t>
    </rPh>
    <rPh sb="16" eb="17">
      <t>ソト</t>
    </rPh>
    <rPh sb="18" eb="19">
      <t>ケン</t>
    </rPh>
    <rPh sb="19" eb="21">
      <t>カンリ</t>
    </rPh>
    <rPh sb="21" eb="23">
      <t>ギョウム</t>
    </rPh>
    <rPh sb="23" eb="25">
      <t>イタク</t>
    </rPh>
    <phoneticPr fontId="5"/>
  </si>
  <si>
    <t>(株)いるか設計集団</t>
    <rPh sb="1" eb="2">
      <t>カブ</t>
    </rPh>
    <rPh sb="6" eb="8">
      <t>セッケイ</t>
    </rPh>
    <rPh sb="8" eb="10">
      <t>シュウダン</t>
    </rPh>
    <phoneticPr fontId="5"/>
  </si>
  <si>
    <t>(株)ウェルオーク技研</t>
    <rPh sb="0" eb="3">
      <t>カブ</t>
    </rPh>
    <rPh sb="9" eb="11">
      <t>ギケン</t>
    </rPh>
    <phoneticPr fontId="11"/>
  </si>
  <si>
    <t>(社福)大阪市福島区社会福祉協議会</t>
  </si>
  <si>
    <t>(社福)大阪市住吉区社会福祉協議会</t>
  </si>
  <si>
    <t>(社福)恩賜財団済生会支部大阪府済生会</t>
  </si>
  <si>
    <t>大阪市住宅供給公社</t>
    <phoneticPr fontId="5"/>
  </si>
  <si>
    <t>セコム(株)</t>
    <phoneticPr fontId="5"/>
  </si>
  <si>
    <t>(社福)森の宮福祉会</t>
    <rPh sb="4" eb="5">
      <t>モリ</t>
    </rPh>
    <rPh sb="6" eb="7">
      <t>ミヤ</t>
    </rPh>
    <rPh sb="7" eb="9">
      <t>フクシ</t>
    </rPh>
    <rPh sb="9" eb="10">
      <t>カイ</t>
    </rPh>
    <phoneticPr fontId="5"/>
  </si>
  <si>
    <t>地域包括支援センター連絡調整事業（長期継続）</t>
    <rPh sb="0" eb="2">
      <t>チイキ</t>
    </rPh>
    <rPh sb="2" eb="4">
      <t>ホウカツ</t>
    </rPh>
    <rPh sb="4" eb="6">
      <t>シエン</t>
    </rPh>
    <rPh sb="10" eb="12">
      <t>レンラク</t>
    </rPh>
    <rPh sb="12" eb="14">
      <t>チョウセイ</t>
    </rPh>
    <rPh sb="14" eb="16">
      <t>ジギョウ</t>
    </rPh>
    <rPh sb="17" eb="19">
      <t>チョウキ</t>
    </rPh>
    <rPh sb="19" eb="21">
      <t>ケイゾク</t>
    </rPh>
    <phoneticPr fontId="5"/>
  </si>
  <si>
    <t>生活支援ハウス運営事業</t>
    <rPh sb="0" eb="2">
      <t>セイカツ</t>
    </rPh>
    <rPh sb="2" eb="4">
      <t>シエン</t>
    </rPh>
    <rPh sb="7" eb="9">
      <t>ウンエイ</t>
    </rPh>
    <rPh sb="9" eb="11">
      <t>ジギョウ</t>
    </rPh>
    <phoneticPr fontId="5"/>
  </si>
  <si>
    <t>(社福)健成会</t>
    <rPh sb="4" eb="5">
      <t>ケン</t>
    </rPh>
    <rPh sb="5" eb="6">
      <t>シゲル</t>
    </rPh>
    <rPh sb="6" eb="7">
      <t>カイ</t>
    </rPh>
    <phoneticPr fontId="5"/>
  </si>
  <si>
    <t>(社福)キリスト教ミード社会舘</t>
    <rPh sb="8" eb="9">
      <t>キョウ</t>
    </rPh>
    <rPh sb="12" eb="14">
      <t>シャカイ</t>
    </rPh>
    <rPh sb="14" eb="15">
      <t>タチ</t>
    </rPh>
    <phoneticPr fontId="5"/>
  </si>
  <si>
    <t>(社福)ともしび福祉会</t>
    <rPh sb="8" eb="10">
      <t>フクシ</t>
    </rPh>
    <rPh sb="10" eb="11">
      <t>カイ</t>
    </rPh>
    <phoneticPr fontId="5"/>
  </si>
  <si>
    <t>債権回収に係る折衝等業務</t>
    <rPh sb="0" eb="2">
      <t>サイケン</t>
    </rPh>
    <rPh sb="2" eb="4">
      <t>カイシュウ</t>
    </rPh>
    <rPh sb="5" eb="6">
      <t>カカ</t>
    </rPh>
    <rPh sb="7" eb="9">
      <t>セッショウ</t>
    </rPh>
    <rPh sb="9" eb="10">
      <t>トウ</t>
    </rPh>
    <rPh sb="10" eb="12">
      <t>ギョウム</t>
    </rPh>
    <phoneticPr fontId="5"/>
  </si>
  <si>
    <t>大阪市徴収金口座振替処理（福祉五法システム・生活保護システム）データ伝送等における業務委託（長期継続）【概算契約】</t>
    <rPh sb="46" eb="48">
      <t>チョウキ</t>
    </rPh>
    <rPh sb="48" eb="50">
      <t>ケイゾク</t>
    </rPh>
    <rPh sb="52" eb="54">
      <t>ガイサン</t>
    </rPh>
    <rPh sb="54" eb="56">
      <t>ケイヤク</t>
    </rPh>
    <phoneticPr fontId="5"/>
  </si>
  <si>
    <t>ＴＩＳ(株)</t>
    <rPh sb="4" eb="5">
      <t>カブ</t>
    </rPh>
    <phoneticPr fontId="5"/>
  </si>
  <si>
    <t>大阪市徴収金口座振替処理データ伝送等における業務委託長期継続(概算契約)</t>
    <phoneticPr fontId="5"/>
  </si>
  <si>
    <t>(株)ＤＡＣＳ</t>
    <rPh sb="1" eb="2">
      <t>カブ</t>
    </rPh>
    <phoneticPr fontId="5"/>
  </si>
  <si>
    <t>コンピューター・サプライ(株)</t>
    <rPh sb="13" eb="14">
      <t>カブ</t>
    </rPh>
    <phoneticPr fontId="5"/>
  </si>
  <si>
    <t>(株)サーベイリサーチセンター</t>
  </si>
  <si>
    <t>平成３１年度自動消火器設置業務委託(単価契約)</t>
    <rPh sb="0" eb="2">
      <t>ヘイセイ</t>
    </rPh>
    <rPh sb="4" eb="5">
      <t>ネン</t>
    </rPh>
    <rPh sb="5" eb="6">
      <t>ド</t>
    </rPh>
    <rPh sb="18" eb="20">
      <t>タンカ</t>
    </rPh>
    <rPh sb="20" eb="22">
      <t>ケイヤク</t>
    </rPh>
    <phoneticPr fontId="11"/>
  </si>
  <si>
    <t>平成31年度大阪市高齢者住宅改修費給付事業審査業務委託(建築士)</t>
    <rPh sb="0" eb="2">
      <t>ヘイセイ</t>
    </rPh>
    <rPh sb="4" eb="6">
      <t>ネンド</t>
    </rPh>
    <phoneticPr fontId="5"/>
  </si>
  <si>
    <t>(公社)大阪府建築士会</t>
  </si>
  <si>
    <t>認知症サポート医フォローアップ研修（概算契約）</t>
    <rPh sb="0" eb="3">
      <t>ニンチショウ</t>
    </rPh>
    <rPh sb="7" eb="8">
      <t>イ</t>
    </rPh>
    <rPh sb="15" eb="17">
      <t>ケンシュウ</t>
    </rPh>
    <rPh sb="18" eb="20">
      <t>ガイサン</t>
    </rPh>
    <rPh sb="20" eb="22">
      <t>ケイヤク</t>
    </rPh>
    <phoneticPr fontId="5"/>
  </si>
  <si>
    <t>(一社)大阪府医師会</t>
    <rPh sb="1" eb="3">
      <t>イッシャ</t>
    </rPh>
    <rPh sb="4" eb="6">
      <t>オオサカ</t>
    </rPh>
    <phoneticPr fontId="5"/>
  </si>
  <si>
    <t>かかりつけ医認知症対応力向上研修（概算契約）</t>
    <rPh sb="17" eb="19">
      <t>ガイサン</t>
    </rPh>
    <rPh sb="19" eb="21">
      <t>ケイヤク</t>
    </rPh>
    <phoneticPr fontId="5"/>
  </si>
  <si>
    <t>認知症サポート医養成研修事業（単価契約）</t>
    <rPh sb="0" eb="3">
      <t>ニンチショウ</t>
    </rPh>
    <rPh sb="7" eb="8">
      <t>イ</t>
    </rPh>
    <rPh sb="8" eb="10">
      <t>ヨウセイ</t>
    </rPh>
    <rPh sb="10" eb="12">
      <t>ケンシュウ</t>
    </rPh>
    <rPh sb="12" eb="14">
      <t>ジギョウ</t>
    </rPh>
    <rPh sb="15" eb="17">
      <t>タンカ</t>
    </rPh>
    <rPh sb="17" eb="19">
      <t>ケイヤク</t>
    </rPh>
    <phoneticPr fontId="5"/>
  </si>
  <si>
    <t>(研)国立長寿医療研究センター</t>
    <rPh sb="1" eb="2">
      <t>ケン</t>
    </rPh>
    <rPh sb="3" eb="5">
      <t>コクリツ</t>
    </rPh>
    <rPh sb="5" eb="7">
      <t>チョウジュ</t>
    </rPh>
    <rPh sb="7" eb="9">
      <t>イリョウ</t>
    </rPh>
    <rPh sb="9" eb="11">
      <t>ケンキュウ</t>
    </rPh>
    <phoneticPr fontId="5"/>
  </si>
  <si>
    <t>かかりつけ医認知症対応力向上フォローアップ研修事業（中央エリア）</t>
    <phoneticPr fontId="5"/>
  </si>
  <si>
    <t>(医)北斗会ほくとクリニック病院</t>
  </si>
  <si>
    <t>かかりつけ医認知症対応力向上フォローアップ研修事業（南エリア）</t>
    <phoneticPr fontId="5"/>
  </si>
  <si>
    <t>(大)大阪</t>
  </si>
  <si>
    <t>看護職員認知症対応力向上研修事業</t>
    <phoneticPr fontId="5"/>
  </si>
  <si>
    <t>(公社)大阪府看護協会</t>
    <rPh sb="1" eb="2">
      <t>コウ</t>
    </rPh>
    <rPh sb="4" eb="7">
      <t>オオサカフ</t>
    </rPh>
    <rPh sb="7" eb="9">
      <t>カンゴ</t>
    </rPh>
    <rPh sb="9" eb="11">
      <t>キョウカイ</t>
    </rPh>
    <phoneticPr fontId="5"/>
  </si>
  <si>
    <t>歯科医師認知症対応力向上研修事業</t>
    <phoneticPr fontId="5"/>
  </si>
  <si>
    <t>(一社)大阪府歯科医師会</t>
    <rPh sb="1" eb="3">
      <t>イッシャ</t>
    </rPh>
    <rPh sb="4" eb="7">
      <t>オオサカフ</t>
    </rPh>
    <phoneticPr fontId="5"/>
  </si>
  <si>
    <t>薬剤師認知症対応力向上研修事業</t>
    <phoneticPr fontId="5"/>
  </si>
  <si>
    <t>(一社)大阪府薬剤師会</t>
    <rPh sb="1" eb="3">
      <t>イッシャ</t>
    </rPh>
    <rPh sb="4" eb="7">
      <t>オオサカフ</t>
    </rPh>
    <phoneticPr fontId="5"/>
  </si>
  <si>
    <t>認知症疾患医療センター(地域型)運営業務（長期継続）</t>
    <phoneticPr fontId="5"/>
  </si>
  <si>
    <t>(大)大阪</t>
    <rPh sb="1" eb="2">
      <t>ダイ</t>
    </rPh>
    <rPh sb="3" eb="5">
      <t>オオサカ</t>
    </rPh>
    <phoneticPr fontId="5"/>
  </si>
  <si>
    <t>認知症疾患医療センター(連携型)運営業務（長期継続）</t>
    <phoneticPr fontId="5"/>
  </si>
  <si>
    <t>(医)遊心会</t>
  </si>
  <si>
    <t>(医)葛本医院</t>
  </si>
  <si>
    <t>大阪市認知症介護指導者養成研修事業（概算契約）</t>
    <phoneticPr fontId="5"/>
  </si>
  <si>
    <t>(社福)仁至会認知症介護研究・研修大府センター</t>
  </si>
  <si>
    <t>認知症高齢者緊急ショートステイ事業コーディネート業務（概算契約）</t>
    <rPh sb="0" eb="3">
      <t>ニンチショウ</t>
    </rPh>
    <rPh sb="3" eb="6">
      <t>コウレイシャ</t>
    </rPh>
    <rPh sb="6" eb="8">
      <t>キンキュウ</t>
    </rPh>
    <rPh sb="15" eb="17">
      <t>ジギョウ</t>
    </rPh>
    <rPh sb="24" eb="26">
      <t>ギョウム</t>
    </rPh>
    <rPh sb="27" eb="29">
      <t>ガイサン</t>
    </rPh>
    <rPh sb="29" eb="31">
      <t>ケイヤク</t>
    </rPh>
    <phoneticPr fontId="5"/>
  </si>
  <si>
    <t>(一社)大阪市老人福祉施設連盟</t>
    <rPh sb="4" eb="7">
      <t>オオサカシ</t>
    </rPh>
    <rPh sb="7" eb="9">
      <t>ロウジン</t>
    </rPh>
    <rPh sb="9" eb="11">
      <t>フクシ</t>
    </rPh>
    <rPh sb="11" eb="13">
      <t>シセツ</t>
    </rPh>
    <rPh sb="13" eb="15">
      <t>レンメイ</t>
    </rPh>
    <phoneticPr fontId="11"/>
  </si>
  <si>
    <t>認知症高齢者緊急ショートステイ事業居室確保業務（北部）（概算契約）</t>
    <rPh sb="0" eb="3">
      <t>ニンチショウ</t>
    </rPh>
    <rPh sb="3" eb="6">
      <t>コウレイシャ</t>
    </rPh>
    <rPh sb="6" eb="8">
      <t>キンキュウ</t>
    </rPh>
    <rPh sb="15" eb="17">
      <t>ジギョウ</t>
    </rPh>
    <rPh sb="17" eb="19">
      <t>キョシツ</t>
    </rPh>
    <rPh sb="19" eb="21">
      <t>カクホ</t>
    </rPh>
    <rPh sb="21" eb="23">
      <t>ギョウム</t>
    </rPh>
    <rPh sb="24" eb="26">
      <t>ホクブ</t>
    </rPh>
    <rPh sb="28" eb="30">
      <t>ガイサン</t>
    </rPh>
    <rPh sb="30" eb="32">
      <t>ケイヤク</t>
    </rPh>
    <phoneticPr fontId="5"/>
  </si>
  <si>
    <t>(社福)大阪自彊館</t>
    <rPh sb="1" eb="2">
      <t>シャ</t>
    </rPh>
    <rPh sb="4" eb="6">
      <t>オオサカ</t>
    </rPh>
    <rPh sb="6" eb="9">
      <t>ジキョウカン</t>
    </rPh>
    <phoneticPr fontId="5"/>
  </si>
  <si>
    <t>認知症高齢者緊急ショートステイ事業居室確保業務（東部）（概算契約）</t>
    <rPh sb="0" eb="3">
      <t>ニンチショウ</t>
    </rPh>
    <rPh sb="3" eb="6">
      <t>コウレイシャ</t>
    </rPh>
    <rPh sb="6" eb="8">
      <t>キンキュウ</t>
    </rPh>
    <rPh sb="15" eb="17">
      <t>ジギョウ</t>
    </rPh>
    <rPh sb="17" eb="19">
      <t>キョシツ</t>
    </rPh>
    <rPh sb="19" eb="21">
      <t>カクホ</t>
    </rPh>
    <rPh sb="21" eb="23">
      <t>ギョウム</t>
    </rPh>
    <rPh sb="24" eb="26">
      <t>トウブ</t>
    </rPh>
    <rPh sb="28" eb="30">
      <t>ガイサン</t>
    </rPh>
    <rPh sb="30" eb="32">
      <t>ケイヤク</t>
    </rPh>
    <phoneticPr fontId="5"/>
  </si>
  <si>
    <t>(社福)秀和福祉会</t>
    <rPh sb="1" eb="3">
      <t>シャフク</t>
    </rPh>
    <rPh sb="2" eb="3">
      <t>フク</t>
    </rPh>
    <rPh sb="4" eb="5">
      <t>ヒイ</t>
    </rPh>
    <rPh sb="5" eb="6">
      <t>ワ</t>
    </rPh>
    <rPh sb="6" eb="8">
      <t>フクシ</t>
    </rPh>
    <rPh sb="8" eb="9">
      <t>カイ</t>
    </rPh>
    <phoneticPr fontId="5"/>
  </si>
  <si>
    <t>認知症高齢者緊急ショートステイ事業居室確保業務（西部）（概算契約）</t>
    <rPh sb="0" eb="3">
      <t>ニンチショウ</t>
    </rPh>
    <rPh sb="3" eb="6">
      <t>コウレイシャ</t>
    </rPh>
    <rPh sb="6" eb="8">
      <t>キンキュウ</t>
    </rPh>
    <rPh sb="15" eb="17">
      <t>ジギョウ</t>
    </rPh>
    <rPh sb="17" eb="19">
      <t>キョシツ</t>
    </rPh>
    <rPh sb="19" eb="21">
      <t>カクホ</t>
    </rPh>
    <rPh sb="21" eb="23">
      <t>ギョウム</t>
    </rPh>
    <rPh sb="24" eb="26">
      <t>セイブ</t>
    </rPh>
    <rPh sb="28" eb="30">
      <t>ガイサン</t>
    </rPh>
    <rPh sb="30" eb="32">
      <t>ケイヤク</t>
    </rPh>
    <phoneticPr fontId="5"/>
  </si>
  <si>
    <t>(社福)亀望会</t>
    <rPh sb="1" eb="3">
      <t>シャフク</t>
    </rPh>
    <rPh sb="4" eb="5">
      <t>カメ</t>
    </rPh>
    <rPh sb="5" eb="6">
      <t>ノゾミ</t>
    </rPh>
    <rPh sb="6" eb="7">
      <t>カイ</t>
    </rPh>
    <phoneticPr fontId="5"/>
  </si>
  <si>
    <t>認知症高齢者緊急ショートステイ事業居室確保業務（南東部）（概算契約）</t>
    <rPh sb="0" eb="3">
      <t>ニンチショウ</t>
    </rPh>
    <rPh sb="3" eb="6">
      <t>コウレイシャ</t>
    </rPh>
    <rPh sb="6" eb="8">
      <t>キンキュウ</t>
    </rPh>
    <rPh sb="15" eb="17">
      <t>ジギョウ</t>
    </rPh>
    <rPh sb="17" eb="19">
      <t>キョシツ</t>
    </rPh>
    <rPh sb="19" eb="21">
      <t>カクホ</t>
    </rPh>
    <rPh sb="21" eb="23">
      <t>ギョウム</t>
    </rPh>
    <rPh sb="24" eb="27">
      <t>ナントウブ</t>
    </rPh>
    <rPh sb="29" eb="31">
      <t>ガイサン</t>
    </rPh>
    <rPh sb="31" eb="33">
      <t>ケイヤク</t>
    </rPh>
    <phoneticPr fontId="5"/>
  </si>
  <si>
    <t>(社福)永寿福祉会</t>
    <rPh sb="1" eb="3">
      <t>シャフク</t>
    </rPh>
    <rPh sb="4" eb="6">
      <t>エイジュ</t>
    </rPh>
    <rPh sb="6" eb="8">
      <t>フクシ</t>
    </rPh>
    <rPh sb="8" eb="9">
      <t>カイ</t>
    </rPh>
    <phoneticPr fontId="5"/>
  </si>
  <si>
    <t>認知症高齢者緊急ショートステイ事業居室確保業務（南西部）（概算契約）</t>
    <rPh sb="0" eb="3">
      <t>ニンチショウ</t>
    </rPh>
    <rPh sb="3" eb="6">
      <t>コウレイシャ</t>
    </rPh>
    <rPh sb="6" eb="8">
      <t>キンキュウ</t>
    </rPh>
    <rPh sb="15" eb="17">
      <t>ジギョウ</t>
    </rPh>
    <rPh sb="17" eb="19">
      <t>キョシツ</t>
    </rPh>
    <rPh sb="19" eb="21">
      <t>カクホ</t>
    </rPh>
    <rPh sb="21" eb="23">
      <t>ギョウム</t>
    </rPh>
    <rPh sb="24" eb="27">
      <t>ナンセイブ</t>
    </rPh>
    <rPh sb="29" eb="31">
      <t>ガイサン</t>
    </rPh>
    <rPh sb="31" eb="33">
      <t>ケイヤク</t>
    </rPh>
    <phoneticPr fontId="5"/>
  </si>
  <si>
    <t>(社福)白寿会</t>
    <rPh sb="1" eb="3">
      <t>シャフク</t>
    </rPh>
    <rPh sb="4" eb="6">
      <t>ハクジュ</t>
    </rPh>
    <rPh sb="6" eb="7">
      <t>カイ</t>
    </rPh>
    <phoneticPr fontId="5"/>
  </si>
  <si>
    <t>認知症の人がいきいきと暮らし続けるための社会活動推進事業（概算契約）</t>
    <rPh sb="0" eb="3">
      <t>ニンチショウ</t>
    </rPh>
    <rPh sb="4" eb="5">
      <t>ヒト</t>
    </rPh>
    <rPh sb="11" eb="12">
      <t>ク</t>
    </rPh>
    <rPh sb="14" eb="15">
      <t>ツヅ</t>
    </rPh>
    <rPh sb="20" eb="22">
      <t>シャカイ</t>
    </rPh>
    <rPh sb="22" eb="24">
      <t>カツドウ</t>
    </rPh>
    <rPh sb="24" eb="26">
      <t>スイシン</t>
    </rPh>
    <rPh sb="26" eb="28">
      <t>ジギョウ</t>
    </rPh>
    <rPh sb="29" eb="31">
      <t>ガイサン</t>
    </rPh>
    <rPh sb="31" eb="33">
      <t>ケイヤク</t>
    </rPh>
    <phoneticPr fontId="5"/>
  </si>
  <si>
    <t>(公社)認知症の人と家族の会</t>
    <rPh sb="1" eb="3">
      <t>コウシャ</t>
    </rPh>
    <rPh sb="4" eb="7">
      <t>ニンチショウ</t>
    </rPh>
    <rPh sb="8" eb="9">
      <t>ヒト</t>
    </rPh>
    <rPh sb="10" eb="12">
      <t>カゾク</t>
    </rPh>
    <rPh sb="13" eb="14">
      <t>カイ</t>
    </rPh>
    <phoneticPr fontId="5"/>
  </si>
  <si>
    <t>認知症サポーター地域活動促進事業（概算契約）</t>
    <phoneticPr fontId="5"/>
  </si>
  <si>
    <t>福祉局</t>
    <rPh sb="0" eb="3">
      <t>フクシキョク</t>
    </rPh>
    <phoneticPr fontId="10"/>
  </si>
  <si>
    <t>平成31年度大阪市情報通信ネットワークに係る運用保守業務委託</t>
    <phoneticPr fontId="5"/>
  </si>
  <si>
    <t>(株)日立製作所</t>
    <phoneticPr fontId="21"/>
  </si>
  <si>
    <t>磁気テープファイル等の保管及び集配業務委託（福祉局）長期継続（単価契約）</t>
    <phoneticPr fontId="5"/>
  </si>
  <si>
    <t>阪急阪神エステート・サービス(株)</t>
    <rPh sb="0" eb="2">
      <t>ハンキュウ</t>
    </rPh>
    <rPh sb="2" eb="4">
      <t>ハンシン</t>
    </rPh>
    <phoneticPr fontId="15"/>
  </si>
  <si>
    <t>大阪市国民健康保険等システム及び介護保険システム再構築・運用保守等業務委託</t>
    <rPh sb="0" eb="3">
      <t>オオサカシ</t>
    </rPh>
    <rPh sb="3" eb="5">
      <t>コクミン</t>
    </rPh>
    <rPh sb="5" eb="7">
      <t>ケンコウ</t>
    </rPh>
    <rPh sb="7" eb="9">
      <t>ホケン</t>
    </rPh>
    <rPh sb="9" eb="10">
      <t>トウ</t>
    </rPh>
    <rPh sb="14" eb="15">
      <t>オヨ</t>
    </rPh>
    <rPh sb="16" eb="18">
      <t>カイゴ</t>
    </rPh>
    <rPh sb="18" eb="20">
      <t>ホケン</t>
    </rPh>
    <rPh sb="24" eb="27">
      <t>サイコウチク</t>
    </rPh>
    <rPh sb="28" eb="30">
      <t>ウンヨウ</t>
    </rPh>
    <rPh sb="30" eb="32">
      <t>ホシュ</t>
    </rPh>
    <rPh sb="32" eb="33">
      <t>トウ</t>
    </rPh>
    <rPh sb="33" eb="35">
      <t>ギョウム</t>
    </rPh>
    <rPh sb="35" eb="37">
      <t>イタク</t>
    </rPh>
    <phoneticPr fontId="4"/>
  </si>
  <si>
    <t>(株)エヌ・ティ・ティ・データ関西</t>
    <rPh sb="15" eb="17">
      <t>カンサイ</t>
    </rPh>
    <phoneticPr fontId="21"/>
  </si>
  <si>
    <t>平成31年度大阪市国民健康保険等システム及び介護保険システムにおける機種更新対応業務</t>
    <rPh sb="0" eb="2">
      <t>ヘイセイ</t>
    </rPh>
    <rPh sb="4" eb="6">
      <t>ネンド</t>
    </rPh>
    <rPh sb="6" eb="9">
      <t>オオサカシ</t>
    </rPh>
    <rPh sb="9" eb="11">
      <t>コクミン</t>
    </rPh>
    <rPh sb="11" eb="13">
      <t>ケンコウ</t>
    </rPh>
    <rPh sb="13" eb="15">
      <t>ホケン</t>
    </rPh>
    <rPh sb="15" eb="16">
      <t>トウ</t>
    </rPh>
    <rPh sb="20" eb="21">
      <t>オヨ</t>
    </rPh>
    <rPh sb="22" eb="24">
      <t>カイゴ</t>
    </rPh>
    <rPh sb="24" eb="26">
      <t>ホケン</t>
    </rPh>
    <rPh sb="34" eb="36">
      <t>キシュ</t>
    </rPh>
    <rPh sb="36" eb="38">
      <t>コウシン</t>
    </rPh>
    <rPh sb="38" eb="40">
      <t>タイオウ</t>
    </rPh>
    <rPh sb="40" eb="42">
      <t>ギョウム</t>
    </rPh>
    <phoneticPr fontId="4"/>
  </si>
  <si>
    <t>平成31年度大阪市国民健康保険等システム及び介護保険システム改修業務（元号改正対応外１件）</t>
    <rPh sb="0" eb="2">
      <t>ヘイセイ</t>
    </rPh>
    <rPh sb="4" eb="6">
      <t>ネンド</t>
    </rPh>
    <rPh sb="6" eb="9">
      <t>オオサカシ</t>
    </rPh>
    <rPh sb="9" eb="11">
      <t>コクミン</t>
    </rPh>
    <rPh sb="11" eb="13">
      <t>ケンコウ</t>
    </rPh>
    <rPh sb="13" eb="15">
      <t>ホケン</t>
    </rPh>
    <rPh sb="15" eb="16">
      <t>トウ</t>
    </rPh>
    <rPh sb="20" eb="21">
      <t>オヨ</t>
    </rPh>
    <rPh sb="22" eb="24">
      <t>カイゴ</t>
    </rPh>
    <rPh sb="24" eb="26">
      <t>ホケン</t>
    </rPh>
    <rPh sb="30" eb="32">
      <t>カイシュウ</t>
    </rPh>
    <rPh sb="32" eb="34">
      <t>ギョウム</t>
    </rPh>
    <rPh sb="35" eb="37">
      <t>ゲンゴウ</t>
    </rPh>
    <rPh sb="37" eb="39">
      <t>カイセイ</t>
    </rPh>
    <rPh sb="39" eb="41">
      <t>タイオウ</t>
    </rPh>
    <rPh sb="41" eb="42">
      <t>ソト</t>
    </rPh>
    <rPh sb="43" eb="44">
      <t>ケン</t>
    </rPh>
    <phoneticPr fontId="4"/>
  </si>
  <si>
    <t>平成31年度保険年金事業推進支援業務</t>
    <rPh sb="0" eb="2">
      <t>ヘイセイ</t>
    </rPh>
    <rPh sb="4" eb="6">
      <t>ネンド</t>
    </rPh>
    <rPh sb="6" eb="8">
      <t>ホケン</t>
    </rPh>
    <rPh sb="8" eb="10">
      <t>ネンキン</t>
    </rPh>
    <rPh sb="10" eb="12">
      <t>ジギョウ</t>
    </rPh>
    <rPh sb="12" eb="14">
      <t>スイシン</t>
    </rPh>
    <rPh sb="14" eb="16">
      <t>シエン</t>
    </rPh>
    <rPh sb="16" eb="18">
      <t>ギョウム</t>
    </rPh>
    <phoneticPr fontId="4"/>
  </si>
  <si>
    <t>(株)野村総合研究所</t>
    <rPh sb="3" eb="5">
      <t>ノムラ</t>
    </rPh>
    <rPh sb="5" eb="7">
      <t>ソウゴウ</t>
    </rPh>
    <phoneticPr fontId="10"/>
  </si>
  <si>
    <t>平成31年度国民健康保険等システム及び介護保険システム並びに総合福祉システム機種更新対応支援業務</t>
    <rPh sb="0" eb="2">
      <t>ヘイセイ</t>
    </rPh>
    <rPh sb="4" eb="6">
      <t>ネンド</t>
    </rPh>
    <rPh sb="6" eb="8">
      <t>コクミン</t>
    </rPh>
    <rPh sb="8" eb="10">
      <t>ケンコウ</t>
    </rPh>
    <rPh sb="10" eb="12">
      <t>ホケン</t>
    </rPh>
    <rPh sb="12" eb="13">
      <t>トウ</t>
    </rPh>
    <rPh sb="17" eb="18">
      <t>オヨ</t>
    </rPh>
    <rPh sb="19" eb="21">
      <t>カイゴ</t>
    </rPh>
    <rPh sb="21" eb="23">
      <t>ホケン</t>
    </rPh>
    <rPh sb="27" eb="28">
      <t>ナラ</t>
    </rPh>
    <rPh sb="30" eb="34">
      <t>ソウゴウフクシ</t>
    </rPh>
    <rPh sb="38" eb="40">
      <t>キシュ</t>
    </rPh>
    <rPh sb="40" eb="42">
      <t>コウシン</t>
    </rPh>
    <rPh sb="42" eb="44">
      <t>タイオウ</t>
    </rPh>
    <rPh sb="44" eb="46">
      <t>シエン</t>
    </rPh>
    <rPh sb="46" eb="48">
      <t>ギョウム</t>
    </rPh>
    <phoneticPr fontId="4"/>
  </si>
  <si>
    <t>大阪市総合福祉システム再構築・運用保守等業務</t>
    <phoneticPr fontId="10"/>
  </si>
  <si>
    <t>平成３１年度大阪市総合福祉システム機種更新業務</t>
    <phoneticPr fontId="5"/>
  </si>
  <si>
    <t>特随</t>
    <rPh sb="0" eb="1">
      <t>トク</t>
    </rPh>
    <rPh sb="1" eb="2">
      <t>ズイ</t>
    </rPh>
    <phoneticPr fontId="21"/>
  </si>
  <si>
    <t>総合福祉システムの制度改正等に伴うシステム改修業務（個人番号制度の導入に伴うシステム改修外７件）</t>
    <phoneticPr fontId="5"/>
  </si>
  <si>
    <t>総合福祉システムの制度改正等に伴うシステム改修業務２（高額障がい福祉サービス等給付費等の対応（２０１９７月リリース分）に係るシステム改修）</t>
    <phoneticPr fontId="5"/>
  </si>
  <si>
    <t>総合福祉システムの制度改正等に伴うシステム改修業務５（進学準備給付金情報の副本登録に係るシステム改修外６件）</t>
    <phoneticPr fontId="5"/>
  </si>
  <si>
    <t>平成３１年度総合福祉システムに係る事業推進支援業務</t>
    <phoneticPr fontId="5"/>
  </si>
  <si>
    <t>平成３１年度国民健康保険等システム及び介護保険システム並びに総合福祉システム機種更新対応支援業務</t>
    <phoneticPr fontId="5"/>
  </si>
  <si>
    <t>大阪市国民健康保険等システム及び介護保険システム再構築・運用保守等業務委託</t>
    <rPh sb="0" eb="3">
      <t>オオサカシ</t>
    </rPh>
    <rPh sb="3" eb="5">
      <t>コクミン</t>
    </rPh>
    <rPh sb="5" eb="7">
      <t>ケンコウ</t>
    </rPh>
    <rPh sb="7" eb="9">
      <t>ホケン</t>
    </rPh>
    <rPh sb="9" eb="10">
      <t>トウ</t>
    </rPh>
    <rPh sb="14" eb="15">
      <t>オヨ</t>
    </rPh>
    <rPh sb="16" eb="18">
      <t>カイゴ</t>
    </rPh>
    <rPh sb="18" eb="20">
      <t>ホケン</t>
    </rPh>
    <rPh sb="24" eb="27">
      <t>サイコウチク</t>
    </rPh>
    <rPh sb="28" eb="30">
      <t>ウンヨウ</t>
    </rPh>
    <rPh sb="30" eb="32">
      <t>ホシュ</t>
    </rPh>
    <rPh sb="32" eb="33">
      <t>トウ</t>
    </rPh>
    <rPh sb="33" eb="35">
      <t>ギョウム</t>
    </rPh>
    <rPh sb="35" eb="37">
      <t>イタク</t>
    </rPh>
    <phoneticPr fontId="5"/>
  </si>
  <si>
    <t>平成31年度大阪市国民健康保険等システム及び介護保険システムにおける機種更新対応業務</t>
    <rPh sb="0" eb="2">
      <t>ヘイセイ</t>
    </rPh>
    <rPh sb="4" eb="6">
      <t>ネンド</t>
    </rPh>
    <rPh sb="6" eb="9">
      <t>オオサカシ</t>
    </rPh>
    <rPh sb="9" eb="11">
      <t>コクミン</t>
    </rPh>
    <rPh sb="11" eb="13">
      <t>ケンコウ</t>
    </rPh>
    <rPh sb="13" eb="15">
      <t>ホケン</t>
    </rPh>
    <rPh sb="15" eb="16">
      <t>トウ</t>
    </rPh>
    <rPh sb="20" eb="21">
      <t>オヨ</t>
    </rPh>
    <rPh sb="22" eb="24">
      <t>カイゴ</t>
    </rPh>
    <rPh sb="24" eb="26">
      <t>ホケン</t>
    </rPh>
    <rPh sb="34" eb="36">
      <t>キシュ</t>
    </rPh>
    <rPh sb="36" eb="38">
      <t>コウシン</t>
    </rPh>
    <rPh sb="38" eb="40">
      <t>タイオウ</t>
    </rPh>
    <rPh sb="40" eb="42">
      <t>ギョウム</t>
    </rPh>
    <phoneticPr fontId="5"/>
  </si>
  <si>
    <t>平成31年度大阪市国民健康保険等システム及び介護保険システム改修業務（元号改正対応外１件）</t>
    <rPh sb="0" eb="2">
      <t>ヘイセイ</t>
    </rPh>
    <rPh sb="4" eb="6">
      <t>ネンド</t>
    </rPh>
    <rPh sb="6" eb="9">
      <t>オオサカシ</t>
    </rPh>
    <rPh sb="9" eb="11">
      <t>コクミン</t>
    </rPh>
    <rPh sb="11" eb="13">
      <t>ケンコウ</t>
    </rPh>
    <rPh sb="13" eb="15">
      <t>ホケン</t>
    </rPh>
    <rPh sb="15" eb="16">
      <t>トウ</t>
    </rPh>
    <rPh sb="20" eb="21">
      <t>オヨ</t>
    </rPh>
    <rPh sb="22" eb="24">
      <t>カイゴ</t>
    </rPh>
    <rPh sb="24" eb="26">
      <t>ホケン</t>
    </rPh>
    <rPh sb="30" eb="32">
      <t>カイシュウ</t>
    </rPh>
    <rPh sb="32" eb="34">
      <t>ギョウム</t>
    </rPh>
    <rPh sb="35" eb="37">
      <t>ゲンゴウ</t>
    </rPh>
    <rPh sb="37" eb="39">
      <t>カイセイ</t>
    </rPh>
    <rPh sb="39" eb="41">
      <t>タイオウ</t>
    </rPh>
    <rPh sb="41" eb="42">
      <t>ソト</t>
    </rPh>
    <rPh sb="43" eb="44">
      <t>ケン</t>
    </rPh>
    <phoneticPr fontId="5"/>
  </si>
  <si>
    <t>平成31年度保険年金事業推進支援業務</t>
    <rPh sb="0" eb="2">
      <t>ヘイセイ</t>
    </rPh>
    <rPh sb="4" eb="6">
      <t>ネンド</t>
    </rPh>
    <rPh sb="6" eb="8">
      <t>ホケン</t>
    </rPh>
    <rPh sb="8" eb="10">
      <t>ネンキン</t>
    </rPh>
    <rPh sb="10" eb="12">
      <t>ジギョウ</t>
    </rPh>
    <rPh sb="12" eb="14">
      <t>スイシン</t>
    </rPh>
    <rPh sb="14" eb="16">
      <t>シエン</t>
    </rPh>
    <rPh sb="16" eb="18">
      <t>ギョウム</t>
    </rPh>
    <phoneticPr fontId="5"/>
  </si>
  <si>
    <t>3-2-3</t>
    <phoneticPr fontId="5"/>
  </si>
  <si>
    <t>福祉局</t>
    <rPh sb="0" eb="3">
      <t>フクシキョク</t>
    </rPh>
    <phoneticPr fontId="17"/>
  </si>
  <si>
    <t>3-2-3</t>
  </si>
  <si>
    <t>(株)エヌ・ティ・ティ・データ関西</t>
    <rPh sb="15" eb="17">
      <t>カンサイ</t>
    </rPh>
    <phoneticPr fontId="9"/>
  </si>
  <si>
    <t>(株)野村総合研究所</t>
    <rPh sb="3" eb="5">
      <t>ノムラ</t>
    </rPh>
    <rPh sb="5" eb="7">
      <t>ソウゴウ</t>
    </rPh>
    <rPh sb="7" eb="10">
      <t>ケンキュウショ</t>
    </rPh>
    <phoneticPr fontId="9"/>
  </si>
  <si>
    <t>3-3-1</t>
  </si>
  <si>
    <t>(株)エヌ・ティ・ティ・データ関西</t>
    <rPh sb="15" eb="17">
      <t>カンサイ</t>
    </rPh>
    <phoneticPr fontId="15"/>
  </si>
  <si>
    <t>一般</t>
    <rPh sb="0" eb="2">
      <t>イッパン</t>
    </rPh>
    <phoneticPr fontId="15"/>
  </si>
  <si>
    <t>3-3-1</t>
    <phoneticPr fontId="5"/>
  </si>
  <si>
    <t>総合福祉システムの制度改正等に伴うシステム改修業務６（日常生活支援住居施設創設にかかるシステム改修）</t>
    <phoneticPr fontId="5"/>
  </si>
  <si>
    <t>(株)野村総合研究所</t>
    <rPh sb="3" eb="5">
      <t>ノムラ</t>
    </rPh>
    <rPh sb="5" eb="7">
      <t>ソウゴウ</t>
    </rPh>
    <rPh sb="7" eb="10">
      <t>ケンキュウショ</t>
    </rPh>
    <phoneticPr fontId="15"/>
  </si>
  <si>
    <t>特随</t>
    <rPh sb="0" eb="1">
      <t>トク</t>
    </rPh>
    <rPh sb="1" eb="2">
      <t>ズイ</t>
    </rPh>
    <phoneticPr fontId="15"/>
  </si>
  <si>
    <t>もと大阪市立信太山老人ホーム機械警備及び巡回警備業務</t>
  </si>
  <si>
    <t>特随</t>
    <rPh sb="0" eb="1">
      <t>トク</t>
    </rPh>
    <rPh sb="1" eb="2">
      <t>ズイ</t>
    </rPh>
    <phoneticPr fontId="12"/>
  </si>
  <si>
    <t>(株)プロアス</t>
    <phoneticPr fontId="6"/>
  </si>
  <si>
    <t>一般</t>
    <rPh sb="0" eb="2">
      <t>イッパン</t>
    </rPh>
    <phoneticPr fontId="12"/>
  </si>
  <si>
    <t>おとしよりすこやかセンター南部館ＥＳＣＯ事業</t>
  </si>
  <si>
    <t>アズビル(株)</t>
    <phoneticPr fontId="5"/>
  </si>
  <si>
    <t>おとしよりすこやかセンター東部館外１施設ＥＳＣＯ事業</t>
    <rPh sb="13" eb="14">
      <t>ヒガシ</t>
    </rPh>
    <rPh sb="16" eb="17">
      <t>ホカ</t>
    </rPh>
    <rPh sb="18" eb="20">
      <t>シセツ</t>
    </rPh>
    <phoneticPr fontId="5"/>
  </si>
  <si>
    <t>大阪市立介護老人保健施設の賃料算定業務委託（意見書作成）</t>
    <rPh sb="0" eb="3">
      <t>オオサカシ</t>
    </rPh>
    <rPh sb="3" eb="4">
      <t>リツ</t>
    </rPh>
    <rPh sb="4" eb="12">
      <t>カイゴロウジンホケンシセツ</t>
    </rPh>
    <rPh sb="13" eb="15">
      <t>チンリョウ</t>
    </rPh>
    <rPh sb="15" eb="17">
      <t>サンテイ</t>
    </rPh>
    <rPh sb="17" eb="19">
      <t>ギョウム</t>
    </rPh>
    <rPh sb="19" eb="21">
      <t>イタク</t>
    </rPh>
    <rPh sb="22" eb="25">
      <t>イケンショ</t>
    </rPh>
    <rPh sb="25" eb="27">
      <t>サクセイ</t>
    </rPh>
    <phoneticPr fontId="6"/>
  </si>
  <si>
    <t>大和不動産鑑定(株)</t>
    <rPh sb="0" eb="2">
      <t>ダイワ</t>
    </rPh>
    <rPh sb="2" eb="5">
      <t>フドウサン</t>
    </rPh>
    <rPh sb="5" eb="7">
      <t>カンテイ</t>
    </rPh>
    <phoneticPr fontId="6"/>
  </si>
  <si>
    <t>(株)関西総合鑑定所</t>
    <rPh sb="3" eb="5">
      <t>カンサイ</t>
    </rPh>
    <rPh sb="5" eb="7">
      <t>ソウゴウ</t>
    </rPh>
    <rPh sb="7" eb="9">
      <t>カンテイ</t>
    </rPh>
    <rPh sb="9" eb="10">
      <t>ショ</t>
    </rPh>
    <phoneticPr fontId="6"/>
  </si>
  <si>
    <t>和泉市伯太町３丁目１３地内樹木伐採等業務委託</t>
    <rPh sb="0" eb="3">
      <t>イズミシ</t>
    </rPh>
    <rPh sb="3" eb="4">
      <t>ハク</t>
    </rPh>
    <rPh sb="4" eb="5">
      <t>タ</t>
    </rPh>
    <rPh sb="5" eb="6">
      <t>チョウ</t>
    </rPh>
    <rPh sb="7" eb="9">
      <t>チョウメ</t>
    </rPh>
    <rPh sb="11" eb="12">
      <t>チ</t>
    </rPh>
    <rPh sb="12" eb="13">
      <t>ナイ</t>
    </rPh>
    <rPh sb="13" eb="15">
      <t>ジュモク</t>
    </rPh>
    <rPh sb="15" eb="17">
      <t>バッサイ</t>
    </rPh>
    <rPh sb="17" eb="18">
      <t>トウ</t>
    </rPh>
    <rPh sb="18" eb="20">
      <t>ギョウム</t>
    </rPh>
    <rPh sb="20" eb="22">
      <t>イタク</t>
    </rPh>
    <phoneticPr fontId="12"/>
  </si>
  <si>
    <t>(株)あかね造園</t>
    <rPh sb="1" eb="2">
      <t>カブ</t>
    </rPh>
    <rPh sb="6" eb="8">
      <t>ゾウエン</t>
    </rPh>
    <phoneticPr fontId="12"/>
  </si>
  <si>
    <t>おとしよりすこやかセンター南部花園館他１施設構内柱移設その他改修工事(南エリア)【設計】</t>
    <rPh sb="18" eb="19">
      <t>ホカ</t>
    </rPh>
    <rPh sb="20" eb="22">
      <t>シセツ</t>
    </rPh>
    <rPh sb="22" eb="24">
      <t>コウナイ</t>
    </rPh>
    <rPh sb="24" eb="25">
      <t>チュウ</t>
    </rPh>
    <rPh sb="25" eb="27">
      <t>イセツ</t>
    </rPh>
    <rPh sb="29" eb="30">
      <t>タ</t>
    </rPh>
    <rPh sb="30" eb="32">
      <t>カイシュウ</t>
    </rPh>
    <rPh sb="41" eb="43">
      <t>セッケイ</t>
    </rPh>
    <phoneticPr fontId="12"/>
  </si>
  <si>
    <t>(一財)大阪建築技術協会</t>
    <rPh sb="1" eb="2">
      <t>イチ</t>
    </rPh>
    <rPh sb="2" eb="3">
      <t>ザイ</t>
    </rPh>
    <rPh sb="4" eb="6">
      <t>オオサカ</t>
    </rPh>
    <rPh sb="6" eb="8">
      <t>ケンチク</t>
    </rPh>
    <rPh sb="8" eb="10">
      <t>ギジュツ</t>
    </rPh>
    <rPh sb="10" eb="12">
      <t>キョウカイ</t>
    </rPh>
    <phoneticPr fontId="12"/>
  </si>
  <si>
    <t>おとしよりすこやかセンター南部花園館他１施設受変電設備改修その他電気設備工事(南エリア)【工事調整】</t>
    <rPh sb="18" eb="19">
      <t>ホカ</t>
    </rPh>
    <rPh sb="20" eb="22">
      <t>シセツ</t>
    </rPh>
    <rPh sb="22" eb="25">
      <t>ジュヘンデン</t>
    </rPh>
    <rPh sb="25" eb="27">
      <t>セツビ</t>
    </rPh>
    <rPh sb="27" eb="29">
      <t>カイシュウ</t>
    </rPh>
    <rPh sb="31" eb="32">
      <t>タ</t>
    </rPh>
    <rPh sb="32" eb="34">
      <t>デンキ</t>
    </rPh>
    <rPh sb="34" eb="36">
      <t>セツビ</t>
    </rPh>
    <rPh sb="36" eb="38">
      <t>コウジ</t>
    </rPh>
    <rPh sb="45" eb="47">
      <t>コウジ</t>
    </rPh>
    <rPh sb="47" eb="49">
      <t>チョウセイ</t>
    </rPh>
    <phoneticPr fontId="12"/>
  </si>
  <si>
    <t>おとしよりすこやかセンター南部花園館他１施設屋外改修工事(南エリア)【工事調整】</t>
    <rPh sb="18" eb="19">
      <t>ホカ</t>
    </rPh>
    <rPh sb="20" eb="22">
      <t>シセツ</t>
    </rPh>
    <rPh sb="22" eb="24">
      <t>オクガイ</t>
    </rPh>
    <rPh sb="24" eb="26">
      <t>カイシュウ</t>
    </rPh>
    <rPh sb="35" eb="37">
      <t>コウジ</t>
    </rPh>
    <rPh sb="37" eb="39">
      <t>チョウセイ</t>
    </rPh>
    <phoneticPr fontId="12"/>
  </si>
  <si>
    <t>令和元年度マイクロフィルム作成業務委託</t>
    <rPh sb="0" eb="2">
      <t>レイワ</t>
    </rPh>
    <rPh sb="2" eb="4">
      <t>ガンネン</t>
    </rPh>
    <rPh sb="4" eb="5">
      <t>ド</t>
    </rPh>
    <rPh sb="13" eb="15">
      <t>サクセイ</t>
    </rPh>
    <rPh sb="15" eb="17">
      <t>ギョウム</t>
    </rPh>
    <rPh sb="17" eb="19">
      <t>イタク</t>
    </rPh>
    <phoneticPr fontId="5"/>
  </si>
  <si>
    <t>(株)ライトリー</t>
    <rPh sb="1" eb="2">
      <t>カブ</t>
    </rPh>
    <phoneticPr fontId="5"/>
  </si>
  <si>
    <t>おとしよりすこやかセンター南部花園館ファンコイルユニット改修工事(南エリア)【設計】</t>
    <rPh sb="28" eb="30">
      <t>カイシュウ</t>
    </rPh>
    <rPh sb="39" eb="41">
      <t>セッケイ</t>
    </rPh>
    <phoneticPr fontId="12"/>
  </si>
  <si>
    <t>おとしよりすこやかセンター南部花園館空調設備改修工事(南エリア)【工事調整】</t>
    <rPh sb="18" eb="20">
      <t>クウチョウ</t>
    </rPh>
    <rPh sb="20" eb="22">
      <t>セツビ</t>
    </rPh>
    <rPh sb="22" eb="24">
      <t>カイシュウ</t>
    </rPh>
    <rPh sb="24" eb="26">
      <t>コウジ</t>
    </rPh>
    <rPh sb="33" eb="35">
      <t>コウジ</t>
    </rPh>
    <rPh sb="35" eb="37">
      <t>チョウセイ</t>
    </rPh>
    <phoneticPr fontId="12"/>
  </si>
  <si>
    <t>おとしよりすこやかセンター南部館・クレオ大阪南受変電設備改修工事(南エリア)【工事調整】</t>
    <rPh sb="20" eb="22">
      <t>オオサカ</t>
    </rPh>
    <rPh sb="22" eb="23">
      <t>ミナミ</t>
    </rPh>
    <rPh sb="23" eb="26">
      <t>ジュヘンデン</t>
    </rPh>
    <rPh sb="26" eb="28">
      <t>セツビ</t>
    </rPh>
    <rPh sb="28" eb="30">
      <t>カイシュウ</t>
    </rPh>
    <rPh sb="30" eb="32">
      <t>コウジ</t>
    </rPh>
    <rPh sb="39" eb="41">
      <t>コウジ</t>
    </rPh>
    <rPh sb="41" eb="43">
      <t>チョウセイ</t>
    </rPh>
    <phoneticPr fontId="12"/>
  </si>
  <si>
    <t>おとしよりすこやかセンター東部館給水ポンプ改修その他機械設備工事管理業務委託－２</t>
    <rPh sb="13" eb="15">
      <t>トウブ</t>
    </rPh>
    <rPh sb="15" eb="16">
      <t>カン</t>
    </rPh>
    <rPh sb="16" eb="18">
      <t>キュウスイ</t>
    </rPh>
    <rPh sb="21" eb="23">
      <t>カイシュウ</t>
    </rPh>
    <rPh sb="25" eb="26">
      <t>タ</t>
    </rPh>
    <rPh sb="26" eb="28">
      <t>キカイ</t>
    </rPh>
    <rPh sb="28" eb="30">
      <t>セツビ</t>
    </rPh>
    <rPh sb="30" eb="32">
      <t>コウジ</t>
    </rPh>
    <rPh sb="32" eb="34">
      <t>カンリ</t>
    </rPh>
    <rPh sb="34" eb="36">
      <t>ギョウム</t>
    </rPh>
    <rPh sb="36" eb="38">
      <t>イタク</t>
    </rPh>
    <phoneticPr fontId="12"/>
  </si>
  <si>
    <t>(株)鈴木設備研究所</t>
    <rPh sb="1" eb="2">
      <t>カブ</t>
    </rPh>
    <rPh sb="3" eb="5">
      <t>スズキ</t>
    </rPh>
    <rPh sb="5" eb="7">
      <t>セツビ</t>
    </rPh>
    <rPh sb="7" eb="10">
      <t>ケンキュウショ</t>
    </rPh>
    <phoneticPr fontId="12"/>
  </si>
  <si>
    <t>おとしよりすこやかセンター南部館空調設備改修工事(南エリア)【設計】</t>
    <rPh sb="16" eb="18">
      <t>クウチョウ</t>
    </rPh>
    <rPh sb="18" eb="20">
      <t>セツビ</t>
    </rPh>
    <rPh sb="20" eb="22">
      <t>カイシュウ</t>
    </rPh>
    <rPh sb="31" eb="33">
      <t>セッケイ</t>
    </rPh>
    <phoneticPr fontId="12"/>
  </si>
  <si>
    <t>おとしよりすこやかセンター東部館ナースコール設備改修工事に係る設計業務(東エリア)【設計】</t>
    <rPh sb="13" eb="14">
      <t>ヒガシ</t>
    </rPh>
    <rPh sb="22" eb="24">
      <t>セツビ</t>
    </rPh>
    <rPh sb="24" eb="26">
      <t>カイシュウ</t>
    </rPh>
    <rPh sb="26" eb="28">
      <t>コウジ</t>
    </rPh>
    <rPh sb="29" eb="30">
      <t>カカ</t>
    </rPh>
    <rPh sb="31" eb="33">
      <t>セッケイ</t>
    </rPh>
    <rPh sb="33" eb="35">
      <t>ギョウム</t>
    </rPh>
    <rPh sb="36" eb="37">
      <t>ヒガシ</t>
    </rPh>
    <rPh sb="42" eb="44">
      <t>セッケイ</t>
    </rPh>
    <phoneticPr fontId="12"/>
  </si>
  <si>
    <t>おとしよりすこやかセンター南部館ナースコール設備改修工事に係る設計業務(南エリア)【設計】</t>
    <rPh sb="13" eb="14">
      <t>ミナミ</t>
    </rPh>
    <rPh sb="22" eb="24">
      <t>セツビ</t>
    </rPh>
    <rPh sb="24" eb="26">
      <t>カイシュウ</t>
    </rPh>
    <rPh sb="26" eb="28">
      <t>コウジ</t>
    </rPh>
    <rPh sb="29" eb="30">
      <t>カカ</t>
    </rPh>
    <rPh sb="31" eb="33">
      <t>セッケイ</t>
    </rPh>
    <rPh sb="33" eb="35">
      <t>ギョウム</t>
    </rPh>
    <rPh sb="36" eb="37">
      <t>ミナミ</t>
    </rPh>
    <rPh sb="42" eb="44">
      <t>セッケイ</t>
    </rPh>
    <phoneticPr fontId="12"/>
  </si>
  <si>
    <t>おとしよりすこやかセンター南部花園館ナースコール設備改修工事に係る設計業務(南エリア)【設計】</t>
    <rPh sb="13" eb="14">
      <t>ミナミ</t>
    </rPh>
    <rPh sb="15" eb="17">
      <t>ハナソノ</t>
    </rPh>
    <rPh sb="24" eb="26">
      <t>セツビ</t>
    </rPh>
    <rPh sb="26" eb="28">
      <t>カイシュウ</t>
    </rPh>
    <rPh sb="28" eb="30">
      <t>コウジ</t>
    </rPh>
    <rPh sb="31" eb="32">
      <t>カカ</t>
    </rPh>
    <rPh sb="33" eb="35">
      <t>セッケイ</t>
    </rPh>
    <rPh sb="35" eb="37">
      <t>ギョウム</t>
    </rPh>
    <rPh sb="38" eb="39">
      <t>ミナミ</t>
    </rPh>
    <rPh sb="44" eb="46">
      <t>セッケイ</t>
    </rPh>
    <phoneticPr fontId="12"/>
  </si>
  <si>
    <t>おとしよりすこやかセンター北部館天井改修工事に係る設計業務(東エリア)【設計】</t>
    <rPh sb="13" eb="14">
      <t>キタ</t>
    </rPh>
    <rPh sb="16" eb="18">
      <t>テンジョウ</t>
    </rPh>
    <rPh sb="18" eb="20">
      <t>カイシュウ</t>
    </rPh>
    <rPh sb="20" eb="22">
      <t>コウジ</t>
    </rPh>
    <rPh sb="23" eb="24">
      <t>カカ</t>
    </rPh>
    <rPh sb="25" eb="27">
      <t>セッケイ</t>
    </rPh>
    <rPh sb="27" eb="29">
      <t>ギョウム</t>
    </rPh>
    <rPh sb="30" eb="31">
      <t>ヒガシ</t>
    </rPh>
    <rPh sb="36" eb="38">
      <t>セッケイ</t>
    </rPh>
    <phoneticPr fontId="12"/>
  </si>
  <si>
    <t>おとしよりすこやかセンター北部館膨張タンク改修工事に係る設計業務(東エリア)【設計】</t>
    <rPh sb="13" eb="14">
      <t>キタ</t>
    </rPh>
    <rPh sb="16" eb="18">
      <t>ボウチョウ</t>
    </rPh>
    <rPh sb="21" eb="23">
      <t>カイシュウ</t>
    </rPh>
    <rPh sb="23" eb="25">
      <t>コウジ</t>
    </rPh>
    <rPh sb="26" eb="27">
      <t>カカ</t>
    </rPh>
    <rPh sb="28" eb="30">
      <t>セッケイ</t>
    </rPh>
    <rPh sb="30" eb="32">
      <t>ギョウム</t>
    </rPh>
    <rPh sb="33" eb="34">
      <t>ヒガシ</t>
    </rPh>
    <rPh sb="39" eb="41">
      <t>セッケイ</t>
    </rPh>
    <phoneticPr fontId="12"/>
  </si>
  <si>
    <t>おとしよりすこやかセンター南部館ファンコイルユニット改修工事に係る設計業務(南エリア)【設計】</t>
    <rPh sb="13" eb="14">
      <t>ミナミ</t>
    </rPh>
    <rPh sb="26" eb="28">
      <t>カイシュウ</t>
    </rPh>
    <rPh sb="28" eb="30">
      <t>コウジ</t>
    </rPh>
    <rPh sb="31" eb="32">
      <t>カカ</t>
    </rPh>
    <rPh sb="33" eb="35">
      <t>セッケイ</t>
    </rPh>
    <rPh sb="35" eb="37">
      <t>ギョウム</t>
    </rPh>
    <rPh sb="38" eb="39">
      <t>ミナミ</t>
    </rPh>
    <rPh sb="44" eb="46">
      <t>セッケイ</t>
    </rPh>
    <phoneticPr fontId="12"/>
  </si>
  <si>
    <t>(株)プロアス</t>
  </si>
  <si>
    <t>もと地域支援プラザ東住吉機械警備業務委託</t>
    <rPh sb="2" eb="4">
      <t>チイキ</t>
    </rPh>
    <rPh sb="4" eb="6">
      <t>シエン</t>
    </rPh>
    <rPh sb="9" eb="10">
      <t>ヒガシ</t>
    </rPh>
    <rPh sb="10" eb="12">
      <t>スミヨシ</t>
    </rPh>
    <rPh sb="12" eb="14">
      <t>キカイ</t>
    </rPh>
    <rPh sb="14" eb="16">
      <t>ケイビ</t>
    </rPh>
    <rPh sb="16" eb="18">
      <t>ギョウム</t>
    </rPh>
    <rPh sb="18" eb="20">
      <t>イタク</t>
    </rPh>
    <phoneticPr fontId="9"/>
  </si>
  <si>
    <t>セコム(株)</t>
  </si>
  <si>
    <t>もと地域支援プラザ旭機械警備業務委託</t>
  </si>
  <si>
    <t>コスモ警備保障(株)</t>
    <rPh sb="3" eb="5">
      <t>ケイビ</t>
    </rPh>
    <rPh sb="5" eb="7">
      <t>ホショウ</t>
    </rPh>
    <phoneticPr fontId="9"/>
  </si>
  <si>
    <t>もと地域支援プラザ平野機械警備業務委託</t>
    <rPh sb="2" eb="4">
      <t>チイキ</t>
    </rPh>
    <rPh sb="4" eb="6">
      <t>シエン</t>
    </rPh>
    <rPh sb="9" eb="11">
      <t>ヒラノ</t>
    </rPh>
    <rPh sb="11" eb="13">
      <t>キカイ</t>
    </rPh>
    <rPh sb="13" eb="15">
      <t>ケイビ</t>
    </rPh>
    <rPh sb="15" eb="17">
      <t>ギョウム</t>
    </rPh>
    <rPh sb="17" eb="19">
      <t>イタク</t>
    </rPh>
    <phoneticPr fontId="9"/>
  </si>
  <si>
    <t>もと経費老人ホーム日之出荘・地域活動支援プラザ新大阪特定建築物等定期点検業務に係る設計業務（北エリア）【設計】</t>
    <rPh sb="2" eb="4">
      <t>ケイヒ</t>
    </rPh>
    <rPh sb="4" eb="6">
      <t>ロウジン</t>
    </rPh>
    <rPh sb="9" eb="12">
      <t>ヒノデ</t>
    </rPh>
    <rPh sb="12" eb="13">
      <t>ソウ</t>
    </rPh>
    <rPh sb="14" eb="16">
      <t>チイキ</t>
    </rPh>
    <rPh sb="16" eb="18">
      <t>カツドウ</t>
    </rPh>
    <rPh sb="18" eb="20">
      <t>シエン</t>
    </rPh>
    <rPh sb="23" eb="26">
      <t>シンオオサカ</t>
    </rPh>
    <rPh sb="26" eb="28">
      <t>トクテイ</t>
    </rPh>
    <rPh sb="46" eb="47">
      <t>キタ</t>
    </rPh>
    <rPh sb="52" eb="54">
      <t>セッケイ</t>
    </rPh>
    <phoneticPr fontId="5"/>
  </si>
  <si>
    <t>(株)ＵＲリンケージ西日本支社</t>
    <phoneticPr fontId="5"/>
  </si>
  <si>
    <t>平成３１年度大阪市立北区北老人福祉センター及び大阪市立北区大淀老人福祉センター管理運営業務</t>
    <phoneticPr fontId="11"/>
  </si>
  <si>
    <t>平成３１年度大阪市立都島区老人福祉センター管理運営業務</t>
    <phoneticPr fontId="11"/>
  </si>
  <si>
    <t>(社福)大阪市都島区社会福祉協議会</t>
    <phoneticPr fontId="5"/>
  </si>
  <si>
    <t>平成３１年度大阪市立福島区老人福祉センター管理運営業務</t>
    <rPh sb="6" eb="10">
      <t>オオサカシリツ</t>
    </rPh>
    <rPh sb="10" eb="13">
      <t>フクシマク</t>
    </rPh>
    <rPh sb="13" eb="15">
      <t>ロウジン</t>
    </rPh>
    <rPh sb="15" eb="17">
      <t>フクシ</t>
    </rPh>
    <rPh sb="21" eb="23">
      <t>カンリ</t>
    </rPh>
    <rPh sb="23" eb="25">
      <t>ウンエイ</t>
    </rPh>
    <rPh sb="25" eb="27">
      <t>ギョウム</t>
    </rPh>
    <phoneticPr fontId="9"/>
  </si>
  <si>
    <t>(社福)大阪市福島区社会福祉協議会</t>
    <rPh sb="7" eb="9">
      <t>フクシマ</t>
    </rPh>
    <phoneticPr fontId="9"/>
  </si>
  <si>
    <t>(社福)大阪市此花区社会福祉協議会</t>
    <rPh sb="7" eb="9">
      <t>コノハナ</t>
    </rPh>
    <phoneticPr fontId="9"/>
  </si>
  <si>
    <t>平成３１年度大阪市立中央区東老人福祉センター及び大阪市立中央区南老人福祉センター管理運営業務</t>
    <rPh sb="6" eb="10">
      <t>オオサカシリツ</t>
    </rPh>
    <rPh sb="10" eb="13">
      <t>チュウオウク</t>
    </rPh>
    <rPh sb="13" eb="14">
      <t>ヒガシ</t>
    </rPh>
    <rPh sb="14" eb="16">
      <t>ロウジン</t>
    </rPh>
    <rPh sb="16" eb="18">
      <t>フクシ</t>
    </rPh>
    <rPh sb="22" eb="23">
      <t>オヨ</t>
    </rPh>
    <rPh sb="24" eb="28">
      <t>オオサカシリツ</t>
    </rPh>
    <rPh sb="28" eb="31">
      <t>チュウオウク</t>
    </rPh>
    <rPh sb="31" eb="32">
      <t>ミナミ</t>
    </rPh>
    <rPh sb="32" eb="34">
      <t>ロウジン</t>
    </rPh>
    <rPh sb="34" eb="36">
      <t>フクシ</t>
    </rPh>
    <rPh sb="40" eb="42">
      <t>カンリ</t>
    </rPh>
    <rPh sb="42" eb="44">
      <t>ウンエイ</t>
    </rPh>
    <rPh sb="44" eb="46">
      <t>ギョウム</t>
    </rPh>
    <phoneticPr fontId="9"/>
  </si>
  <si>
    <t>(社福)大阪市中央区社会福祉協議会</t>
    <rPh sb="7" eb="9">
      <t>チュウオウ</t>
    </rPh>
    <phoneticPr fontId="9"/>
  </si>
  <si>
    <t>平成３１年度大阪市立西区老人福祉センター管理運営業務</t>
    <rPh sb="6" eb="10">
      <t>オオサカシリツ</t>
    </rPh>
    <rPh sb="10" eb="12">
      <t>ニシク</t>
    </rPh>
    <rPh sb="12" eb="14">
      <t>ロウジン</t>
    </rPh>
    <rPh sb="14" eb="16">
      <t>フクシ</t>
    </rPh>
    <rPh sb="20" eb="22">
      <t>カンリ</t>
    </rPh>
    <rPh sb="22" eb="24">
      <t>ウンエイ</t>
    </rPh>
    <rPh sb="24" eb="26">
      <t>ギョウム</t>
    </rPh>
    <phoneticPr fontId="9"/>
  </si>
  <si>
    <t>(社福)大阪市西区社会福祉協議会</t>
    <rPh sb="7" eb="8">
      <t>ニシ</t>
    </rPh>
    <phoneticPr fontId="9"/>
  </si>
  <si>
    <t>平成３１年度大阪市立港区老人福祉センター管理運営業務</t>
    <rPh sb="6" eb="10">
      <t>オオサカシリツ</t>
    </rPh>
    <rPh sb="10" eb="12">
      <t>ミナトク</t>
    </rPh>
    <rPh sb="12" eb="14">
      <t>ロウジン</t>
    </rPh>
    <rPh sb="14" eb="16">
      <t>フクシ</t>
    </rPh>
    <rPh sb="20" eb="22">
      <t>カンリ</t>
    </rPh>
    <rPh sb="22" eb="24">
      <t>ウンエイ</t>
    </rPh>
    <rPh sb="24" eb="26">
      <t>ギョウム</t>
    </rPh>
    <phoneticPr fontId="9"/>
  </si>
  <si>
    <t>(社福)大阪市港区社会福祉協議会</t>
    <rPh sb="7" eb="8">
      <t>ミナト</t>
    </rPh>
    <phoneticPr fontId="9"/>
  </si>
  <si>
    <t>平成３１年度大阪市立大正区老人福祉センター管理運営業務</t>
    <phoneticPr fontId="11"/>
  </si>
  <si>
    <t>(社福)大阪市大正区社会福祉協議会</t>
    <rPh sb="7" eb="9">
      <t>タイショウ</t>
    </rPh>
    <phoneticPr fontId="9"/>
  </si>
  <si>
    <t>平成３１年度大阪市立天王寺区老人福祉センター管理運営業務</t>
    <rPh sb="10" eb="13">
      <t>テンノウジ</t>
    </rPh>
    <rPh sb="13" eb="14">
      <t>ク</t>
    </rPh>
    <rPh sb="14" eb="16">
      <t>ロウジン</t>
    </rPh>
    <phoneticPr fontId="9"/>
  </si>
  <si>
    <t>(社福)大阪市天王寺区社会福祉協議会</t>
    <rPh sb="7" eb="10">
      <t>テンノウジ</t>
    </rPh>
    <phoneticPr fontId="9"/>
  </si>
  <si>
    <t>平成３１年度大阪市立浪速区老人福祉センター管理運営業務</t>
    <phoneticPr fontId="11"/>
  </si>
  <si>
    <t>(社福)大阪市浪速区社会福祉協議会</t>
    <rPh sb="7" eb="9">
      <t>ナニワ</t>
    </rPh>
    <phoneticPr fontId="9"/>
  </si>
  <si>
    <t>平成３１年度大阪市立西淀川区老人福祉センター管理運営業務</t>
    <phoneticPr fontId="11"/>
  </si>
  <si>
    <t>(社福)大阪市西淀川区社会福祉協議会</t>
    <rPh sb="7" eb="10">
      <t>ニシヨドガワ</t>
    </rPh>
    <phoneticPr fontId="9"/>
  </si>
  <si>
    <t>(一財)大阪市コミュニティ協会、(社福)大阪市淀川区社会福祉協議会グループ(共同体)</t>
    <rPh sb="1" eb="2">
      <t>イチ</t>
    </rPh>
    <phoneticPr fontId="9"/>
  </si>
  <si>
    <t>平成３１年度大阪市立東淀川区老人福祉センター管理運営業務</t>
    <phoneticPr fontId="11"/>
  </si>
  <si>
    <t>(社福)大阪市東淀川区社会福祉協議会</t>
    <rPh sb="7" eb="8">
      <t>ヒガシ</t>
    </rPh>
    <rPh sb="8" eb="10">
      <t>ヨドガワ</t>
    </rPh>
    <phoneticPr fontId="9"/>
  </si>
  <si>
    <t>平成３１年度大阪市立東成区老人福祉センター管理運営業務</t>
    <phoneticPr fontId="11"/>
  </si>
  <si>
    <t>(社福)大阪市東成区社会福祉協議会</t>
    <rPh sb="7" eb="9">
      <t>ヒガシナリ</t>
    </rPh>
    <phoneticPr fontId="9"/>
  </si>
  <si>
    <t>平成３１年度大阪市立生野区老人福祉センター管理運営業務</t>
    <phoneticPr fontId="11"/>
  </si>
  <si>
    <t>(社福)大阪市生野区社会福祉協議会</t>
    <rPh sb="7" eb="9">
      <t>イクノ</t>
    </rPh>
    <phoneticPr fontId="9"/>
  </si>
  <si>
    <t>平成３１年度大阪市立旭区老人福祉センター管理運営業務</t>
    <rPh sb="10" eb="12">
      <t>アサヒク</t>
    </rPh>
    <phoneticPr fontId="9"/>
  </si>
  <si>
    <t>平成３１年度大阪市立城東区老人福祉センター管理運営業務</t>
    <rPh sb="10" eb="12">
      <t>ジョウトウ</t>
    </rPh>
    <rPh sb="12" eb="13">
      <t>ク</t>
    </rPh>
    <phoneticPr fontId="9"/>
  </si>
  <si>
    <t>平成３１年度大阪市立鶴見区老人福祉センター管理運営業務</t>
    <phoneticPr fontId="11"/>
  </si>
  <si>
    <t>(社福)大阪市鶴見区社会福祉協議会</t>
    <rPh sb="7" eb="9">
      <t>ツルミ</t>
    </rPh>
    <phoneticPr fontId="9"/>
  </si>
  <si>
    <t>平成３１年度大阪市立阿倍野区老人福祉センター管理運営業務</t>
    <phoneticPr fontId="11"/>
  </si>
  <si>
    <t>(社福)大阪市阿倍野区社会福祉協議会</t>
    <rPh sb="7" eb="10">
      <t>アベノ</t>
    </rPh>
    <phoneticPr fontId="9"/>
  </si>
  <si>
    <t>平成３１年度大阪市立住之江区老人福祉センター管理運営業務</t>
    <phoneticPr fontId="11"/>
  </si>
  <si>
    <t>(社福)大阪市住之江区社会福祉協議会</t>
    <rPh sb="7" eb="10">
      <t>スミノエ</t>
    </rPh>
    <phoneticPr fontId="9"/>
  </si>
  <si>
    <t>平成３１年度大阪市立吉区老人福祉センター管理運営業務</t>
    <phoneticPr fontId="11"/>
  </si>
  <si>
    <t>(社福)大阪市住吉区社会福祉協議会</t>
    <rPh sb="7" eb="9">
      <t>スミヨシ</t>
    </rPh>
    <phoneticPr fontId="9"/>
  </si>
  <si>
    <t>平成３１年度大阪市立東住吉区老人福祉センター管理運営業務</t>
    <phoneticPr fontId="5"/>
  </si>
  <si>
    <t>(社福)大阪市東住吉区社会福祉協議会</t>
    <rPh sb="7" eb="10">
      <t>ヒガシスミヨシ</t>
    </rPh>
    <phoneticPr fontId="9"/>
  </si>
  <si>
    <t>平成３１年度大阪市立平野区老人福祉センター管理運営業務</t>
    <phoneticPr fontId="11"/>
  </si>
  <si>
    <t>(社福)大阪市平野区社会福祉協議会</t>
    <rPh sb="7" eb="9">
      <t>ヒラノ</t>
    </rPh>
    <phoneticPr fontId="9"/>
  </si>
  <si>
    <t>平成３１年度大阪市立西成区老人福祉センター管理運営業務</t>
    <phoneticPr fontId="11"/>
  </si>
  <si>
    <t>(社福)大阪市西成区社会福祉協議会</t>
    <rPh sb="7" eb="9">
      <t>ニシナリ</t>
    </rPh>
    <phoneticPr fontId="9"/>
  </si>
  <si>
    <t>南大江保育所エレベーター設備保守点検業務委託</t>
    <rPh sb="0" eb="1">
      <t>ミナミ</t>
    </rPh>
    <rPh sb="1" eb="3">
      <t>オオエ</t>
    </rPh>
    <rPh sb="3" eb="5">
      <t>ホイク</t>
    </rPh>
    <rPh sb="5" eb="6">
      <t>ショ</t>
    </rPh>
    <rPh sb="12" eb="14">
      <t>セツビ</t>
    </rPh>
    <rPh sb="14" eb="16">
      <t>ホシュ</t>
    </rPh>
    <rPh sb="16" eb="18">
      <t>テンケン</t>
    </rPh>
    <rPh sb="18" eb="20">
      <t>ギョウム</t>
    </rPh>
    <rPh sb="20" eb="22">
      <t>イタク</t>
    </rPh>
    <phoneticPr fontId="5"/>
  </si>
  <si>
    <t>フジテック(株)近畿統括本部</t>
    <rPh sb="8" eb="10">
      <t>キンキ</t>
    </rPh>
    <rPh sb="10" eb="12">
      <t>トウカツ</t>
    </rPh>
    <rPh sb="12" eb="14">
      <t>ホンブ</t>
    </rPh>
    <phoneticPr fontId="5"/>
  </si>
  <si>
    <t>天王寺区役所外１８施設電気工作物保守点検業務委託長期継続</t>
    <rPh sb="4" eb="6">
      <t>ヤクショ</t>
    </rPh>
    <rPh sb="6" eb="7">
      <t>ソト</t>
    </rPh>
    <rPh sb="9" eb="11">
      <t>シセツ</t>
    </rPh>
    <rPh sb="11" eb="13">
      <t>デンキ</t>
    </rPh>
    <rPh sb="13" eb="15">
      <t>コウサク</t>
    </rPh>
    <rPh sb="15" eb="16">
      <t>ブツ</t>
    </rPh>
    <rPh sb="16" eb="18">
      <t>ホシュ</t>
    </rPh>
    <rPh sb="18" eb="20">
      <t>テンケン</t>
    </rPh>
    <rPh sb="20" eb="22">
      <t>ギョウム</t>
    </rPh>
    <rPh sb="22" eb="24">
      <t>イタク</t>
    </rPh>
    <rPh sb="24" eb="26">
      <t>チョウキ</t>
    </rPh>
    <rPh sb="26" eb="28">
      <t>ケイゾク</t>
    </rPh>
    <phoneticPr fontId="11"/>
  </si>
  <si>
    <t>日本電検(株)</t>
    <phoneticPr fontId="5"/>
  </si>
  <si>
    <t>一般</t>
    <rPh sb="0" eb="2">
      <t>イッパン</t>
    </rPh>
    <phoneticPr fontId="10"/>
  </si>
  <si>
    <t>都島区役所外１８施設電気工作物保守点検業務委託長期継続</t>
    <rPh sb="0" eb="2">
      <t>ミヤコジマ</t>
    </rPh>
    <phoneticPr fontId="5"/>
  </si>
  <si>
    <t>(一財)関西電気保安協会</t>
    <rPh sb="1" eb="2">
      <t>イチ</t>
    </rPh>
    <rPh sb="2" eb="3">
      <t>ザイ</t>
    </rPh>
    <rPh sb="4" eb="6">
      <t>カンサイ</t>
    </rPh>
    <rPh sb="6" eb="8">
      <t>デンキ</t>
    </rPh>
    <rPh sb="8" eb="10">
      <t>ホアン</t>
    </rPh>
    <rPh sb="10" eb="12">
      <t>キョウカイ</t>
    </rPh>
    <phoneticPr fontId="5"/>
  </si>
  <si>
    <t>令和元年度都島区役所外４３施設消防用設備等点検業務委託</t>
    <rPh sb="0" eb="2">
      <t>レイワ</t>
    </rPh>
    <rPh sb="2" eb="4">
      <t>ガンネン</t>
    </rPh>
    <rPh sb="4" eb="5">
      <t>ド</t>
    </rPh>
    <rPh sb="5" eb="8">
      <t>ミヤコジマク</t>
    </rPh>
    <rPh sb="8" eb="10">
      <t>ヤクショ</t>
    </rPh>
    <rPh sb="10" eb="11">
      <t>ホカ</t>
    </rPh>
    <rPh sb="13" eb="15">
      <t>シセツ</t>
    </rPh>
    <rPh sb="15" eb="17">
      <t>ショウボウ</t>
    </rPh>
    <rPh sb="17" eb="18">
      <t>ヨウ</t>
    </rPh>
    <rPh sb="18" eb="20">
      <t>セツビ</t>
    </rPh>
    <rPh sb="20" eb="21">
      <t>トウ</t>
    </rPh>
    <rPh sb="21" eb="23">
      <t>テンケン</t>
    </rPh>
    <rPh sb="23" eb="25">
      <t>ギョウム</t>
    </rPh>
    <rPh sb="25" eb="27">
      <t>イタク</t>
    </rPh>
    <phoneticPr fontId="5"/>
  </si>
  <si>
    <t>(株)フォース</t>
    <phoneticPr fontId="5"/>
  </si>
  <si>
    <t>令和元年度都島区役所外６施設特定建築物等定期点検業務委託（建築物）</t>
    <rPh sb="0" eb="2">
      <t>レイワ</t>
    </rPh>
    <rPh sb="2" eb="4">
      <t>ガンネン</t>
    </rPh>
    <rPh sb="4" eb="5">
      <t>ド</t>
    </rPh>
    <rPh sb="5" eb="8">
      <t>ミヤコジマク</t>
    </rPh>
    <rPh sb="8" eb="10">
      <t>ヤクショ</t>
    </rPh>
    <rPh sb="10" eb="11">
      <t>ホカ</t>
    </rPh>
    <rPh sb="12" eb="14">
      <t>シセツ</t>
    </rPh>
    <rPh sb="14" eb="16">
      <t>トクテイ</t>
    </rPh>
    <rPh sb="16" eb="19">
      <t>ケンチクブツ</t>
    </rPh>
    <rPh sb="19" eb="20">
      <t>トウ</t>
    </rPh>
    <rPh sb="20" eb="22">
      <t>テイキ</t>
    </rPh>
    <rPh sb="22" eb="24">
      <t>テンケン</t>
    </rPh>
    <rPh sb="24" eb="26">
      <t>ギョウム</t>
    </rPh>
    <rPh sb="26" eb="28">
      <t>イタク</t>
    </rPh>
    <rPh sb="29" eb="31">
      <t>ケンチク</t>
    </rPh>
    <rPh sb="31" eb="32">
      <t>ブツ</t>
    </rPh>
    <phoneticPr fontId="5"/>
  </si>
  <si>
    <t>(株)ボーサイ</t>
    <phoneticPr fontId="5"/>
  </si>
  <si>
    <t>令和元年度都島区役所外１６施設特定建築物等定期点検業務委託（建築設備・防火設備）</t>
    <rPh sb="0" eb="2">
      <t>レイワ</t>
    </rPh>
    <rPh sb="2" eb="4">
      <t>ガンネン</t>
    </rPh>
    <rPh sb="4" eb="5">
      <t>ド</t>
    </rPh>
    <rPh sb="5" eb="8">
      <t>ミヤコジマク</t>
    </rPh>
    <rPh sb="8" eb="10">
      <t>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5"/>
  </si>
  <si>
    <t>(株)建綜研</t>
    <rPh sb="3" eb="4">
      <t>ケン</t>
    </rPh>
    <rPh sb="4" eb="5">
      <t>ソウ</t>
    </rPh>
    <rPh sb="5" eb="6">
      <t>ケン</t>
    </rPh>
    <phoneticPr fontId="5"/>
  </si>
  <si>
    <t>令和元年度天王寺区役所外２０施設特定建築物等定期点検業務委託（建築設備・防火設備）</t>
    <rPh sb="0" eb="2">
      <t>レイワ</t>
    </rPh>
    <rPh sb="2" eb="4">
      <t>ガンネン</t>
    </rPh>
    <rPh sb="4" eb="5">
      <t>ド</t>
    </rPh>
    <rPh sb="5" eb="8">
      <t>テンノウジ</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5"/>
  </si>
  <si>
    <t>天王寺区老人福祉センター外電気工作物他保守点検業務（東エリア）【設計・管理】</t>
    <rPh sb="0" eb="3">
      <t>テンノウジ</t>
    </rPh>
    <rPh sb="12" eb="13">
      <t>ソト</t>
    </rPh>
    <rPh sb="13" eb="15">
      <t>デンキ</t>
    </rPh>
    <rPh sb="15" eb="18">
      <t>コウサクブツ</t>
    </rPh>
    <rPh sb="18" eb="19">
      <t>ホカ</t>
    </rPh>
    <rPh sb="19" eb="21">
      <t>ホシュ</t>
    </rPh>
    <rPh sb="21" eb="23">
      <t>テンケン</t>
    </rPh>
    <rPh sb="23" eb="25">
      <t>ギョウム</t>
    </rPh>
    <rPh sb="26" eb="27">
      <t>ヒガシ</t>
    </rPh>
    <rPh sb="32" eb="34">
      <t>セッケイ</t>
    </rPh>
    <rPh sb="35" eb="37">
      <t>カンリ</t>
    </rPh>
    <phoneticPr fontId="9"/>
  </si>
  <si>
    <t>(一財)大阪建築技術協会</t>
  </si>
  <si>
    <t>平成３１年度中央区役所外４６施設昇降機設備保守点検業務委託</t>
    <rPh sb="0" eb="2">
      <t>ヘイセイ</t>
    </rPh>
    <rPh sb="4" eb="6">
      <t>ネンド</t>
    </rPh>
    <rPh sb="6" eb="9">
      <t>チュウオウク</t>
    </rPh>
    <rPh sb="9" eb="11">
      <t>ヤクショ</t>
    </rPh>
    <rPh sb="11" eb="12">
      <t>ホカ</t>
    </rPh>
    <rPh sb="14" eb="16">
      <t>シセツ</t>
    </rPh>
    <rPh sb="16" eb="21">
      <t>ショウコウキセツビ</t>
    </rPh>
    <rPh sb="21" eb="23">
      <t>ホシュ</t>
    </rPh>
    <rPh sb="23" eb="25">
      <t>テンケン</t>
    </rPh>
    <rPh sb="25" eb="27">
      <t>ギョウム</t>
    </rPh>
    <rPh sb="27" eb="29">
      <t>イタク</t>
    </rPh>
    <phoneticPr fontId="5"/>
  </si>
  <si>
    <t>(株)日立ビルシステム</t>
    <phoneticPr fontId="5"/>
  </si>
  <si>
    <t>平成３１年度城東区役所外４施設空調設備保守点検業務委託</t>
    <rPh sb="0" eb="2">
      <t>ヘイセイ</t>
    </rPh>
    <rPh sb="4" eb="5">
      <t>ネン</t>
    </rPh>
    <rPh sb="5" eb="6">
      <t>ド</t>
    </rPh>
    <rPh sb="6" eb="8">
      <t>ジョウトウ</t>
    </rPh>
    <rPh sb="8" eb="9">
      <t>ク</t>
    </rPh>
    <rPh sb="9" eb="11">
      <t>ヤクショ</t>
    </rPh>
    <rPh sb="11" eb="12">
      <t>ホカ</t>
    </rPh>
    <rPh sb="13" eb="15">
      <t>シセツ</t>
    </rPh>
    <rPh sb="15" eb="17">
      <t>クウチョウ</t>
    </rPh>
    <rPh sb="17" eb="19">
      <t>セツビ</t>
    </rPh>
    <rPh sb="19" eb="21">
      <t>ホシュ</t>
    </rPh>
    <rPh sb="21" eb="23">
      <t>テンケン</t>
    </rPh>
    <rPh sb="23" eb="25">
      <t>ギョウム</t>
    </rPh>
    <rPh sb="25" eb="27">
      <t>イタク</t>
    </rPh>
    <phoneticPr fontId="5"/>
  </si>
  <si>
    <t>(株)トラスト</t>
    <phoneticPr fontId="5"/>
  </si>
  <si>
    <t>令和元年度都島区外３４施設給水・衛生ポンプ等点検業務委託</t>
    <rPh sb="0" eb="2">
      <t>レイワ</t>
    </rPh>
    <rPh sb="2" eb="3">
      <t>モト</t>
    </rPh>
    <rPh sb="3" eb="5">
      <t>ネンド</t>
    </rPh>
    <rPh sb="5" eb="8">
      <t>ミヤコジマク</t>
    </rPh>
    <rPh sb="8" eb="9">
      <t>ホカ</t>
    </rPh>
    <rPh sb="11" eb="13">
      <t>シセツ</t>
    </rPh>
    <rPh sb="13" eb="15">
      <t>キュウスイ</t>
    </rPh>
    <rPh sb="16" eb="18">
      <t>エイセイ</t>
    </rPh>
    <rPh sb="21" eb="22">
      <t>トウ</t>
    </rPh>
    <rPh sb="22" eb="24">
      <t>テンケン</t>
    </rPh>
    <rPh sb="24" eb="26">
      <t>ギョウム</t>
    </rPh>
    <rPh sb="26" eb="28">
      <t>イタク</t>
    </rPh>
    <phoneticPr fontId="5"/>
  </si>
  <si>
    <t>(株)アカツキ</t>
    <phoneticPr fontId="5"/>
  </si>
  <si>
    <t>平成３１年度都島区役所外６施設空気環境測定業務委託</t>
    <rPh sb="0" eb="2">
      <t>ヘイセイ</t>
    </rPh>
    <rPh sb="4" eb="6">
      <t>ネンド</t>
    </rPh>
    <rPh sb="6" eb="9">
      <t>ミヤコジマク</t>
    </rPh>
    <rPh sb="9" eb="11">
      <t>ヤクショ</t>
    </rPh>
    <rPh sb="11" eb="12">
      <t>ホカ</t>
    </rPh>
    <rPh sb="13" eb="15">
      <t>シセツ</t>
    </rPh>
    <rPh sb="15" eb="17">
      <t>クウキ</t>
    </rPh>
    <rPh sb="17" eb="19">
      <t>カンキョウ</t>
    </rPh>
    <rPh sb="19" eb="21">
      <t>ソクテイ</t>
    </rPh>
    <rPh sb="21" eb="23">
      <t>ギョウム</t>
    </rPh>
    <rPh sb="23" eb="25">
      <t>イタク</t>
    </rPh>
    <phoneticPr fontId="5"/>
  </si>
  <si>
    <t>(株)エルエフ関西</t>
    <rPh sb="7" eb="9">
      <t>カンサイ</t>
    </rPh>
    <phoneticPr fontId="5"/>
  </si>
  <si>
    <t>城東区老人福祉センター昇降機設備他保守点検業務（東エリア）【設計・管理】</t>
    <rPh sb="24" eb="25">
      <t>ヒガシ</t>
    </rPh>
    <rPh sb="30" eb="32">
      <t>セッケイ</t>
    </rPh>
    <rPh sb="33" eb="35">
      <t>カンリ</t>
    </rPh>
    <phoneticPr fontId="5"/>
  </si>
  <si>
    <t>北区役所外１９施設電気工作物保守点検業務長期継続</t>
    <rPh sb="0" eb="1">
      <t>キタ</t>
    </rPh>
    <rPh sb="1" eb="2">
      <t>ク</t>
    </rPh>
    <rPh sb="2" eb="4">
      <t>ヤクショ</t>
    </rPh>
    <rPh sb="4" eb="5">
      <t>ホカ</t>
    </rPh>
    <rPh sb="7" eb="9">
      <t>シセツ</t>
    </rPh>
    <rPh sb="9" eb="11">
      <t>デンキ</t>
    </rPh>
    <rPh sb="11" eb="13">
      <t>コウサク</t>
    </rPh>
    <rPh sb="13" eb="14">
      <t>ブツ</t>
    </rPh>
    <rPh sb="14" eb="16">
      <t>ホシュ</t>
    </rPh>
    <rPh sb="16" eb="18">
      <t>テンケン</t>
    </rPh>
    <rPh sb="18" eb="20">
      <t>ギョウム</t>
    </rPh>
    <rPh sb="20" eb="22">
      <t>チョウキ</t>
    </rPh>
    <rPh sb="22" eb="24">
      <t>ケイゾク</t>
    </rPh>
    <phoneticPr fontId="5"/>
  </si>
  <si>
    <t>淀川区役所外１４施設電気工作物保守点検業務委託長期継続</t>
    <rPh sb="3" eb="5">
      <t>ヤクショ</t>
    </rPh>
    <rPh sb="5" eb="6">
      <t>ホカ</t>
    </rPh>
    <rPh sb="8" eb="10">
      <t>シセツ</t>
    </rPh>
    <rPh sb="10" eb="12">
      <t>デンキ</t>
    </rPh>
    <rPh sb="12" eb="15">
      <t>コウサクブツ</t>
    </rPh>
    <rPh sb="15" eb="23">
      <t>ホシュテンケンギョウムイタク</t>
    </rPh>
    <rPh sb="23" eb="25">
      <t>チョウキ</t>
    </rPh>
    <rPh sb="25" eb="27">
      <t>ケイゾク</t>
    </rPh>
    <phoneticPr fontId="11"/>
  </si>
  <si>
    <t>(株)電研エンジニアリング</t>
    <phoneticPr fontId="11"/>
  </si>
  <si>
    <t>(株)プロ・サポート</t>
    <phoneticPr fontId="5"/>
  </si>
  <si>
    <t>令和元年度北区役所外１２施設特定建築物等定期点検業務委託（建築設備・防火設備）</t>
    <rPh sb="0" eb="2">
      <t>レイワ</t>
    </rPh>
    <rPh sb="2" eb="4">
      <t>ガンネン</t>
    </rPh>
    <rPh sb="4" eb="5">
      <t>ド</t>
    </rPh>
    <rPh sb="5" eb="6">
      <t>キタ</t>
    </rPh>
    <rPh sb="6" eb="7">
      <t>ク</t>
    </rPh>
    <rPh sb="7" eb="9">
      <t>ヤクショ</t>
    </rPh>
    <rPh sb="9" eb="10">
      <t>ホカ</t>
    </rPh>
    <rPh sb="12" eb="14">
      <t>シセツ</t>
    </rPh>
    <rPh sb="14" eb="16">
      <t>トクテイ</t>
    </rPh>
    <rPh sb="16" eb="19">
      <t>ケンチクブツ</t>
    </rPh>
    <rPh sb="19" eb="20">
      <t>トウ</t>
    </rPh>
    <rPh sb="20" eb="22">
      <t>テイキ</t>
    </rPh>
    <rPh sb="22" eb="24">
      <t>テンケン</t>
    </rPh>
    <rPh sb="24" eb="26">
      <t>ギョウム</t>
    </rPh>
    <rPh sb="26" eb="28">
      <t>イタク</t>
    </rPh>
    <rPh sb="29" eb="31">
      <t>ケンチク</t>
    </rPh>
    <rPh sb="31" eb="33">
      <t>セツビ</t>
    </rPh>
    <rPh sb="34" eb="36">
      <t>ボウカ</t>
    </rPh>
    <rPh sb="36" eb="38">
      <t>セツビ</t>
    </rPh>
    <phoneticPr fontId="5"/>
  </si>
  <si>
    <t>令和元年度西淀川区役所外２０施設特定建築物等定期点検業務委託（建築設備・防火設備）</t>
    <rPh sb="0" eb="2">
      <t>レイワ</t>
    </rPh>
    <rPh sb="2" eb="4">
      <t>ガンネン</t>
    </rPh>
    <rPh sb="4" eb="5">
      <t>ド</t>
    </rPh>
    <rPh sb="5" eb="8">
      <t>ニシヨドガワ</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5"/>
  </si>
  <si>
    <t>福島区老人福祉センター外電気工作物他保守点検業務（北エリア）【設計・管理】</t>
    <rPh sb="0" eb="3">
      <t>フクシマク</t>
    </rPh>
    <rPh sb="3" eb="5">
      <t>ロウジン</t>
    </rPh>
    <rPh sb="5" eb="7">
      <t>フクシ</t>
    </rPh>
    <rPh sb="11" eb="12">
      <t>ソト</t>
    </rPh>
    <rPh sb="12" eb="14">
      <t>デンキ</t>
    </rPh>
    <rPh sb="14" eb="17">
      <t>コウサクブツ</t>
    </rPh>
    <rPh sb="17" eb="18">
      <t>ホカ</t>
    </rPh>
    <rPh sb="18" eb="20">
      <t>ホシュ</t>
    </rPh>
    <rPh sb="20" eb="22">
      <t>テンケン</t>
    </rPh>
    <rPh sb="22" eb="24">
      <t>ギョウム</t>
    </rPh>
    <rPh sb="25" eb="26">
      <t>キタ</t>
    </rPh>
    <rPh sb="31" eb="33">
      <t>セッケイ</t>
    </rPh>
    <rPh sb="34" eb="36">
      <t>カンリ</t>
    </rPh>
    <phoneticPr fontId="9"/>
  </si>
  <si>
    <t>此花区役所外２０施設電気工作物保守点検業務委託長期継続</t>
    <rPh sb="0" eb="3">
      <t>コノハナク</t>
    </rPh>
    <rPh sb="3" eb="5">
      <t>ヤクショ</t>
    </rPh>
    <rPh sb="5" eb="6">
      <t>ホカ</t>
    </rPh>
    <rPh sb="8" eb="10">
      <t>シセツ</t>
    </rPh>
    <rPh sb="10" eb="12">
      <t>デンキ</t>
    </rPh>
    <rPh sb="12" eb="14">
      <t>コウサク</t>
    </rPh>
    <rPh sb="14" eb="15">
      <t>ブツ</t>
    </rPh>
    <rPh sb="15" eb="17">
      <t>ホシュ</t>
    </rPh>
    <rPh sb="17" eb="19">
      <t>テンケン</t>
    </rPh>
    <rPh sb="19" eb="21">
      <t>ギョウム</t>
    </rPh>
    <rPh sb="21" eb="23">
      <t>イタク</t>
    </rPh>
    <rPh sb="23" eb="27">
      <t>チョウキケイゾク</t>
    </rPh>
    <phoneticPr fontId="5"/>
  </si>
  <si>
    <t>大正区役所外１７施設電気工作物保守点検業務委託長期継続</t>
    <rPh sb="0" eb="2">
      <t>タイショウ</t>
    </rPh>
    <rPh sb="2" eb="3">
      <t>ク</t>
    </rPh>
    <rPh sb="3" eb="5">
      <t>ヤクショ</t>
    </rPh>
    <rPh sb="5" eb="6">
      <t>ホカ</t>
    </rPh>
    <rPh sb="8" eb="10">
      <t>シセツ</t>
    </rPh>
    <rPh sb="10" eb="12">
      <t>デンキ</t>
    </rPh>
    <rPh sb="12" eb="14">
      <t>コウサク</t>
    </rPh>
    <rPh sb="14" eb="15">
      <t>ブツ</t>
    </rPh>
    <rPh sb="15" eb="17">
      <t>ホシュ</t>
    </rPh>
    <rPh sb="17" eb="19">
      <t>テンケン</t>
    </rPh>
    <rPh sb="19" eb="21">
      <t>ギョウム</t>
    </rPh>
    <rPh sb="21" eb="23">
      <t>イタク</t>
    </rPh>
    <rPh sb="23" eb="27">
      <t>チョウキケイゾク</t>
    </rPh>
    <phoneticPr fontId="5"/>
  </si>
  <si>
    <t>令和元年度此花区役所外４２施設消防設備等点検業務委託</t>
    <rPh sb="0" eb="2">
      <t>レイワ</t>
    </rPh>
    <rPh sb="2" eb="3">
      <t>モト</t>
    </rPh>
    <rPh sb="3" eb="5">
      <t>ネンド</t>
    </rPh>
    <rPh sb="5" eb="8">
      <t>コノハナク</t>
    </rPh>
    <rPh sb="8" eb="10">
      <t>ヤクショ</t>
    </rPh>
    <rPh sb="10" eb="11">
      <t>ホカ</t>
    </rPh>
    <rPh sb="13" eb="15">
      <t>シセツ</t>
    </rPh>
    <phoneticPr fontId="5"/>
  </si>
  <si>
    <t>伊藤電機(株)</t>
    <rPh sb="0" eb="2">
      <t>イトウ</t>
    </rPh>
    <rPh sb="2" eb="4">
      <t>デンキ</t>
    </rPh>
    <phoneticPr fontId="5"/>
  </si>
  <si>
    <t>令和元年度此花区民ホール外１９施設特定建築物等定期点検業務委託（建築物）</t>
    <rPh sb="0" eb="2">
      <t>レイワ</t>
    </rPh>
    <rPh sb="2" eb="5">
      <t>モトネンド</t>
    </rPh>
    <rPh sb="5" eb="8">
      <t>コノハナク</t>
    </rPh>
    <rPh sb="8" eb="9">
      <t>ミン</t>
    </rPh>
    <rPh sb="12" eb="13">
      <t>ホカ</t>
    </rPh>
    <rPh sb="15" eb="17">
      <t>シセツ</t>
    </rPh>
    <rPh sb="17" eb="19">
      <t>トクテイ</t>
    </rPh>
    <rPh sb="19" eb="22">
      <t>ケンチクブツ</t>
    </rPh>
    <rPh sb="22" eb="23">
      <t>トウ</t>
    </rPh>
    <rPh sb="23" eb="25">
      <t>テイキ</t>
    </rPh>
    <rPh sb="25" eb="27">
      <t>テンケン</t>
    </rPh>
    <rPh sb="27" eb="29">
      <t>ギョウム</t>
    </rPh>
    <rPh sb="29" eb="31">
      <t>イタク</t>
    </rPh>
    <rPh sb="32" eb="34">
      <t>ケンチク</t>
    </rPh>
    <rPh sb="34" eb="35">
      <t>ブツ</t>
    </rPh>
    <phoneticPr fontId="5"/>
  </si>
  <si>
    <t>(株)三橋照会</t>
    <rPh sb="3" eb="5">
      <t>ミツハシ</t>
    </rPh>
    <rPh sb="5" eb="7">
      <t>ショウカイ</t>
    </rPh>
    <phoneticPr fontId="5"/>
  </si>
  <si>
    <t>令和元年度此花区役所外４施設特定建築物等定期点検業務委託（建築設備・防火設備）</t>
    <rPh sb="0" eb="2">
      <t>レイワ</t>
    </rPh>
    <rPh sb="2" eb="4">
      <t>ガンネン</t>
    </rPh>
    <rPh sb="4" eb="5">
      <t>ド</t>
    </rPh>
    <rPh sb="5" eb="7">
      <t>コノハナ</t>
    </rPh>
    <rPh sb="7" eb="8">
      <t>ク</t>
    </rPh>
    <rPh sb="8" eb="10">
      <t>ヤクショ</t>
    </rPh>
    <rPh sb="10" eb="11">
      <t>ホカ</t>
    </rPh>
    <rPh sb="12" eb="14">
      <t>シセツ</t>
    </rPh>
    <rPh sb="14" eb="16">
      <t>トクテイ</t>
    </rPh>
    <rPh sb="16" eb="19">
      <t>ケンチクブツ</t>
    </rPh>
    <rPh sb="19" eb="20">
      <t>トウ</t>
    </rPh>
    <rPh sb="20" eb="22">
      <t>テイキ</t>
    </rPh>
    <rPh sb="22" eb="24">
      <t>テンケン</t>
    </rPh>
    <rPh sb="24" eb="26">
      <t>ギョウム</t>
    </rPh>
    <rPh sb="26" eb="28">
      <t>イタク</t>
    </rPh>
    <rPh sb="29" eb="31">
      <t>ケンチク</t>
    </rPh>
    <rPh sb="31" eb="33">
      <t>セツビ</t>
    </rPh>
    <rPh sb="34" eb="36">
      <t>ボウカ</t>
    </rPh>
    <rPh sb="36" eb="38">
      <t>セツビ</t>
    </rPh>
    <phoneticPr fontId="5"/>
  </si>
  <si>
    <t>第一防災(株)</t>
    <rPh sb="0" eb="2">
      <t>ダイイチ</t>
    </rPh>
    <rPh sb="2" eb="4">
      <t>ボウサイ</t>
    </rPh>
    <phoneticPr fontId="5"/>
  </si>
  <si>
    <t>令和元年度西区役所外３施設特定建築物等定期点検業務委託（建築設備・防火設備）</t>
    <rPh sb="0" eb="2">
      <t>レイワ</t>
    </rPh>
    <rPh sb="2" eb="4">
      <t>ガンネン</t>
    </rPh>
    <rPh sb="4" eb="5">
      <t>ド</t>
    </rPh>
    <rPh sb="5" eb="6">
      <t>ニシ</t>
    </rPh>
    <rPh sb="6" eb="7">
      <t>ク</t>
    </rPh>
    <rPh sb="7" eb="9">
      <t>ヤクショ</t>
    </rPh>
    <rPh sb="9" eb="10">
      <t>ホカ</t>
    </rPh>
    <rPh sb="11" eb="13">
      <t>シセツ</t>
    </rPh>
    <rPh sb="13" eb="15">
      <t>トクテイ</t>
    </rPh>
    <rPh sb="15" eb="18">
      <t>ケンチクブツ</t>
    </rPh>
    <rPh sb="18" eb="19">
      <t>トウ</t>
    </rPh>
    <rPh sb="19" eb="21">
      <t>テイキ</t>
    </rPh>
    <rPh sb="21" eb="23">
      <t>テンケン</t>
    </rPh>
    <rPh sb="23" eb="25">
      <t>ギョウム</t>
    </rPh>
    <rPh sb="25" eb="27">
      <t>イタク</t>
    </rPh>
    <rPh sb="28" eb="30">
      <t>ケンチク</t>
    </rPh>
    <rPh sb="30" eb="32">
      <t>セツビ</t>
    </rPh>
    <rPh sb="33" eb="35">
      <t>ボウカ</t>
    </rPh>
    <rPh sb="35" eb="37">
      <t>セツビ</t>
    </rPh>
    <phoneticPr fontId="5"/>
  </si>
  <si>
    <t>令和元年度港区役所外６施設特定建築物等定期点検業務委託（建築設備・防火設備）</t>
    <rPh sb="0" eb="2">
      <t>レイワ</t>
    </rPh>
    <rPh sb="2" eb="4">
      <t>ガンネン</t>
    </rPh>
    <rPh sb="4" eb="5">
      <t>ド</t>
    </rPh>
    <rPh sb="5" eb="6">
      <t>ミナト</t>
    </rPh>
    <rPh sb="6" eb="7">
      <t>ク</t>
    </rPh>
    <rPh sb="7" eb="9">
      <t>ヤクショ</t>
    </rPh>
    <rPh sb="9" eb="10">
      <t>ホカ</t>
    </rPh>
    <rPh sb="11" eb="13">
      <t>シセツ</t>
    </rPh>
    <rPh sb="13" eb="15">
      <t>トクテイ</t>
    </rPh>
    <rPh sb="15" eb="18">
      <t>ケンチクブツ</t>
    </rPh>
    <rPh sb="18" eb="19">
      <t>トウ</t>
    </rPh>
    <rPh sb="19" eb="21">
      <t>テイキ</t>
    </rPh>
    <rPh sb="21" eb="23">
      <t>テンケン</t>
    </rPh>
    <rPh sb="23" eb="25">
      <t>ギョウム</t>
    </rPh>
    <rPh sb="25" eb="27">
      <t>イタク</t>
    </rPh>
    <rPh sb="28" eb="30">
      <t>ケンチク</t>
    </rPh>
    <rPh sb="30" eb="32">
      <t>セツビ</t>
    </rPh>
    <rPh sb="33" eb="35">
      <t>ボウカ</t>
    </rPh>
    <rPh sb="35" eb="37">
      <t>セツビ</t>
    </rPh>
    <phoneticPr fontId="5"/>
  </si>
  <si>
    <t>令和元年度大正区役所外２２施設特定建築物等定期点検業務委託（建築設備・防火設備）</t>
    <rPh sb="0" eb="2">
      <t>レイワ</t>
    </rPh>
    <rPh sb="2" eb="4">
      <t>ガンネン</t>
    </rPh>
    <rPh sb="4" eb="5">
      <t>ド</t>
    </rPh>
    <rPh sb="5" eb="7">
      <t>タイショウ</t>
    </rPh>
    <rPh sb="7" eb="8">
      <t>ク</t>
    </rPh>
    <rPh sb="8" eb="10">
      <t>ヤクショ</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5"/>
  </si>
  <si>
    <t>此花区老人福祉センター外電気工作物他保守点検業務</t>
    <rPh sb="0" eb="3">
      <t>コノハナク</t>
    </rPh>
    <rPh sb="3" eb="5">
      <t>ロウジン</t>
    </rPh>
    <rPh sb="5" eb="7">
      <t>フクシ</t>
    </rPh>
    <rPh sb="11" eb="12">
      <t>ソト</t>
    </rPh>
    <rPh sb="12" eb="14">
      <t>デンキ</t>
    </rPh>
    <rPh sb="14" eb="17">
      <t>コウサクブツ</t>
    </rPh>
    <rPh sb="17" eb="18">
      <t>ホカ</t>
    </rPh>
    <rPh sb="18" eb="20">
      <t>ホシュ</t>
    </rPh>
    <rPh sb="20" eb="22">
      <t>テンケン</t>
    </rPh>
    <rPh sb="22" eb="24">
      <t>ギョウム</t>
    </rPh>
    <phoneticPr fontId="9"/>
  </si>
  <si>
    <t>西成区役所外１５施設電気工作物保守点検業務委託長期継続</t>
    <rPh sb="0" eb="2">
      <t>ニシナリ</t>
    </rPh>
    <rPh sb="2" eb="3">
      <t>ク</t>
    </rPh>
    <rPh sb="3" eb="5">
      <t>ヤクショ</t>
    </rPh>
    <rPh sb="5" eb="6">
      <t>ホカ</t>
    </rPh>
    <rPh sb="8" eb="10">
      <t>シセツ</t>
    </rPh>
    <rPh sb="10" eb="12">
      <t>デンキ</t>
    </rPh>
    <rPh sb="12" eb="14">
      <t>コウサク</t>
    </rPh>
    <rPh sb="14" eb="15">
      <t>ブツ</t>
    </rPh>
    <rPh sb="15" eb="17">
      <t>ホシュ</t>
    </rPh>
    <rPh sb="17" eb="19">
      <t>テンケン</t>
    </rPh>
    <rPh sb="19" eb="21">
      <t>ギョウム</t>
    </rPh>
    <rPh sb="21" eb="23">
      <t>イタク</t>
    </rPh>
    <rPh sb="23" eb="27">
      <t>チョウキケイゾク</t>
    </rPh>
    <phoneticPr fontId="5"/>
  </si>
  <si>
    <t>阿倍野区役所外１９施設電気工作物保守点検業務委託長期継続</t>
    <rPh sb="0" eb="3">
      <t>アベノ</t>
    </rPh>
    <rPh sb="3" eb="4">
      <t>ク</t>
    </rPh>
    <rPh sb="4" eb="6">
      <t>ヤクショ</t>
    </rPh>
    <rPh sb="6" eb="7">
      <t>ホカ</t>
    </rPh>
    <rPh sb="9" eb="11">
      <t>シセツ</t>
    </rPh>
    <rPh sb="11" eb="13">
      <t>デンキ</t>
    </rPh>
    <rPh sb="13" eb="15">
      <t>コウサク</t>
    </rPh>
    <rPh sb="15" eb="16">
      <t>ブツ</t>
    </rPh>
    <rPh sb="16" eb="18">
      <t>ホシュ</t>
    </rPh>
    <rPh sb="18" eb="20">
      <t>テンケン</t>
    </rPh>
    <rPh sb="20" eb="22">
      <t>ギョウム</t>
    </rPh>
    <rPh sb="22" eb="24">
      <t>イタク</t>
    </rPh>
    <rPh sb="24" eb="28">
      <t>チョウキケイゾク</t>
    </rPh>
    <phoneticPr fontId="5"/>
  </si>
  <si>
    <t>令和元年度阿倍野区役所外４４施設消防設備等点検業務委託</t>
    <rPh sb="0" eb="2">
      <t>レイワ</t>
    </rPh>
    <rPh sb="2" eb="3">
      <t>モト</t>
    </rPh>
    <rPh sb="3" eb="5">
      <t>ネンド</t>
    </rPh>
    <rPh sb="5" eb="8">
      <t>アベノ</t>
    </rPh>
    <rPh sb="8" eb="9">
      <t>ク</t>
    </rPh>
    <rPh sb="9" eb="11">
      <t>ヤクショ</t>
    </rPh>
    <rPh sb="11" eb="12">
      <t>ホカ</t>
    </rPh>
    <rPh sb="14" eb="16">
      <t>シセツ</t>
    </rPh>
    <phoneticPr fontId="5"/>
  </si>
  <si>
    <t>(有)ダイシンシステム</t>
    <rPh sb="1" eb="2">
      <t>ユウ</t>
    </rPh>
    <phoneticPr fontId="5"/>
  </si>
  <si>
    <t>令和元年度阿倍野区役所外１３施設特定建築物等定期点検業務委託（建築設備・防火設備）</t>
    <rPh sb="0" eb="2">
      <t>レイワ</t>
    </rPh>
    <rPh sb="2" eb="4">
      <t>ガンネン</t>
    </rPh>
    <rPh sb="4" eb="5">
      <t>ド</t>
    </rPh>
    <rPh sb="5" eb="8">
      <t>アベノ</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5"/>
  </si>
  <si>
    <t>テクノメンテナンス(株)</t>
    <phoneticPr fontId="5"/>
  </si>
  <si>
    <t>令和元年度東住吉区役所外１４施設特定建築物等定期点検業務委託（建築設備・防火設備）</t>
    <rPh sb="0" eb="2">
      <t>レイワ</t>
    </rPh>
    <rPh sb="2" eb="4">
      <t>ガンネン</t>
    </rPh>
    <rPh sb="4" eb="5">
      <t>ド</t>
    </rPh>
    <rPh sb="5" eb="6">
      <t>ヒガシ</t>
    </rPh>
    <rPh sb="6" eb="8">
      <t>スミヨシ</t>
    </rPh>
    <rPh sb="8" eb="9">
      <t>ク</t>
    </rPh>
    <rPh sb="9" eb="11">
      <t>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5"/>
  </si>
  <si>
    <t>住吉区老人福祉センター外電気工作物他保守点検業務</t>
    <rPh sb="0" eb="3">
      <t>スミヨシク</t>
    </rPh>
    <rPh sb="3" eb="5">
      <t>ロウジン</t>
    </rPh>
    <rPh sb="5" eb="7">
      <t>フクシ</t>
    </rPh>
    <rPh sb="11" eb="12">
      <t>ソト</t>
    </rPh>
    <rPh sb="12" eb="14">
      <t>デンキ</t>
    </rPh>
    <rPh sb="14" eb="17">
      <t>コウサクブツ</t>
    </rPh>
    <rPh sb="17" eb="18">
      <t>ホカ</t>
    </rPh>
    <rPh sb="18" eb="20">
      <t>ホシュ</t>
    </rPh>
    <rPh sb="20" eb="22">
      <t>テンケン</t>
    </rPh>
    <rPh sb="22" eb="24">
      <t>ギョウム</t>
    </rPh>
    <phoneticPr fontId="9"/>
  </si>
  <si>
    <t>(一財)大阪建築技術協会</t>
    <phoneticPr fontId="5"/>
  </si>
  <si>
    <t>平成３１年度マイクロフィルム作成業務委託【保守】</t>
    <rPh sb="21" eb="23">
      <t>ホシュ</t>
    </rPh>
    <phoneticPr fontId="9"/>
  </si>
  <si>
    <t>(株)ライトリー</t>
    <phoneticPr fontId="11"/>
  </si>
  <si>
    <t>ナブコドア(株)</t>
    <phoneticPr fontId="5"/>
  </si>
  <si>
    <t>比随</t>
    <rPh sb="0" eb="1">
      <t>ヒ</t>
    </rPh>
    <rPh sb="1" eb="2">
      <t>ズイ</t>
    </rPh>
    <phoneticPr fontId="11"/>
  </si>
  <si>
    <t>城東区複合庁舎機械警備業務委託長期継続</t>
    <phoneticPr fontId="11"/>
  </si>
  <si>
    <t>(株)ディー・ケイ</t>
    <phoneticPr fontId="5"/>
  </si>
  <si>
    <t>城東区複合施設特定建築物管理業務委託</t>
    <rPh sb="7" eb="9">
      <t>トクテイ</t>
    </rPh>
    <rPh sb="9" eb="12">
      <t>ケンチクブツ</t>
    </rPh>
    <rPh sb="12" eb="14">
      <t>カンリ</t>
    </rPh>
    <rPh sb="14" eb="16">
      <t>ギョウム</t>
    </rPh>
    <rPh sb="16" eb="18">
      <t>イタク</t>
    </rPh>
    <phoneticPr fontId="9"/>
  </si>
  <si>
    <t>ダイセイ美建(株)</t>
    <phoneticPr fontId="5"/>
  </si>
  <si>
    <t>比随</t>
    <phoneticPr fontId="11"/>
  </si>
  <si>
    <t>〇</t>
    <phoneticPr fontId="11"/>
  </si>
  <si>
    <t>大阪市城東区複合施設清掃業務委託長期継続</t>
    <phoneticPr fontId="5"/>
  </si>
  <si>
    <t>(株)サクセス</t>
    <phoneticPr fontId="5"/>
  </si>
  <si>
    <t>城東区複合施設壁面緑化・屋上緑化・花壇維持管理業務委託</t>
    <phoneticPr fontId="5"/>
  </si>
  <si>
    <t>ＳＵＲＧＥ(株)</t>
    <rPh sb="5" eb="8">
      <t>カブ</t>
    </rPh>
    <phoneticPr fontId="11"/>
  </si>
  <si>
    <t>城東区複合施設から排出する一般廃棄物及び産業廃棄物収集運搬業務委託(概算契約)</t>
    <phoneticPr fontId="5"/>
  </si>
  <si>
    <t>(株)川崎環境</t>
    <phoneticPr fontId="5"/>
  </si>
  <si>
    <t>比随</t>
    <phoneticPr fontId="5"/>
  </si>
  <si>
    <t>城東区複合施設から排出する産業廃棄物処分業務委託(概算契約)</t>
    <phoneticPr fontId="5"/>
  </si>
  <si>
    <t>(株)さつき</t>
    <phoneticPr fontId="5"/>
  </si>
  <si>
    <t>中央区子ども・子育てプラザ他１施設ブロック塀改修工事（北エリア）【設計】</t>
    <rPh sb="0" eb="3">
      <t>チュウオウク</t>
    </rPh>
    <rPh sb="3" eb="4">
      <t>コ</t>
    </rPh>
    <rPh sb="7" eb="9">
      <t>コソダ</t>
    </rPh>
    <rPh sb="13" eb="14">
      <t>ホカ</t>
    </rPh>
    <rPh sb="15" eb="17">
      <t>シセツ</t>
    </rPh>
    <rPh sb="21" eb="22">
      <t>ベイ</t>
    </rPh>
    <rPh sb="22" eb="24">
      <t>カイシュウ</t>
    </rPh>
    <rPh sb="24" eb="26">
      <t>コウジ</t>
    </rPh>
    <rPh sb="27" eb="28">
      <t>キタ</t>
    </rPh>
    <rPh sb="33" eb="35">
      <t>セッケイ</t>
    </rPh>
    <phoneticPr fontId="5"/>
  </si>
  <si>
    <t>(株)ＵＲリンケージ西日本支社</t>
    <rPh sb="1" eb="2">
      <t>カブ</t>
    </rPh>
    <rPh sb="10" eb="11">
      <t>ニシ</t>
    </rPh>
    <rPh sb="11" eb="13">
      <t>ニホン</t>
    </rPh>
    <rPh sb="13" eb="15">
      <t>シシャ</t>
    </rPh>
    <phoneticPr fontId="11"/>
  </si>
  <si>
    <t>西区老人福祉センター他１施設ブロック塀改修工事（西エリア）【設計】</t>
    <rPh sb="0" eb="2">
      <t>ニシク</t>
    </rPh>
    <rPh sb="2" eb="4">
      <t>ロウジン</t>
    </rPh>
    <rPh sb="4" eb="6">
      <t>フクシ</t>
    </rPh>
    <rPh sb="10" eb="11">
      <t>ホカ</t>
    </rPh>
    <rPh sb="12" eb="14">
      <t>シセツ</t>
    </rPh>
    <rPh sb="18" eb="19">
      <t>ベイ</t>
    </rPh>
    <rPh sb="19" eb="21">
      <t>カイシュウ</t>
    </rPh>
    <rPh sb="21" eb="23">
      <t>コウジ</t>
    </rPh>
    <rPh sb="24" eb="25">
      <t>ニシ</t>
    </rPh>
    <rPh sb="30" eb="32">
      <t>セッケイ</t>
    </rPh>
    <phoneticPr fontId="5"/>
  </si>
  <si>
    <t>生魂幼稚園外１施設外柵改修工事外３件監理業務委託</t>
    <rPh sb="0" eb="1">
      <t>セイ</t>
    </rPh>
    <rPh sb="1" eb="2">
      <t>タマシイ</t>
    </rPh>
    <rPh sb="2" eb="5">
      <t>ヨウチエン</t>
    </rPh>
    <rPh sb="5" eb="6">
      <t>ホカ</t>
    </rPh>
    <rPh sb="7" eb="9">
      <t>シセツ</t>
    </rPh>
    <rPh sb="9" eb="10">
      <t>ホカ</t>
    </rPh>
    <rPh sb="10" eb="11">
      <t>サク</t>
    </rPh>
    <rPh sb="11" eb="13">
      <t>カイシュウ</t>
    </rPh>
    <rPh sb="13" eb="15">
      <t>コウジ</t>
    </rPh>
    <rPh sb="15" eb="16">
      <t>ホカ</t>
    </rPh>
    <rPh sb="17" eb="18">
      <t>ケン</t>
    </rPh>
    <rPh sb="18" eb="20">
      <t>カンリ</t>
    </rPh>
    <rPh sb="20" eb="22">
      <t>ギョウム</t>
    </rPh>
    <rPh sb="22" eb="24">
      <t>イタク</t>
    </rPh>
    <phoneticPr fontId="5"/>
  </si>
  <si>
    <t>かしもと一級建築士事務所</t>
    <rPh sb="4" eb="6">
      <t>イッキュウ</t>
    </rPh>
    <rPh sb="6" eb="9">
      <t>ケンチクシ</t>
    </rPh>
    <rPh sb="9" eb="11">
      <t>ジム</t>
    </rPh>
    <rPh sb="11" eb="12">
      <t>ショ</t>
    </rPh>
    <phoneticPr fontId="5"/>
  </si>
  <si>
    <t>野田保育所外１施設外柵改修工事外２件監理業務委託</t>
    <rPh sb="0" eb="2">
      <t>ノダ</t>
    </rPh>
    <rPh sb="2" eb="4">
      <t>ホイク</t>
    </rPh>
    <rPh sb="4" eb="5">
      <t>ショ</t>
    </rPh>
    <rPh sb="5" eb="6">
      <t>ホカ</t>
    </rPh>
    <rPh sb="7" eb="9">
      <t>シセツ</t>
    </rPh>
    <phoneticPr fontId="5"/>
  </si>
  <si>
    <t>(株)コスモ設計室</t>
    <rPh sb="6" eb="8">
      <t>セッケイ</t>
    </rPh>
    <rPh sb="8" eb="9">
      <t>シツ</t>
    </rPh>
    <phoneticPr fontId="5"/>
  </si>
  <si>
    <t>もと玉出ホームヘルプセンター他２施設ロック塀改修工事（南エリア）【設計】</t>
    <rPh sb="2" eb="4">
      <t>タマデ</t>
    </rPh>
    <rPh sb="14" eb="15">
      <t>ホカ</t>
    </rPh>
    <rPh sb="16" eb="18">
      <t>シセツ</t>
    </rPh>
    <rPh sb="27" eb="28">
      <t>ミナミ</t>
    </rPh>
    <phoneticPr fontId="5"/>
  </si>
  <si>
    <t>苅田南小学校外２施設外柵改修工事外２件監理業務委託</t>
    <rPh sb="0" eb="2">
      <t>カリタ</t>
    </rPh>
    <rPh sb="2" eb="3">
      <t>ミナミ</t>
    </rPh>
    <rPh sb="3" eb="6">
      <t>ショウガッコウ</t>
    </rPh>
    <rPh sb="6" eb="7">
      <t>ホカ</t>
    </rPh>
    <rPh sb="8" eb="10">
      <t>シセツ</t>
    </rPh>
    <rPh sb="10" eb="12">
      <t>ガイサク</t>
    </rPh>
    <rPh sb="12" eb="14">
      <t>カイシュウ</t>
    </rPh>
    <rPh sb="14" eb="16">
      <t>コウジ</t>
    </rPh>
    <rPh sb="16" eb="17">
      <t>ホカ</t>
    </rPh>
    <rPh sb="18" eb="19">
      <t>ケン</t>
    </rPh>
    <rPh sb="19" eb="21">
      <t>カンリ</t>
    </rPh>
    <rPh sb="21" eb="23">
      <t>ギョウム</t>
    </rPh>
    <rPh sb="23" eb="25">
      <t>イタク</t>
    </rPh>
    <phoneticPr fontId="5"/>
  </si>
  <si>
    <t>(株)いるか設計集団</t>
    <rPh sb="6" eb="8">
      <t>セッケイ</t>
    </rPh>
    <rPh sb="8" eb="10">
      <t>シュウダン</t>
    </rPh>
    <phoneticPr fontId="5"/>
  </si>
  <si>
    <t>加美正北老人憩の家ブロック塀改修工事（南エリア）【設計】</t>
    <rPh sb="0" eb="2">
      <t>カミ</t>
    </rPh>
    <rPh sb="2" eb="3">
      <t>セイ</t>
    </rPh>
    <rPh sb="3" eb="4">
      <t>キタ</t>
    </rPh>
    <rPh sb="4" eb="6">
      <t>ロウジン</t>
    </rPh>
    <rPh sb="6" eb="7">
      <t>イコイ</t>
    </rPh>
    <rPh sb="8" eb="9">
      <t>イエ</t>
    </rPh>
    <rPh sb="13" eb="14">
      <t>ベイ</t>
    </rPh>
    <rPh sb="14" eb="16">
      <t>カイシュウ</t>
    </rPh>
    <rPh sb="16" eb="18">
      <t>コウジ</t>
    </rPh>
    <rPh sb="19" eb="20">
      <t>ミナミ</t>
    </rPh>
    <rPh sb="25" eb="27">
      <t>セッケイ</t>
    </rPh>
    <phoneticPr fontId="5"/>
  </si>
  <si>
    <t>北区子ども・子育てプラザ他１施設ブロック塀改修工事（北エリア）【設計】</t>
    <rPh sb="0" eb="2">
      <t>キタク</t>
    </rPh>
    <rPh sb="2" eb="3">
      <t>コ</t>
    </rPh>
    <rPh sb="6" eb="8">
      <t>コソダ</t>
    </rPh>
    <rPh sb="12" eb="13">
      <t>ホカ</t>
    </rPh>
    <rPh sb="14" eb="16">
      <t>シセツ</t>
    </rPh>
    <rPh sb="20" eb="21">
      <t>ベイ</t>
    </rPh>
    <rPh sb="21" eb="23">
      <t>カイシュウ</t>
    </rPh>
    <rPh sb="23" eb="25">
      <t>コウジ</t>
    </rPh>
    <rPh sb="26" eb="27">
      <t>キタ</t>
    </rPh>
    <rPh sb="32" eb="34">
      <t>セッケイ</t>
    </rPh>
    <phoneticPr fontId="5"/>
  </si>
  <si>
    <t>福島区子ども・子育てプラザ他２施設ブロック塀改修工事（北エリア）【設計】</t>
    <rPh sb="0" eb="2">
      <t>フクシマ</t>
    </rPh>
    <rPh sb="2" eb="3">
      <t>ク</t>
    </rPh>
    <rPh sb="3" eb="4">
      <t>コ</t>
    </rPh>
    <rPh sb="7" eb="9">
      <t>コソダ</t>
    </rPh>
    <rPh sb="13" eb="14">
      <t>ホカ</t>
    </rPh>
    <rPh sb="15" eb="17">
      <t>シセツ</t>
    </rPh>
    <rPh sb="21" eb="22">
      <t>ベイ</t>
    </rPh>
    <rPh sb="22" eb="24">
      <t>カイシュウ</t>
    </rPh>
    <rPh sb="24" eb="26">
      <t>コウジ</t>
    </rPh>
    <rPh sb="27" eb="28">
      <t>キタ</t>
    </rPh>
    <rPh sb="33" eb="35">
      <t>セッケイ</t>
    </rPh>
    <phoneticPr fontId="5"/>
  </si>
  <si>
    <t>同心保育園他４施設ブロック塀改修工事に係る設計業務（北エリア）【設計】</t>
    <rPh sb="0" eb="2">
      <t>ドウシン</t>
    </rPh>
    <rPh sb="2" eb="5">
      <t>ホイクエン</t>
    </rPh>
    <rPh sb="5" eb="6">
      <t>ホカ</t>
    </rPh>
    <rPh sb="7" eb="9">
      <t>シセツ</t>
    </rPh>
    <rPh sb="13" eb="14">
      <t>ベイ</t>
    </rPh>
    <rPh sb="14" eb="16">
      <t>カイシュウ</t>
    </rPh>
    <rPh sb="16" eb="18">
      <t>コウジ</t>
    </rPh>
    <rPh sb="19" eb="20">
      <t>カカ</t>
    </rPh>
    <rPh sb="21" eb="23">
      <t>セッケイ</t>
    </rPh>
    <rPh sb="23" eb="25">
      <t>ギョウム</t>
    </rPh>
    <rPh sb="26" eb="27">
      <t>キタ</t>
    </rPh>
    <rPh sb="32" eb="34">
      <t>セッケイ</t>
    </rPh>
    <phoneticPr fontId="5"/>
  </si>
  <si>
    <t>生野区子ども・子育てプラザ他２施設ブロック塀改修工事に係る設計業務（東エリア）【設計】</t>
    <rPh sb="0" eb="2">
      <t>イクノ</t>
    </rPh>
    <rPh sb="2" eb="3">
      <t>ク</t>
    </rPh>
    <rPh sb="3" eb="4">
      <t>コ</t>
    </rPh>
    <rPh sb="7" eb="9">
      <t>コソダ</t>
    </rPh>
    <rPh sb="13" eb="14">
      <t>ホカ</t>
    </rPh>
    <rPh sb="15" eb="17">
      <t>シセツ</t>
    </rPh>
    <rPh sb="21" eb="22">
      <t>ベイ</t>
    </rPh>
    <rPh sb="22" eb="24">
      <t>カイシュウ</t>
    </rPh>
    <rPh sb="24" eb="26">
      <t>コウジ</t>
    </rPh>
    <rPh sb="27" eb="28">
      <t>カカ</t>
    </rPh>
    <rPh sb="29" eb="31">
      <t>セッケイ</t>
    </rPh>
    <rPh sb="31" eb="33">
      <t>ギョウム</t>
    </rPh>
    <rPh sb="34" eb="35">
      <t>ヒガシ</t>
    </rPh>
    <rPh sb="40" eb="42">
      <t>セッケイ</t>
    </rPh>
    <phoneticPr fontId="5"/>
  </si>
  <si>
    <t>長吉東部老人憩の家ブロック塀改修工事に係る設計業務（南エリア）【設計】</t>
    <rPh sb="0" eb="2">
      <t>ナガヨシ</t>
    </rPh>
    <rPh sb="2" eb="4">
      <t>トウブ</t>
    </rPh>
    <rPh sb="19" eb="20">
      <t>カカ</t>
    </rPh>
    <rPh sb="21" eb="23">
      <t>セッケイ</t>
    </rPh>
    <rPh sb="23" eb="25">
      <t>ギョウム</t>
    </rPh>
    <phoneticPr fontId="5"/>
  </si>
  <si>
    <t>令和元年度マイクロフィルム作成業務委託【ブロック塀】</t>
    <rPh sb="13" eb="15">
      <t>サクセイ</t>
    </rPh>
    <rPh sb="15" eb="17">
      <t>ギョウム</t>
    </rPh>
    <rPh sb="17" eb="19">
      <t>イタク</t>
    </rPh>
    <rPh sb="24" eb="25">
      <t>ベイ</t>
    </rPh>
    <phoneticPr fontId="5"/>
  </si>
  <si>
    <t>老人クラブ活動推進事業</t>
    <rPh sb="0" eb="2">
      <t>ロウジン</t>
    </rPh>
    <rPh sb="5" eb="7">
      <t>カツドウ</t>
    </rPh>
    <rPh sb="7" eb="9">
      <t>スイシン</t>
    </rPh>
    <rPh sb="9" eb="11">
      <t>ジギョウ</t>
    </rPh>
    <phoneticPr fontId="9"/>
  </si>
  <si>
    <t>(一社)大阪市老人クラブ連合会</t>
    <rPh sb="1" eb="3">
      <t>イチシャ</t>
    </rPh>
    <rPh sb="4" eb="7">
      <t>オオサカシ</t>
    </rPh>
    <rPh sb="7" eb="9">
      <t>ロウジン</t>
    </rPh>
    <rPh sb="12" eb="15">
      <t>レンゴウカイ</t>
    </rPh>
    <phoneticPr fontId="9"/>
  </si>
  <si>
    <t>老人クラブ活動援助事業</t>
    <rPh sb="0" eb="2">
      <t>ロウジン</t>
    </rPh>
    <rPh sb="5" eb="7">
      <t>カツドウ</t>
    </rPh>
    <rPh sb="7" eb="9">
      <t>エンジョ</t>
    </rPh>
    <rPh sb="9" eb="11">
      <t>ジギョウ</t>
    </rPh>
    <phoneticPr fontId="9"/>
  </si>
  <si>
    <t>平成３１年度全国健康福祉祭選手団派遣事業（概算契約）</t>
    <rPh sb="0" eb="2">
      <t>ヘイセイ</t>
    </rPh>
    <rPh sb="4" eb="6">
      <t>ネンド</t>
    </rPh>
    <rPh sb="6" eb="8">
      <t>ゼンコク</t>
    </rPh>
    <rPh sb="8" eb="10">
      <t>ケンコウ</t>
    </rPh>
    <rPh sb="10" eb="12">
      <t>フクシ</t>
    </rPh>
    <rPh sb="12" eb="13">
      <t>サイ</t>
    </rPh>
    <rPh sb="13" eb="16">
      <t>センシュダン</t>
    </rPh>
    <rPh sb="16" eb="18">
      <t>ハケン</t>
    </rPh>
    <rPh sb="18" eb="20">
      <t>ジギョウ</t>
    </rPh>
    <rPh sb="21" eb="23">
      <t>ガイサン</t>
    </rPh>
    <rPh sb="23" eb="25">
      <t>ケイヤク</t>
    </rPh>
    <phoneticPr fontId="9"/>
  </si>
  <si>
    <t>(一財)大阪府地域福祉推進財団</t>
    <rPh sb="1" eb="2">
      <t>イチ</t>
    </rPh>
    <rPh sb="2" eb="3">
      <t>ザイ</t>
    </rPh>
    <rPh sb="4" eb="7">
      <t>オオサカフ</t>
    </rPh>
    <rPh sb="7" eb="9">
      <t>チイキ</t>
    </rPh>
    <rPh sb="9" eb="11">
      <t>フクシ</t>
    </rPh>
    <rPh sb="11" eb="13">
      <t>スイシン</t>
    </rPh>
    <rPh sb="13" eb="15">
      <t>ザイダン</t>
    </rPh>
    <phoneticPr fontId="9"/>
  </si>
  <si>
    <t>平成３１年度敬老優待乗車証（ＩＣカード）発行・管理業務（単価契約）</t>
    <rPh sb="0" eb="2">
      <t>ヘイセイ</t>
    </rPh>
    <rPh sb="4" eb="6">
      <t>ネンド</t>
    </rPh>
    <rPh sb="6" eb="8">
      <t>ケイロウ</t>
    </rPh>
    <rPh sb="8" eb="10">
      <t>ユウタイ</t>
    </rPh>
    <rPh sb="10" eb="13">
      <t>ジョウシャショウ</t>
    </rPh>
    <rPh sb="20" eb="22">
      <t>ハッコウ</t>
    </rPh>
    <rPh sb="23" eb="25">
      <t>カンリ</t>
    </rPh>
    <rPh sb="25" eb="27">
      <t>ギョウム</t>
    </rPh>
    <rPh sb="28" eb="30">
      <t>タンカ</t>
    </rPh>
    <rPh sb="30" eb="32">
      <t>ケイヤク</t>
    </rPh>
    <phoneticPr fontId="9"/>
  </si>
  <si>
    <t>(株)スルッとＫＡＮＳＡＩ</t>
    <phoneticPr fontId="11"/>
  </si>
  <si>
    <t>○</t>
    <phoneticPr fontId="11"/>
  </si>
  <si>
    <t>平成３１年度大阪市敬老優待乗車証（ＩＣカード）５年次更新に関する申請受付業務委託（単価契約）</t>
    <phoneticPr fontId="9"/>
  </si>
  <si>
    <t>日本郵便(株)</t>
    <rPh sb="0" eb="2">
      <t>ニホン</t>
    </rPh>
    <rPh sb="2" eb="4">
      <t>ユウビン</t>
    </rPh>
    <phoneticPr fontId="9"/>
  </si>
  <si>
    <t>平成３１年度敬老優待乗車証交付申請書封入封緘等業務委託（概算契約）</t>
    <phoneticPr fontId="11"/>
  </si>
  <si>
    <t>赤坂印刷(株)</t>
    <phoneticPr fontId="11"/>
  </si>
  <si>
    <t>平成３１年度大阪市敬老優待乗車証データ媒体変換処理業務委託（概算契約）</t>
    <phoneticPr fontId="9"/>
  </si>
  <si>
    <t>(株)ＤＡＣＳ</t>
  </si>
  <si>
    <t>特随</t>
    <phoneticPr fontId="11"/>
  </si>
  <si>
    <t>令和元年度敬老優待乗車証継続利用確認はがき作製・宛名印字等業務委託（概算契約）</t>
    <rPh sb="0" eb="2">
      <t>レイワ</t>
    </rPh>
    <rPh sb="2" eb="3">
      <t>モト</t>
    </rPh>
    <phoneticPr fontId="11"/>
  </si>
  <si>
    <t>(株)小西印刷所</t>
    <phoneticPr fontId="5"/>
  </si>
  <si>
    <t>もといきいきエイジングセンター自家用電気工作物保守点検業務委託</t>
    <phoneticPr fontId="11"/>
  </si>
  <si>
    <t>近畿電設サービス(株)</t>
  </si>
  <si>
    <t>一般</t>
    <phoneticPr fontId="9"/>
  </si>
  <si>
    <t>もといきいきエイジングセンター機械警備業務委託</t>
    <phoneticPr fontId="11"/>
  </si>
  <si>
    <t>もといきいきエイジングセンター昇降機保守点検業務委託</t>
    <phoneticPr fontId="11"/>
  </si>
  <si>
    <t>三菱電機ビルテクノサービス(株)</t>
    <phoneticPr fontId="5"/>
  </si>
  <si>
    <t>もと大国町老人憩の家における樹木伐採及び処分業務委託</t>
    <phoneticPr fontId="5"/>
  </si>
  <si>
    <t>ＳＵＲＧＥ(株)</t>
    <phoneticPr fontId="5"/>
  </si>
  <si>
    <t>住吉総合福祉センター、小規模多機能型居宅介護拠点及び住吉診療所売却にかかる土地登記業務委託</t>
    <phoneticPr fontId="11"/>
  </si>
  <si>
    <t>(公社)大阪公共嘱託登記土地家屋調査士会</t>
    <rPh sb="1" eb="3">
      <t>コウシャ</t>
    </rPh>
    <rPh sb="4" eb="6">
      <t>オオサカ</t>
    </rPh>
    <rPh sb="6" eb="8">
      <t>コウキョウ</t>
    </rPh>
    <rPh sb="8" eb="10">
      <t>ショクタク</t>
    </rPh>
    <rPh sb="10" eb="12">
      <t>トウキ</t>
    </rPh>
    <rPh sb="12" eb="14">
      <t>トチ</t>
    </rPh>
    <rPh sb="14" eb="16">
      <t>カオク</t>
    </rPh>
    <rPh sb="16" eb="19">
      <t>チョウサシ</t>
    </rPh>
    <rPh sb="19" eb="20">
      <t>カイ</t>
    </rPh>
    <phoneticPr fontId="9"/>
  </si>
  <si>
    <t>市有不動産売却にかかる不動産鑑定評価業務</t>
    <phoneticPr fontId="5"/>
  </si>
  <si>
    <t>藤川不動産鑑定所</t>
    <phoneticPr fontId="5"/>
  </si>
  <si>
    <t>同心保育園他４施設非常照明設備改修工事（北エリア）【設計】</t>
    <rPh sb="0" eb="2">
      <t>ドウシン</t>
    </rPh>
    <rPh sb="2" eb="5">
      <t>ホイクエン</t>
    </rPh>
    <rPh sb="5" eb="6">
      <t>ホカ</t>
    </rPh>
    <rPh sb="7" eb="9">
      <t>シセツ</t>
    </rPh>
    <rPh sb="9" eb="11">
      <t>ヒジョウ</t>
    </rPh>
    <rPh sb="11" eb="13">
      <t>ショウメイ</t>
    </rPh>
    <rPh sb="13" eb="15">
      <t>セツビ</t>
    </rPh>
    <rPh sb="15" eb="17">
      <t>カイシュウ</t>
    </rPh>
    <rPh sb="17" eb="19">
      <t>コウジ</t>
    </rPh>
    <rPh sb="20" eb="21">
      <t>キタ</t>
    </rPh>
    <rPh sb="26" eb="28">
      <t>セッケイ</t>
    </rPh>
    <phoneticPr fontId="5"/>
  </si>
  <si>
    <t>北区北老人福祉センター他４施設非常照明改修工事（北エリア）【工事調整】</t>
    <rPh sb="0" eb="2">
      <t>キタク</t>
    </rPh>
    <rPh sb="2" eb="3">
      <t>キタ</t>
    </rPh>
    <rPh sb="3" eb="5">
      <t>ロウジン</t>
    </rPh>
    <rPh sb="5" eb="7">
      <t>フクシ</t>
    </rPh>
    <rPh sb="30" eb="32">
      <t>コウジ</t>
    </rPh>
    <rPh sb="32" eb="34">
      <t>チョウセイ</t>
    </rPh>
    <phoneticPr fontId="5"/>
  </si>
  <si>
    <t>此花区民ホール他２施設給水設備改修その他工事（西エリア）【設計】</t>
    <rPh sb="0" eb="2">
      <t>コノハナ</t>
    </rPh>
    <rPh sb="2" eb="4">
      <t>クミン</t>
    </rPh>
    <rPh sb="7" eb="8">
      <t>ホカ</t>
    </rPh>
    <rPh sb="9" eb="11">
      <t>シセツ</t>
    </rPh>
    <rPh sb="11" eb="13">
      <t>キュウスイ</t>
    </rPh>
    <rPh sb="13" eb="15">
      <t>セツビ</t>
    </rPh>
    <rPh sb="15" eb="17">
      <t>カイシュウ</t>
    </rPh>
    <rPh sb="19" eb="20">
      <t>タ</t>
    </rPh>
    <rPh sb="20" eb="22">
      <t>コウジ</t>
    </rPh>
    <rPh sb="23" eb="24">
      <t>ニシ</t>
    </rPh>
    <rPh sb="29" eb="31">
      <t>セッケイ</t>
    </rPh>
    <phoneticPr fontId="5"/>
  </si>
  <si>
    <t>此花区民ホール他２施設給水設備改修その他工事（西エリア）【工事調整】</t>
    <rPh sb="29" eb="31">
      <t>コウジ</t>
    </rPh>
    <rPh sb="31" eb="33">
      <t>チョウセイ</t>
    </rPh>
    <phoneticPr fontId="11"/>
  </si>
  <si>
    <t>西区老人福祉センター他１施設空調設備改修工事（西エリア）【設計】</t>
    <rPh sb="0" eb="2">
      <t>ニシク</t>
    </rPh>
    <rPh sb="2" eb="4">
      <t>ロウジン</t>
    </rPh>
    <rPh sb="4" eb="6">
      <t>フクシ</t>
    </rPh>
    <rPh sb="10" eb="11">
      <t>ホカ</t>
    </rPh>
    <rPh sb="12" eb="14">
      <t>シセツ</t>
    </rPh>
    <rPh sb="14" eb="16">
      <t>クウチョウ</t>
    </rPh>
    <rPh sb="16" eb="18">
      <t>セツビ</t>
    </rPh>
    <rPh sb="18" eb="20">
      <t>カイシュウ</t>
    </rPh>
    <rPh sb="20" eb="22">
      <t>コウジ</t>
    </rPh>
    <rPh sb="23" eb="24">
      <t>ニシ</t>
    </rPh>
    <rPh sb="29" eb="31">
      <t>セッケイ</t>
    </rPh>
    <phoneticPr fontId="5"/>
  </si>
  <si>
    <t>西区老人福祉センター他１施設空調設備改修工事（西エリア）【工事調整】</t>
    <rPh sb="0" eb="2">
      <t>ニシク</t>
    </rPh>
    <rPh sb="2" eb="4">
      <t>ロウジン</t>
    </rPh>
    <rPh sb="4" eb="6">
      <t>フクシ</t>
    </rPh>
    <rPh sb="10" eb="11">
      <t>ホカ</t>
    </rPh>
    <rPh sb="12" eb="14">
      <t>シセツ</t>
    </rPh>
    <rPh sb="14" eb="16">
      <t>クウチョウ</t>
    </rPh>
    <rPh sb="16" eb="18">
      <t>セツビ</t>
    </rPh>
    <rPh sb="18" eb="20">
      <t>カイシュウ</t>
    </rPh>
    <rPh sb="20" eb="22">
      <t>コウジ</t>
    </rPh>
    <rPh sb="23" eb="24">
      <t>ニシ</t>
    </rPh>
    <rPh sb="29" eb="31">
      <t>コウジ</t>
    </rPh>
    <rPh sb="31" eb="33">
      <t>チョウセイ</t>
    </rPh>
    <phoneticPr fontId="5"/>
  </si>
  <si>
    <t>天王寺区老人福祉センター空調設備改修工事（東エリア）【設計】</t>
    <rPh sb="0" eb="3">
      <t>テンノウジ</t>
    </rPh>
    <rPh sb="21" eb="22">
      <t>ヒガシ</t>
    </rPh>
    <phoneticPr fontId="5"/>
  </si>
  <si>
    <t>天王寺区老人福祉センター空調設備改修工事（東エリア）【工事調整】</t>
    <rPh sb="0" eb="3">
      <t>テンノウジ</t>
    </rPh>
    <rPh sb="21" eb="22">
      <t>ヒガシ</t>
    </rPh>
    <rPh sb="27" eb="29">
      <t>コウジ</t>
    </rPh>
    <rPh sb="29" eb="31">
      <t>チョウセイ</t>
    </rPh>
    <phoneticPr fontId="5"/>
  </si>
  <si>
    <t>生野区老人福祉センター屋上防水改修その他工事（東エリア）【設計】</t>
    <rPh sb="0" eb="2">
      <t>イクノ</t>
    </rPh>
    <rPh sb="11" eb="13">
      <t>オクジョウ</t>
    </rPh>
    <rPh sb="13" eb="15">
      <t>ボウスイ</t>
    </rPh>
    <rPh sb="19" eb="20">
      <t>タ</t>
    </rPh>
    <rPh sb="23" eb="24">
      <t>ヒガシ</t>
    </rPh>
    <phoneticPr fontId="5"/>
  </si>
  <si>
    <t>生野区老人福祉センター屋上防水改修その他工事（東エリア）【工事調整】</t>
    <rPh sb="0" eb="2">
      <t>イクノ</t>
    </rPh>
    <rPh sb="11" eb="13">
      <t>オクジョウ</t>
    </rPh>
    <rPh sb="13" eb="15">
      <t>ボウスイ</t>
    </rPh>
    <rPh sb="19" eb="20">
      <t>タ</t>
    </rPh>
    <rPh sb="23" eb="24">
      <t>ヒガシ</t>
    </rPh>
    <rPh sb="29" eb="31">
      <t>コウジ</t>
    </rPh>
    <rPh sb="31" eb="33">
      <t>チョウセイ</t>
    </rPh>
    <phoneticPr fontId="5"/>
  </si>
  <si>
    <t>生野区老人福祉センター熱源設備改修工事（東エリア）【設計】</t>
    <rPh sb="0" eb="2">
      <t>イクノ</t>
    </rPh>
    <rPh sb="11" eb="13">
      <t>ネツゲン</t>
    </rPh>
    <rPh sb="13" eb="15">
      <t>セツビ</t>
    </rPh>
    <rPh sb="15" eb="17">
      <t>カイシュウ</t>
    </rPh>
    <rPh sb="20" eb="21">
      <t>ヒガシ</t>
    </rPh>
    <phoneticPr fontId="5"/>
  </si>
  <si>
    <t>生野区老人福祉センター熱源設備改修工事（東エリア）【工事調整】</t>
    <rPh sb="0" eb="2">
      <t>イクノ</t>
    </rPh>
    <rPh sb="11" eb="13">
      <t>ネツゲン</t>
    </rPh>
    <rPh sb="13" eb="15">
      <t>セツビ</t>
    </rPh>
    <rPh sb="15" eb="17">
      <t>カイシュウ</t>
    </rPh>
    <rPh sb="20" eb="21">
      <t>ヒガシ</t>
    </rPh>
    <rPh sb="26" eb="28">
      <t>コウジ</t>
    </rPh>
    <rPh sb="28" eb="30">
      <t>チョウセイ</t>
    </rPh>
    <phoneticPr fontId="5"/>
  </si>
  <si>
    <t>鶴見区老人福祉センター他１施設給水設備改修工事に係る設計業務（東エリア）【設計】</t>
    <rPh sb="0" eb="3">
      <t>ツルミク</t>
    </rPh>
    <rPh sb="3" eb="5">
      <t>ロウジン</t>
    </rPh>
    <rPh sb="5" eb="7">
      <t>フクシ</t>
    </rPh>
    <rPh sb="11" eb="12">
      <t>ホカ</t>
    </rPh>
    <rPh sb="13" eb="15">
      <t>シセツ</t>
    </rPh>
    <rPh sb="15" eb="17">
      <t>キュウスイ</t>
    </rPh>
    <rPh sb="17" eb="19">
      <t>セツビ</t>
    </rPh>
    <rPh sb="19" eb="21">
      <t>カイシュウ</t>
    </rPh>
    <rPh sb="21" eb="23">
      <t>コウジ</t>
    </rPh>
    <rPh sb="24" eb="25">
      <t>カカ</t>
    </rPh>
    <rPh sb="26" eb="28">
      <t>セッケイ</t>
    </rPh>
    <rPh sb="28" eb="30">
      <t>ギョウム</t>
    </rPh>
    <rPh sb="31" eb="32">
      <t>ヒガシ</t>
    </rPh>
    <rPh sb="37" eb="39">
      <t>セッケイ</t>
    </rPh>
    <phoneticPr fontId="5"/>
  </si>
  <si>
    <t>鶴見区老人福祉センター・鶴見はとぽっぽ保育園給水管改修工事（東エリア）【工事調整】</t>
    <rPh sb="0" eb="3">
      <t>ツルミク</t>
    </rPh>
    <rPh sb="3" eb="5">
      <t>ロウジン</t>
    </rPh>
    <rPh sb="5" eb="7">
      <t>フクシ</t>
    </rPh>
    <rPh sb="12" eb="14">
      <t>ツルミ</t>
    </rPh>
    <rPh sb="19" eb="22">
      <t>ホイクエン</t>
    </rPh>
    <rPh sb="22" eb="24">
      <t>キュウスイ</t>
    </rPh>
    <rPh sb="24" eb="25">
      <t>カン</t>
    </rPh>
    <rPh sb="25" eb="27">
      <t>カイシュウ</t>
    </rPh>
    <rPh sb="27" eb="29">
      <t>コウジ</t>
    </rPh>
    <rPh sb="30" eb="31">
      <t>ヒガシ</t>
    </rPh>
    <rPh sb="36" eb="38">
      <t>コウジ</t>
    </rPh>
    <rPh sb="38" eb="40">
      <t>チョウセイ</t>
    </rPh>
    <phoneticPr fontId="5"/>
  </si>
  <si>
    <t>平野区老人福祉センター屋上防水改修その他工事（南エリア）【設計】</t>
    <rPh sb="11" eb="15">
      <t>オクジョウボウスイ</t>
    </rPh>
    <rPh sb="15" eb="17">
      <t>カイシュウ</t>
    </rPh>
    <rPh sb="19" eb="20">
      <t>タ</t>
    </rPh>
    <rPh sb="20" eb="22">
      <t>コウジ</t>
    </rPh>
    <rPh sb="23" eb="24">
      <t>ミナミ</t>
    </rPh>
    <rPh sb="29" eb="31">
      <t>セッケイ</t>
    </rPh>
    <phoneticPr fontId="11"/>
  </si>
  <si>
    <t>平野区老人福祉センター屋上防水改修その他工事（南エリア）【工事調整】</t>
    <rPh sb="11" eb="15">
      <t>オクジョウボウスイ</t>
    </rPh>
    <rPh sb="15" eb="17">
      <t>カイシュウ</t>
    </rPh>
    <rPh sb="19" eb="20">
      <t>タ</t>
    </rPh>
    <rPh sb="20" eb="22">
      <t>コウジ</t>
    </rPh>
    <rPh sb="23" eb="24">
      <t>ミナミ</t>
    </rPh>
    <rPh sb="29" eb="31">
      <t>コウジ</t>
    </rPh>
    <rPh sb="31" eb="33">
      <t>チョウセイ</t>
    </rPh>
    <phoneticPr fontId="11"/>
  </si>
  <si>
    <t>おとしよりすこやかセンター南部花園館他１施設構内柱移設その他改修工事（南エリア）【設計】</t>
    <rPh sb="13" eb="15">
      <t>ナンブ</t>
    </rPh>
    <rPh sb="15" eb="17">
      <t>ハナゾノ</t>
    </rPh>
    <rPh sb="17" eb="18">
      <t>カン</t>
    </rPh>
    <rPh sb="18" eb="19">
      <t>ホカ</t>
    </rPh>
    <rPh sb="20" eb="22">
      <t>シセツ</t>
    </rPh>
    <rPh sb="22" eb="24">
      <t>コウナイ</t>
    </rPh>
    <rPh sb="24" eb="25">
      <t>ハシラ</t>
    </rPh>
    <rPh sb="25" eb="27">
      <t>イセツ</t>
    </rPh>
    <rPh sb="29" eb="30">
      <t>タ</t>
    </rPh>
    <rPh sb="30" eb="32">
      <t>カイシュウ</t>
    </rPh>
    <rPh sb="32" eb="34">
      <t>コウジ</t>
    </rPh>
    <rPh sb="35" eb="36">
      <t>ミナミ</t>
    </rPh>
    <rPh sb="41" eb="43">
      <t>セッケイ</t>
    </rPh>
    <phoneticPr fontId="5"/>
  </si>
  <si>
    <t>おとしよりすこやかセンター南部花園館他１施設受変電設備改修その他電気設備工事（南エリア）【工事調整】</t>
    <rPh sb="13" eb="15">
      <t>ナンブ</t>
    </rPh>
    <rPh sb="15" eb="17">
      <t>ハナゾノ</t>
    </rPh>
    <rPh sb="17" eb="18">
      <t>カン</t>
    </rPh>
    <rPh sb="18" eb="19">
      <t>ホカ</t>
    </rPh>
    <rPh sb="20" eb="22">
      <t>シセツ</t>
    </rPh>
    <rPh sb="22" eb="25">
      <t>ジュヘンデン</t>
    </rPh>
    <rPh sb="25" eb="27">
      <t>セツビ</t>
    </rPh>
    <rPh sb="27" eb="29">
      <t>カイシュウ</t>
    </rPh>
    <rPh sb="31" eb="32">
      <t>タ</t>
    </rPh>
    <rPh sb="32" eb="34">
      <t>デンキ</t>
    </rPh>
    <rPh sb="34" eb="36">
      <t>セツビ</t>
    </rPh>
    <rPh sb="36" eb="38">
      <t>コウジ</t>
    </rPh>
    <rPh sb="39" eb="40">
      <t>ミナミ</t>
    </rPh>
    <rPh sb="45" eb="47">
      <t>コウジ</t>
    </rPh>
    <rPh sb="47" eb="49">
      <t>チョウセイ</t>
    </rPh>
    <phoneticPr fontId="5"/>
  </si>
  <si>
    <t>おとしよりすこやかセンター南部花園館他１施設屋外改修工事（南エリア）【工事調整】</t>
    <rPh sb="13" eb="15">
      <t>ナンブ</t>
    </rPh>
    <rPh sb="15" eb="17">
      <t>ハナゾノ</t>
    </rPh>
    <rPh sb="17" eb="18">
      <t>カン</t>
    </rPh>
    <rPh sb="18" eb="19">
      <t>ホカ</t>
    </rPh>
    <rPh sb="20" eb="22">
      <t>シセツ</t>
    </rPh>
    <rPh sb="22" eb="24">
      <t>オクガイ</t>
    </rPh>
    <rPh sb="24" eb="26">
      <t>カイシュウ</t>
    </rPh>
    <rPh sb="26" eb="28">
      <t>コウジ</t>
    </rPh>
    <rPh sb="29" eb="30">
      <t>ミナミ</t>
    </rPh>
    <rPh sb="35" eb="37">
      <t>コウジ</t>
    </rPh>
    <rPh sb="37" eb="39">
      <t>チョウセイ</t>
    </rPh>
    <phoneticPr fontId="5"/>
  </si>
  <si>
    <t>令和元年度マイクロフィルム作成業務委託【改修】</t>
    <rPh sb="0" eb="2">
      <t>レイワ</t>
    </rPh>
    <rPh sb="2" eb="3">
      <t>モト</t>
    </rPh>
    <rPh sb="20" eb="22">
      <t>カイシュウ</t>
    </rPh>
    <phoneticPr fontId="9"/>
  </si>
  <si>
    <t>令和２年度市営住宅の管理及び附帯事務等に関する業務委託</t>
    <rPh sb="0" eb="2">
      <t>レイワ</t>
    </rPh>
    <rPh sb="3" eb="5">
      <t>ネンド</t>
    </rPh>
    <rPh sb="5" eb="7">
      <t>シエイ</t>
    </rPh>
    <rPh sb="7" eb="9">
      <t>ジュウタク</t>
    </rPh>
    <rPh sb="10" eb="12">
      <t>カンリ</t>
    </rPh>
    <rPh sb="12" eb="13">
      <t>オヨ</t>
    </rPh>
    <rPh sb="14" eb="16">
      <t>フタイ</t>
    </rPh>
    <rPh sb="16" eb="19">
      <t>ジムナド</t>
    </rPh>
    <rPh sb="20" eb="21">
      <t>カン</t>
    </rPh>
    <rPh sb="23" eb="25">
      <t>ギョウム</t>
    </rPh>
    <rPh sb="25" eb="27">
      <t>イタク</t>
    </rPh>
    <phoneticPr fontId="9"/>
  </si>
  <si>
    <t>三精テクノロジーズ(株)</t>
    <rPh sb="0" eb="1">
      <t>サン</t>
    </rPh>
    <rPh sb="1" eb="2">
      <t>セイ</t>
    </rPh>
    <phoneticPr fontId="5"/>
  </si>
  <si>
    <t>東住吉区老人福祉センター外1施設アスベスト含有分析調査業務委託（概算契約）</t>
    <phoneticPr fontId="5"/>
  </si>
  <si>
    <t>(株)エルエフ関西</t>
    <phoneticPr fontId="5"/>
  </si>
  <si>
    <t>天王寺区役所外１８施設電気工作物保守点検業務委託長期継続</t>
    <rPh sb="0" eb="6">
      <t>テンノウジクヤクショ</t>
    </rPh>
    <rPh sb="6" eb="7">
      <t>ソト</t>
    </rPh>
    <rPh sb="9" eb="11">
      <t>シセツ</t>
    </rPh>
    <rPh sb="11" eb="13">
      <t>デンキ</t>
    </rPh>
    <rPh sb="13" eb="16">
      <t>コウサクブツ</t>
    </rPh>
    <rPh sb="16" eb="18">
      <t>ホシュ</t>
    </rPh>
    <rPh sb="18" eb="20">
      <t>テンケン</t>
    </rPh>
    <rPh sb="20" eb="22">
      <t>ギョウム</t>
    </rPh>
    <rPh sb="22" eb="24">
      <t>イタク</t>
    </rPh>
    <rPh sb="24" eb="26">
      <t>チョウキ</t>
    </rPh>
    <rPh sb="26" eb="28">
      <t>ケイゾク</t>
    </rPh>
    <phoneticPr fontId="11"/>
  </si>
  <si>
    <t>日本電検(株)</t>
    <rPh sb="0" eb="2">
      <t>ニッポン</t>
    </rPh>
    <rPh sb="2" eb="4">
      <t>デンケン</t>
    </rPh>
    <phoneticPr fontId="18"/>
  </si>
  <si>
    <t>令和元年度都島区役所外４３施設消防用設備等点検業務委託</t>
    <rPh sb="0" eb="2">
      <t>レイワ</t>
    </rPh>
    <rPh sb="2" eb="3">
      <t>モト</t>
    </rPh>
    <rPh sb="3" eb="5">
      <t>ネンド</t>
    </rPh>
    <rPh sb="5" eb="8">
      <t>ミヤコジマク</t>
    </rPh>
    <rPh sb="8" eb="10">
      <t>ヤクショ</t>
    </rPh>
    <rPh sb="10" eb="11">
      <t>ホカ</t>
    </rPh>
    <rPh sb="13" eb="15">
      <t>シセツ</t>
    </rPh>
    <rPh sb="15" eb="18">
      <t>ショウボウヨウ</t>
    </rPh>
    <rPh sb="18" eb="21">
      <t>セツビトウ</t>
    </rPh>
    <rPh sb="21" eb="23">
      <t>テンケン</t>
    </rPh>
    <rPh sb="23" eb="25">
      <t>ギョウム</t>
    </rPh>
    <rPh sb="25" eb="27">
      <t>イタク</t>
    </rPh>
    <phoneticPr fontId="11"/>
  </si>
  <si>
    <t>(株)フォース</t>
    <rPh sb="0" eb="3">
      <t>カブ</t>
    </rPh>
    <rPh sb="1" eb="2">
      <t>カブ</t>
    </rPh>
    <phoneticPr fontId="18"/>
  </si>
  <si>
    <t>令和元年度天王寺区役所外２０施設特定建築物等定期点検業務委託(建築設備・防火設備)</t>
    <rPh sb="0" eb="2">
      <t>レイワ</t>
    </rPh>
    <rPh sb="2" eb="4">
      <t>ガンネン</t>
    </rPh>
    <rPh sb="4" eb="5">
      <t>ド</t>
    </rPh>
    <rPh sb="5" eb="8">
      <t>テンノウジ</t>
    </rPh>
    <rPh sb="8" eb="11">
      <t>クヤクショ</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ケンチク</t>
    </rPh>
    <rPh sb="33" eb="35">
      <t>セツビ</t>
    </rPh>
    <rPh sb="36" eb="38">
      <t>ボウカ</t>
    </rPh>
    <rPh sb="38" eb="40">
      <t>セツビ</t>
    </rPh>
    <phoneticPr fontId="11"/>
  </si>
  <si>
    <t>(株)建綜研</t>
    <rPh sb="1" eb="2">
      <t>カブ</t>
    </rPh>
    <rPh sb="3" eb="4">
      <t>タツル</t>
    </rPh>
    <rPh sb="4" eb="6">
      <t>ソウケン</t>
    </rPh>
    <phoneticPr fontId="11"/>
  </si>
  <si>
    <t>もと認定事務センター電気工作物他保守点検業務(東エリア)【設計・監理】</t>
    <rPh sb="2" eb="4">
      <t>ニンテイ</t>
    </rPh>
    <rPh sb="4" eb="6">
      <t>ジム</t>
    </rPh>
    <rPh sb="10" eb="12">
      <t>デンキ</t>
    </rPh>
    <rPh sb="12" eb="15">
      <t>コウサクブツ</t>
    </rPh>
    <rPh sb="15" eb="16">
      <t>ホカ</t>
    </rPh>
    <rPh sb="16" eb="18">
      <t>ホシュ</t>
    </rPh>
    <rPh sb="18" eb="20">
      <t>テンケン</t>
    </rPh>
    <rPh sb="20" eb="22">
      <t>ギョウム</t>
    </rPh>
    <rPh sb="23" eb="24">
      <t>ヒガシ</t>
    </rPh>
    <rPh sb="29" eb="31">
      <t>セッケイ</t>
    </rPh>
    <rPh sb="32" eb="34">
      <t>カンリ</t>
    </rPh>
    <phoneticPr fontId="11"/>
  </si>
  <si>
    <t>(一財)大阪建築技術協会</t>
    <rPh sb="1" eb="2">
      <t>イチ</t>
    </rPh>
    <rPh sb="2" eb="3">
      <t>ザイ</t>
    </rPh>
    <phoneticPr fontId="18"/>
  </si>
  <si>
    <t>平成３１年度マイクロフィルム作成業務委託</t>
    <rPh sb="0" eb="2">
      <t>ヘイセイ</t>
    </rPh>
    <rPh sb="4" eb="6">
      <t>ネンド</t>
    </rPh>
    <rPh sb="14" eb="16">
      <t>サクセイ</t>
    </rPh>
    <rPh sb="16" eb="18">
      <t>ギョウム</t>
    </rPh>
    <rPh sb="18" eb="20">
      <t>イタク</t>
    </rPh>
    <phoneticPr fontId="11"/>
  </si>
  <si>
    <t>(株)ライトリー</t>
    <rPh sb="1" eb="2">
      <t>カブ</t>
    </rPh>
    <phoneticPr fontId="18"/>
  </si>
  <si>
    <t>3-4-1</t>
    <phoneticPr fontId="5"/>
  </si>
  <si>
    <t>平成31年度大阪市立弘済院設備管理・保守点検業務委託</t>
    <phoneticPr fontId="5"/>
  </si>
  <si>
    <t>(株)アスウェル</t>
  </si>
  <si>
    <t>大阪市立弘済院清掃業務委託（長期継続契約）</t>
    <phoneticPr fontId="5"/>
  </si>
  <si>
    <t>(株)アカツキ</t>
  </si>
  <si>
    <t>大阪市立弘済院警備業務委託（長期継続）</t>
    <phoneticPr fontId="5"/>
  </si>
  <si>
    <t>(有)グローバルサービス保障</t>
    <phoneticPr fontId="5"/>
  </si>
  <si>
    <t>平成31年度大阪市立弘済院一般廃棄物収集運搬業務委託</t>
    <phoneticPr fontId="5"/>
  </si>
  <si>
    <t>(株)大建工業所</t>
  </si>
  <si>
    <t>平成31年度大阪市立弘済院附属病院臨時職員等放射線被曝線量測定業務委託（概算契約）</t>
    <phoneticPr fontId="5"/>
  </si>
  <si>
    <t>(株)千代田テクノル大阪営業所</t>
  </si>
  <si>
    <t>平成31年度大阪市立弘済院ねずみ・害虫等防除及び駆除業務委託</t>
    <phoneticPr fontId="5"/>
  </si>
  <si>
    <t>ケーワン(株)</t>
  </si>
  <si>
    <t>平成31年度大阪市立弘済院吸収式冷温水機等保守点検業務委託</t>
    <phoneticPr fontId="5"/>
  </si>
  <si>
    <t>川重冷熱工業(株)西日本支社</t>
  </si>
  <si>
    <t>平成31年度大阪市立弘済院ボイラー保守点検業務委託</t>
    <phoneticPr fontId="5"/>
  </si>
  <si>
    <t>(株)日本サーモエナー関西支社</t>
  </si>
  <si>
    <t>平成31年度大阪市立弘済院寿楽館・車庫シャッター点検業務委託</t>
    <phoneticPr fontId="5"/>
  </si>
  <si>
    <t>三和シャッター工業(株)関西事業部大阪支店</t>
  </si>
  <si>
    <t>無縁墳墓等改葬に係る官報掲載業務委託</t>
  </si>
  <si>
    <t>(株)かんぽう</t>
    <phoneticPr fontId="4"/>
  </si>
  <si>
    <t>平成31年度大阪市立弘済院第１特別養護老人ホーム電気室非常保安動力盤不具合調査及び復旧業務委託</t>
    <phoneticPr fontId="5"/>
  </si>
  <si>
    <t>(株)盛永電気工業所</t>
  </si>
  <si>
    <t>平成31年度大阪市立弘済院臨時職員定期健康診断等業務委託（概算契約）</t>
    <phoneticPr fontId="5"/>
  </si>
  <si>
    <t>(医)緑地会</t>
    <rPh sb="1" eb="2">
      <t>イ</t>
    </rPh>
    <rPh sb="3" eb="5">
      <t>リョクチ</t>
    </rPh>
    <phoneticPr fontId="5"/>
  </si>
  <si>
    <t>平成31年度大阪市立弘済院職員検診（風疹・麻疹検査）業務委託</t>
    <phoneticPr fontId="5"/>
  </si>
  <si>
    <t>(医)緑地会</t>
  </si>
  <si>
    <t>平成31年度大阪市立弘済院臨時職員ストレスチェック業務委託（概算契約）</t>
    <phoneticPr fontId="5"/>
  </si>
  <si>
    <t>(株)法研関西</t>
  </si>
  <si>
    <t>令和元年度大阪市立弘済院水銀使用製品産業廃棄物処理業務委託（概算契約）</t>
    <phoneticPr fontId="5"/>
  </si>
  <si>
    <t>米田産業(株)</t>
  </si>
  <si>
    <t>住吉市民病院跡地に整備する新病院等の基本設計に係る医療機器等整備計画策定業務委託</t>
  </si>
  <si>
    <t>(株)病院システム</t>
    <phoneticPr fontId="4"/>
  </si>
  <si>
    <t>令和元年度大阪市立弘済院非常用発電機点検整備業務委託</t>
    <phoneticPr fontId="5"/>
  </si>
  <si>
    <t>ヤンマーエネルギーシステム(株)大阪支社</t>
    <phoneticPr fontId="5"/>
  </si>
  <si>
    <t>大阪市立弘済院中央監視装置用無停電電源装置取替業務</t>
    <phoneticPr fontId="5"/>
  </si>
  <si>
    <t>三菱電機ビルテクノサービス(株)関西支社</t>
    <phoneticPr fontId="4"/>
  </si>
  <si>
    <t>令和元年度大阪市立弘済院第１特別養護老人ホームにかかる賃貸料算定業務委託</t>
    <phoneticPr fontId="5"/>
  </si>
  <si>
    <t>大和不動産鑑定(株)大阪本社</t>
    <phoneticPr fontId="4"/>
  </si>
  <si>
    <t>(株)谷澤総合鑑定所</t>
    <phoneticPr fontId="4"/>
  </si>
  <si>
    <t>令和元年度大阪市立弘済院風疹ワクチン接種業務委託</t>
    <phoneticPr fontId="5"/>
  </si>
  <si>
    <t>(医)あけぼの会</t>
  </si>
  <si>
    <t>令和元年度大阪市立弘済院臨時職員特定業務従事者健康診断等業務委託（概算契約）</t>
    <phoneticPr fontId="5"/>
  </si>
  <si>
    <t>(医)緑地会</t>
    <phoneticPr fontId="5"/>
  </si>
  <si>
    <t>令和元年度スプリンクラー用非常用発電機点検整備業務委託</t>
    <phoneticPr fontId="5"/>
  </si>
  <si>
    <t>平成31年度大阪市立弘済院除草ごみ収集運搬業務委託（単価契約）</t>
    <phoneticPr fontId="5"/>
  </si>
  <si>
    <t>平成31年度大阪市立弘済院不燃性廃棄物等収集運搬業務委託（単価契約）</t>
    <phoneticPr fontId="5"/>
  </si>
  <si>
    <t>特殊建築物等定期点検業務に係る設計業務（北エリア）</t>
  </si>
  <si>
    <t>住吉市民病院跡地に整備する新病院等地質調査業務委託</t>
    <phoneticPr fontId="5"/>
  </si>
  <si>
    <t>(株)メーサイ</t>
    <phoneticPr fontId="4"/>
  </si>
  <si>
    <t>3-4-2</t>
    <phoneticPr fontId="5"/>
  </si>
  <si>
    <t>大阪市立弘済院清掃業務委託（長期継続契約）</t>
  </si>
  <si>
    <t>平成31年度大阪市立弘済院第２特別養護老人ホーム電気錠保守点検業務委託</t>
    <phoneticPr fontId="5"/>
  </si>
  <si>
    <t>日本電子工業(株)</t>
  </si>
  <si>
    <t>平成31年度大阪市立弘済院第２特別養護老人ホーム吸収冷温水機保守点検業務委託</t>
    <phoneticPr fontId="5"/>
  </si>
  <si>
    <t>(株)日立ビルシステム関西支社</t>
    <phoneticPr fontId="5"/>
  </si>
  <si>
    <t>平成31年度大阪市立弘済院第２特別養護老人ホーム吸収冷温水機修繕</t>
    <phoneticPr fontId="5"/>
  </si>
  <si>
    <t>平成31年度大阪市立弘済院第１特別養護老人ホーム真空式温水ボイラー補給水バルブ交換作業</t>
    <phoneticPr fontId="5"/>
  </si>
  <si>
    <t>浦安工業(株)大阪支店</t>
    <phoneticPr fontId="5"/>
  </si>
  <si>
    <t>平成31年度大阪市立弘済院第２特別養護老人ホーム機械室給湯配管漏水修繕</t>
    <phoneticPr fontId="5"/>
  </si>
  <si>
    <t>(株)モリテック</t>
  </si>
  <si>
    <t>平成31年度大阪市立弘済院第1特別養護老人ホーム温水ボイラー1号機整備業務委託</t>
    <phoneticPr fontId="5"/>
  </si>
  <si>
    <t>(株)前田鉄工所大阪営業所</t>
    <phoneticPr fontId="5"/>
  </si>
  <si>
    <t>平成31年度大阪市立弘済院自動ドア（特別養護老人ホーム棟）設備保守点検業務委託</t>
    <phoneticPr fontId="5"/>
  </si>
  <si>
    <t>ナブコドア(株)北大阪営業所</t>
    <phoneticPr fontId="5"/>
  </si>
  <si>
    <t>平成31年度大阪市立弘済院糞便検査業務委託（概算契約）（上半期）</t>
    <phoneticPr fontId="5"/>
  </si>
  <si>
    <t>(株)保健科学西日本大阪営業所</t>
    <phoneticPr fontId="5"/>
  </si>
  <si>
    <t>平成31年度大阪市立弘済院第２特別養護老人ホーム２階南側廊下外空調設備修繕</t>
    <phoneticPr fontId="5"/>
  </si>
  <si>
    <t>木村工機(株)</t>
  </si>
  <si>
    <t>平成31年度大阪市立弘済院第２特別養護老人ホーム２階居室外空調設備修繕</t>
    <phoneticPr fontId="5"/>
  </si>
  <si>
    <t>平成30年度大阪市立弘済院給食業務委託長期継続（概算契約）</t>
    <phoneticPr fontId="5"/>
  </si>
  <si>
    <t>(株)ニチダン</t>
  </si>
  <si>
    <t>令和元年度大阪市立弘済院第２特別養護老人ホーム２階南側居室空調設備修繕</t>
    <phoneticPr fontId="5"/>
  </si>
  <si>
    <t>令和元年度大阪市立弘済院第２特別養護老人ホーム２階南側居室空調設備修繕（その２）</t>
    <phoneticPr fontId="5"/>
  </si>
  <si>
    <t>スチームコンベクションオーブンの点検・整備業務委託</t>
    <phoneticPr fontId="5"/>
  </si>
  <si>
    <t>(株)フジマック大阪営業部</t>
    <phoneticPr fontId="5"/>
  </si>
  <si>
    <t>令和元年度大阪市立弘済院第２特別養護老人ホーム機械室給湯配管漏水修繕（その２）</t>
    <phoneticPr fontId="5"/>
  </si>
  <si>
    <t>令和元年度大阪市立弘済院第２特別養護老人ホーム高濃度ポリ塩化ビフェニル分析業務委託</t>
    <phoneticPr fontId="5"/>
  </si>
  <si>
    <t>スチームコンベクションオーブンの点検・整備業務委託（その２）</t>
  </si>
  <si>
    <t>令和元年度大阪市立弘済院第1特別養護老人ホーム厨房プレハブ冷蔵庫冷凍機更新業務委託</t>
    <phoneticPr fontId="5"/>
  </si>
  <si>
    <t>スチームコンベクションオーブンの点検・整備業務委託（その３）</t>
  </si>
  <si>
    <t>第２特別養護老人ホーム受変電設備改修工事（北エリア）</t>
  </si>
  <si>
    <t>3-4-3</t>
    <phoneticPr fontId="5"/>
  </si>
  <si>
    <t>平成31年度大阪市立弘済院附属病院医療事務業務委託料</t>
    <phoneticPr fontId="5"/>
  </si>
  <si>
    <t>(株)セラム</t>
  </si>
  <si>
    <t>平成31年度大阪市立弘済院附属病院医療情報システム運用管理導入当初にかかる業務委託</t>
    <phoneticPr fontId="5"/>
  </si>
  <si>
    <t>システムスクエア(株)</t>
  </si>
  <si>
    <t>平成31年度大阪市立弘済院附属病院人工呼吸器保守点検業務</t>
    <rPh sb="13" eb="15">
      <t>フゾク</t>
    </rPh>
    <rPh sb="15" eb="17">
      <t>ビョウイン</t>
    </rPh>
    <phoneticPr fontId="5"/>
  </si>
  <si>
    <t>宮野医療器(株)</t>
  </si>
  <si>
    <t>平成31年度大阪市立弘済院附属病院ＭＲＩエアネットシステム保守点検業務委託</t>
    <phoneticPr fontId="5"/>
  </si>
  <si>
    <t>ダイキン工業(株)</t>
    <phoneticPr fontId="5"/>
  </si>
  <si>
    <t>平成31年度大阪市立弘済院附属病院ガスヒーポン保守点検業務委託</t>
    <phoneticPr fontId="5"/>
  </si>
  <si>
    <t>大阪瓦斯(株)エネルギー事業部都市エネルギー第２営業部</t>
  </si>
  <si>
    <t>平成31年度大阪市立弘済院附属病院ＣＴ装置保守業務委託</t>
    <phoneticPr fontId="5"/>
  </si>
  <si>
    <t>キヤノンメディカルシステムズ(株)関西支社大阪支店</t>
  </si>
  <si>
    <t>平成31年度大阪市立弘済院附属病院エックス線デジタル画像診断装置保守業務委託</t>
    <phoneticPr fontId="5"/>
  </si>
  <si>
    <t>コニカミノルタジャパン(株)関西支社</t>
    <phoneticPr fontId="5"/>
  </si>
  <si>
    <t>平成31年度大阪市立弘済院附属病院微生物検査業務委託上半期（概算契約）</t>
    <phoneticPr fontId="5"/>
  </si>
  <si>
    <t>平成31年度大阪市立弘済院附属病院手術室空調設備点検保守業務委託</t>
    <phoneticPr fontId="5"/>
  </si>
  <si>
    <t>三菱電機ビルテクノサービス(株)関西支社</t>
    <phoneticPr fontId="5"/>
  </si>
  <si>
    <t>平成31年度大阪市立弘済院附属病院ＭＲＩ装置保守業務委託</t>
    <phoneticPr fontId="5"/>
  </si>
  <si>
    <t>ＧＥヘルスケア・ジャパン(株)大阪支店</t>
    <phoneticPr fontId="5"/>
  </si>
  <si>
    <t>平成31年度大阪市立弘済院附属病院調剤支援システム・自動錠剤分包機保守業務委託</t>
    <phoneticPr fontId="5"/>
  </si>
  <si>
    <t>小西医療器(株)</t>
  </si>
  <si>
    <t>平成31年度大阪市立弘済院附属病院医療ガス設備保守点検整備業務委託</t>
    <phoneticPr fontId="5"/>
  </si>
  <si>
    <t>近畿医療設備(株)</t>
  </si>
  <si>
    <t>平成31年度大阪市立弘済院附属病院寝具管理業務委託</t>
    <phoneticPr fontId="5"/>
  </si>
  <si>
    <t>ワタキューセイモア(株)大阪営業所</t>
    <phoneticPr fontId="5"/>
  </si>
  <si>
    <t>平成31年度大阪市立弘済院附属病院髄液検査業務委託（概算契約）</t>
    <phoneticPr fontId="5"/>
  </si>
  <si>
    <t>(株)エスアールエル</t>
  </si>
  <si>
    <t>平成31年度大阪市立弘済院附属病院臨床検査業務委託上半期（概算契約）その２</t>
    <phoneticPr fontId="5"/>
  </si>
  <si>
    <t>平成31年度大阪市立弘済院附属病院病理学的検査業務委託（概算契約）</t>
    <phoneticPr fontId="5"/>
  </si>
  <si>
    <t>平成31年度大阪市立弘済院附属病院生化学自動分析装置保守点検業務委託</t>
    <phoneticPr fontId="5"/>
  </si>
  <si>
    <t>平成３１年度大阪市立弘済院１階サーバ室空調機買入</t>
    <rPh sb="23" eb="24">
      <t>イ</t>
    </rPh>
    <phoneticPr fontId="5"/>
  </si>
  <si>
    <t>東新産業(株)</t>
    <rPh sb="0" eb="2">
      <t>トウシン</t>
    </rPh>
    <rPh sb="2" eb="4">
      <t>サンギョウ</t>
    </rPh>
    <phoneticPr fontId="5"/>
  </si>
  <si>
    <t>平成31年度大阪市立弘済院附属病院医療廃棄物収集・運搬業務委託（概算契約）</t>
    <phoneticPr fontId="5"/>
  </si>
  <si>
    <t>国光マルチサプライ(株)</t>
  </si>
  <si>
    <t>大阪市立弘済院附属病院栄養部業務用横型冷蔵庫の買入</t>
    <phoneticPr fontId="5"/>
  </si>
  <si>
    <t>ホシザキ阪神(株)</t>
    <rPh sb="6" eb="9">
      <t>カブシキガイシャ</t>
    </rPh>
    <phoneticPr fontId="5"/>
  </si>
  <si>
    <t>電子カルテ端末セキュリティソフトライセンス更新業務委託</t>
  </si>
  <si>
    <t>(株)ファルコバイオシステムズ</t>
  </si>
  <si>
    <t>平成31年度大阪市立弘済院附属病院（正面玄関）自動ドア設備保守点検業務委託</t>
    <phoneticPr fontId="5"/>
  </si>
  <si>
    <t>(株)北陽オートドアサービス</t>
  </si>
  <si>
    <t>(株)保健科学西日本大阪営業所</t>
  </si>
  <si>
    <t>平成31年度大阪市立弘済院附属病院（西玄関）自動ドア設備保守点検業務委託</t>
    <phoneticPr fontId="5"/>
  </si>
  <si>
    <t>寺岡オート・ドアシステム(株)大阪支店</t>
    <phoneticPr fontId="5"/>
  </si>
  <si>
    <t>平成31年度大阪市立弘済院附属病院医療廃棄物処分業務委託（概算契約）</t>
    <phoneticPr fontId="5"/>
  </si>
  <si>
    <t>光アスコン(株)</t>
  </si>
  <si>
    <t>大阪市立弘済院附属病院患者モニタシステム機器保守点検業務委託</t>
    <phoneticPr fontId="5"/>
  </si>
  <si>
    <t>フクダ電子近畿販売(株)</t>
  </si>
  <si>
    <t>プリントサーバーハードウェア保守業務委託</t>
  </si>
  <si>
    <t>平成31年度大阪市立弘済院附属病院１階東側エレベータ北隣倉庫内漏水調査業務委託</t>
    <phoneticPr fontId="5"/>
  </si>
  <si>
    <t>平成31年度大阪市立弘済院附属病院電離放射線測定業務委託（１回目）</t>
    <phoneticPr fontId="5"/>
  </si>
  <si>
    <t>(株)日本メディカルサービス</t>
    <phoneticPr fontId="5"/>
  </si>
  <si>
    <t>平成３１年度大阪市立弘済院附属病院医療情報（部門）システムハードウェア保守業務委託</t>
    <phoneticPr fontId="5"/>
  </si>
  <si>
    <t>日本事務器(株)関西支社</t>
    <phoneticPr fontId="5"/>
  </si>
  <si>
    <t>平成３１年度大阪市立弘済院附属病院医療情報（部門）システムソフトウェア保守業務委託契約</t>
    <phoneticPr fontId="5"/>
  </si>
  <si>
    <t>大阪市立弘済院附属病院栄養部業務用製氷機の買入</t>
    <phoneticPr fontId="5"/>
  </si>
  <si>
    <t>平成31年度大阪市立弘済院附属病院微生物検査業務委託下半期（概算契約）</t>
    <phoneticPr fontId="5"/>
  </si>
  <si>
    <t>平成31年度大阪市立弘済院附属病院臨床検査業務委託下半期（概算契約）</t>
    <phoneticPr fontId="5"/>
  </si>
  <si>
    <t>大阪市立弘済院附属病院医療情報システム再構築・運用保守業務委託</t>
    <phoneticPr fontId="5"/>
  </si>
  <si>
    <t>平成31年度大阪市立弘済院附属病院電離放射線測定業務委託（２回目）</t>
    <phoneticPr fontId="5"/>
  </si>
  <si>
    <t>大阪市立弘済院附属病院高圧蒸気滅菌装置整備業務</t>
    <phoneticPr fontId="5"/>
  </si>
  <si>
    <t>大阪市立弘済院附属病院ＭＲ用造影剤注入装置点検業務</t>
    <phoneticPr fontId="5"/>
  </si>
  <si>
    <t>(株)ムトウ北大阪支店</t>
    <phoneticPr fontId="5"/>
  </si>
  <si>
    <t>［１病棟］業務用製氷機故障診断</t>
    <phoneticPr fontId="5"/>
  </si>
  <si>
    <t>ホシザキ阪神(株)</t>
  </si>
  <si>
    <t>大阪市立弘済院附属病院１病棟業務用製氷機の買入</t>
    <phoneticPr fontId="5"/>
  </si>
  <si>
    <t>フクシマガリレイ(株)</t>
    <rPh sb="8" eb="11">
      <t>カブ</t>
    </rPh>
    <phoneticPr fontId="5"/>
  </si>
  <si>
    <t>ＭＲＩ画像を利用したＶＳＲＡＤ解析システム利用環境構築のためのＡＯＣシステムの移設作業にかかる業務委託</t>
  </si>
  <si>
    <t>富士フイルムメディカル(株)関西支社</t>
    <phoneticPr fontId="5"/>
  </si>
  <si>
    <t>ＭＲＩ画像を利用したＶＳＲＡＤ解析システム利用環境構築のための医用画像管理システム（ＰＡＣＳ）との接続作業にかかる業務委託</t>
  </si>
  <si>
    <t>超音波画像診断装置と医用画像管理システム（ＰＡＣＳ）との接続作業にかかる業務委託</t>
  </si>
  <si>
    <t>(株)ＵＲリンケージ西日本</t>
    <phoneticPr fontId="4"/>
  </si>
  <si>
    <t>大阪市緊急援護資金貸付事業</t>
    <rPh sb="0" eb="3">
      <t>オオサカシ</t>
    </rPh>
    <rPh sb="3" eb="5">
      <t>キンキュウ</t>
    </rPh>
    <rPh sb="5" eb="7">
      <t>エンゴ</t>
    </rPh>
    <rPh sb="7" eb="9">
      <t>シキン</t>
    </rPh>
    <rPh sb="9" eb="11">
      <t>カシツケ</t>
    </rPh>
    <rPh sb="11" eb="13">
      <t>ジギョウ</t>
    </rPh>
    <phoneticPr fontId="11"/>
  </si>
  <si>
    <t>大阪市民生委員児童委員協議会</t>
    <rPh sb="0" eb="3">
      <t>オオサカシ</t>
    </rPh>
    <rPh sb="3" eb="5">
      <t>ミンセイ</t>
    </rPh>
    <rPh sb="5" eb="7">
      <t>イイン</t>
    </rPh>
    <rPh sb="7" eb="9">
      <t>ジドウ</t>
    </rPh>
    <rPh sb="9" eb="11">
      <t>イイン</t>
    </rPh>
    <rPh sb="11" eb="14">
      <t>キョウギカイ</t>
    </rPh>
    <phoneticPr fontId="11"/>
  </si>
  <si>
    <t>平成31年度民生委員・児童委員活動推進事業</t>
    <rPh sb="0" eb="2">
      <t>ヘイセイ</t>
    </rPh>
    <rPh sb="4" eb="6">
      <t>ネンド</t>
    </rPh>
    <rPh sb="5" eb="6">
      <t>ヘイネン</t>
    </rPh>
    <rPh sb="6" eb="8">
      <t>ミンセイ</t>
    </rPh>
    <rPh sb="8" eb="10">
      <t>イイン</t>
    </rPh>
    <rPh sb="11" eb="13">
      <t>ジドウ</t>
    </rPh>
    <rPh sb="13" eb="15">
      <t>イイン</t>
    </rPh>
    <rPh sb="15" eb="17">
      <t>カツドウ</t>
    </rPh>
    <rPh sb="17" eb="19">
      <t>スイシン</t>
    </rPh>
    <rPh sb="19" eb="21">
      <t>ジギョウ</t>
    </rPh>
    <phoneticPr fontId="11"/>
  </si>
  <si>
    <t>地域における要援護者の見守りネットワーク強化事業</t>
    <rPh sb="0" eb="2">
      <t>チイキ</t>
    </rPh>
    <rPh sb="6" eb="7">
      <t>ヨウ</t>
    </rPh>
    <rPh sb="7" eb="9">
      <t>エンゴ</t>
    </rPh>
    <rPh sb="9" eb="10">
      <t>シャ</t>
    </rPh>
    <rPh sb="11" eb="13">
      <t>ミマモ</t>
    </rPh>
    <rPh sb="20" eb="22">
      <t>キョウカ</t>
    </rPh>
    <rPh sb="22" eb="24">
      <t>ジギョウ</t>
    </rPh>
    <phoneticPr fontId="11"/>
  </si>
  <si>
    <t>(社福)大阪市北区社会福祉協議会</t>
    <rPh sb="4" eb="7">
      <t>オオサカシ</t>
    </rPh>
    <rPh sb="7" eb="9">
      <t>キタク</t>
    </rPh>
    <rPh sb="9" eb="11">
      <t>シャカイ</t>
    </rPh>
    <rPh sb="11" eb="13">
      <t>フクシ</t>
    </rPh>
    <rPh sb="13" eb="16">
      <t>キョウギカイ</t>
    </rPh>
    <phoneticPr fontId="11"/>
  </si>
  <si>
    <t>(社福)大阪市都島区社会福祉協議会</t>
    <rPh sb="4" eb="7">
      <t>オオサカシ</t>
    </rPh>
    <rPh sb="7" eb="9">
      <t>ミヤコジマ</t>
    </rPh>
    <rPh sb="9" eb="10">
      <t>ク</t>
    </rPh>
    <rPh sb="10" eb="12">
      <t>シャカイ</t>
    </rPh>
    <rPh sb="12" eb="14">
      <t>フクシ</t>
    </rPh>
    <rPh sb="14" eb="17">
      <t>キョウギカイ</t>
    </rPh>
    <phoneticPr fontId="11"/>
  </si>
  <si>
    <t>(社福)大阪市福島区社会福祉協議会</t>
    <rPh sb="4" eb="7">
      <t>オオサカシ</t>
    </rPh>
    <rPh sb="7" eb="9">
      <t>フクシマ</t>
    </rPh>
    <rPh sb="9" eb="10">
      <t>ク</t>
    </rPh>
    <rPh sb="10" eb="12">
      <t>シャカイ</t>
    </rPh>
    <rPh sb="12" eb="14">
      <t>フクシ</t>
    </rPh>
    <rPh sb="14" eb="17">
      <t>キョウギカイ</t>
    </rPh>
    <phoneticPr fontId="11"/>
  </si>
  <si>
    <t>(社福)大阪市此花区社会福祉協議会</t>
    <rPh sb="4" eb="7">
      <t>オオサカシ</t>
    </rPh>
    <rPh sb="7" eb="9">
      <t>コノハナ</t>
    </rPh>
    <rPh sb="9" eb="10">
      <t>ク</t>
    </rPh>
    <rPh sb="10" eb="12">
      <t>シャカイ</t>
    </rPh>
    <rPh sb="12" eb="14">
      <t>フクシ</t>
    </rPh>
    <rPh sb="14" eb="17">
      <t>キョウギカイ</t>
    </rPh>
    <phoneticPr fontId="11"/>
  </si>
  <si>
    <t>(社福)大阪市中央区社会福祉協議会</t>
    <rPh sb="4" eb="7">
      <t>オオサカシ</t>
    </rPh>
    <rPh sb="7" eb="9">
      <t>チュウオウ</t>
    </rPh>
    <rPh sb="9" eb="10">
      <t>ク</t>
    </rPh>
    <rPh sb="10" eb="12">
      <t>シャカイ</t>
    </rPh>
    <rPh sb="12" eb="14">
      <t>フクシ</t>
    </rPh>
    <rPh sb="14" eb="17">
      <t>キョウギカイ</t>
    </rPh>
    <phoneticPr fontId="11"/>
  </si>
  <si>
    <t>(社福)大阪市西区社会福祉協議会</t>
    <rPh sb="4" eb="7">
      <t>オオサカシ</t>
    </rPh>
    <rPh sb="7" eb="8">
      <t>ニシ</t>
    </rPh>
    <rPh sb="8" eb="9">
      <t>ク</t>
    </rPh>
    <rPh sb="9" eb="11">
      <t>シャカイ</t>
    </rPh>
    <rPh sb="11" eb="13">
      <t>フクシ</t>
    </rPh>
    <rPh sb="13" eb="16">
      <t>キョウギカイ</t>
    </rPh>
    <phoneticPr fontId="11"/>
  </si>
  <si>
    <t>(社福)大阪市港区社会福祉協議会</t>
    <rPh sb="4" eb="7">
      <t>オオサカシ</t>
    </rPh>
    <rPh sb="7" eb="8">
      <t>ミナト</t>
    </rPh>
    <rPh sb="8" eb="9">
      <t>ク</t>
    </rPh>
    <rPh sb="9" eb="11">
      <t>シャカイ</t>
    </rPh>
    <rPh sb="11" eb="13">
      <t>フクシ</t>
    </rPh>
    <rPh sb="13" eb="16">
      <t>キョウギカイ</t>
    </rPh>
    <phoneticPr fontId="11"/>
  </si>
  <si>
    <t>(社福)大阪市大正区社会福祉協議会</t>
    <rPh sb="4" eb="7">
      <t>オオサカシ</t>
    </rPh>
    <rPh sb="7" eb="9">
      <t>タイショウ</t>
    </rPh>
    <rPh sb="9" eb="10">
      <t>ク</t>
    </rPh>
    <rPh sb="10" eb="12">
      <t>シャカイ</t>
    </rPh>
    <rPh sb="12" eb="14">
      <t>フクシ</t>
    </rPh>
    <rPh sb="14" eb="17">
      <t>キョウギカイ</t>
    </rPh>
    <phoneticPr fontId="11"/>
  </si>
  <si>
    <t>(社福)大阪市天王寺区社会福祉協議会</t>
    <rPh sb="4" eb="7">
      <t>オオサカシ</t>
    </rPh>
    <rPh sb="7" eb="10">
      <t>テンノウジ</t>
    </rPh>
    <rPh sb="10" eb="11">
      <t>ク</t>
    </rPh>
    <rPh sb="11" eb="13">
      <t>シャカイ</t>
    </rPh>
    <rPh sb="13" eb="15">
      <t>フクシ</t>
    </rPh>
    <rPh sb="15" eb="18">
      <t>キョウギカイ</t>
    </rPh>
    <phoneticPr fontId="11"/>
  </si>
  <si>
    <t>(社福)大阪市浪速区社会福祉協議会</t>
    <rPh sb="4" eb="7">
      <t>オオサカシ</t>
    </rPh>
    <rPh sb="7" eb="9">
      <t>ナニワ</t>
    </rPh>
    <rPh sb="9" eb="10">
      <t>ク</t>
    </rPh>
    <rPh sb="10" eb="12">
      <t>シャカイ</t>
    </rPh>
    <rPh sb="12" eb="14">
      <t>フクシ</t>
    </rPh>
    <rPh sb="14" eb="17">
      <t>キョウギカイ</t>
    </rPh>
    <phoneticPr fontId="11"/>
  </si>
  <si>
    <t>(社福)大阪市西淀川区社会福祉協議会</t>
    <rPh sb="4" eb="7">
      <t>オオサカシ</t>
    </rPh>
    <rPh sb="7" eb="10">
      <t>ニシヨドガワ</t>
    </rPh>
    <rPh sb="10" eb="11">
      <t>ク</t>
    </rPh>
    <rPh sb="11" eb="13">
      <t>シャカイ</t>
    </rPh>
    <rPh sb="13" eb="15">
      <t>フクシ</t>
    </rPh>
    <rPh sb="15" eb="18">
      <t>キョウギカイ</t>
    </rPh>
    <phoneticPr fontId="11"/>
  </si>
  <si>
    <t>(社福)大阪市淀川区社会福祉協議会</t>
    <rPh sb="4" eb="7">
      <t>オオサカシ</t>
    </rPh>
    <rPh sb="7" eb="9">
      <t>ヨドガワ</t>
    </rPh>
    <rPh sb="9" eb="10">
      <t>ク</t>
    </rPh>
    <rPh sb="10" eb="12">
      <t>シャカイ</t>
    </rPh>
    <rPh sb="12" eb="14">
      <t>フクシ</t>
    </rPh>
    <rPh sb="14" eb="17">
      <t>キョウギカイ</t>
    </rPh>
    <phoneticPr fontId="11"/>
  </si>
  <si>
    <t>(社福)大阪市東淀川区社会福祉協議会</t>
    <rPh sb="4" eb="7">
      <t>オオサカシ</t>
    </rPh>
    <rPh sb="7" eb="10">
      <t>ヒガシヨドガワ</t>
    </rPh>
    <rPh sb="10" eb="11">
      <t>ク</t>
    </rPh>
    <rPh sb="11" eb="13">
      <t>シャカイ</t>
    </rPh>
    <rPh sb="13" eb="15">
      <t>フクシ</t>
    </rPh>
    <rPh sb="15" eb="18">
      <t>キョウギカイ</t>
    </rPh>
    <phoneticPr fontId="11"/>
  </si>
  <si>
    <t>(社福)大阪市東成区社会福祉協議会</t>
    <rPh sb="4" eb="7">
      <t>オオサカシ</t>
    </rPh>
    <rPh sb="7" eb="9">
      <t>ヒガシナリ</t>
    </rPh>
    <rPh sb="9" eb="10">
      <t>ク</t>
    </rPh>
    <rPh sb="10" eb="12">
      <t>シャカイ</t>
    </rPh>
    <rPh sb="12" eb="14">
      <t>フクシ</t>
    </rPh>
    <rPh sb="14" eb="17">
      <t>キョウギカイ</t>
    </rPh>
    <phoneticPr fontId="11"/>
  </si>
  <si>
    <t>(社福)大阪市生野区社会福祉協議会</t>
    <rPh sb="4" eb="7">
      <t>オオサカシ</t>
    </rPh>
    <rPh sb="7" eb="9">
      <t>イクノ</t>
    </rPh>
    <rPh sb="9" eb="10">
      <t>ク</t>
    </rPh>
    <rPh sb="10" eb="12">
      <t>シャカイ</t>
    </rPh>
    <rPh sb="12" eb="14">
      <t>フクシ</t>
    </rPh>
    <rPh sb="14" eb="17">
      <t>キョウギカイ</t>
    </rPh>
    <phoneticPr fontId="11"/>
  </si>
  <si>
    <t>(社福)大阪市旭区社会福祉協議会</t>
    <rPh sb="4" eb="7">
      <t>オオサカシ</t>
    </rPh>
    <rPh sb="7" eb="8">
      <t>アサヒ</t>
    </rPh>
    <rPh sb="8" eb="9">
      <t>ク</t>
    </rPh>
    <rPh sb="9" eb="11">
      <t>シャカイ</t>
    </rPh>
    <rPh sb="11" eb="13">
      <t>フクシ</t>
    </rPh>
    <rPh sb="13" eb="16">
      <t>キョウギカイ</t>
    </rPh>
    <phoneticPr fontId="11"/>
  </si>
  <si>
    <t>(社福)大阪市城東区社会福祉協議会</t>
    <rPh sb="4" eb="7">
      <t>オオサカシ</t>
    </rPh>
    <rPh sb="7" eb="9">
      <t>ジョウトウ</t>
    </rPh>
    <rPh sb="9" eb="10">
      <t>ク</t>
    </rPh>
    <rPh sb="10" eb="12">
      <t>シャカイ</t>
    </rPh>
    <rPh sb="12" eb="14">
      <t>フクシ</t>
    </rPh>
    <rPh sb="14" eb="17">
      <t>キョウギカイ</t>
    </rPh>
    <phoneticPr fontId="11"/>
  </si>
  <si>
    <t>(社福)大阪市鶴見区社会福祉協議会</t>
    <rPh sb="4" eb="7">
      <t>オオサカシ</t>
    </rPh>
    <rPh sb="7" eb="9">
      <t>ツルミ</t>
    </rPh>
    <rPh sb="9" eb="10">
      <t>ク</t>
    </rPh>
    <rPh sb="10" eb="12">
      <t>シャカイ</t>
    </rPh>
    <rPh sb="12" eb="14">
      <t>フクシ</t>
    </rPh>
    <rPh sb="14" eb="17">
      <t>キョウギカイ</t>
    </rPh>
    <phoneticPr fontId="11"/>
  </si>
  <si>
    <t>阿倍野区地域における要援護者の見守りネットワーク強化事業業務委託</t>
    <rPh sb="0" eb="4">
      <t>アベノク</t>
    </rPh>
    <rPh sb="4" eb="6">
      <t>チイキ</t>
    </rPh>
    <rPh sb="10" eb="14">
      <t>ヨウエンゴシャ</t>
    </rPh>
    <rPh sb="15" eb="17">
      <t>ミマモ</t>
    </rPh>
    <rPh sb="24" eb="28">
      <t>キョウカジギョウ</t>
    </rPh>
    <rPh sb="28" eb="30">
      <t>ギョウム</t>
    </rPh>
    <rPh sb="30" eb="32">
      <t>イタク</t>
    </rPh>
    <phoneticPr fontId="11"/>
  </si>
  <si>
    <t>(社福)大阪市阿倍野区社会福祉協議会</t>
    <rPh sb="4" eb="7">
      <t>オオサカシ</t>
    </rPh>
    <rPh sb="7" eb="10">
      <t>アベノ</t>
    </rPh>
    <rPh sb="10" eb="11">
      <t>ク</t>
    </rPh>
    <rPh sb="11" eb="13">
      <t>シャカイ</t>
    </rPh>
    <rPh sb="13" eb="15">
      <t>フクシ</t>
    </rPh>
    <rPh sb="15" eb="18">
      <t>キョウギカイ</t>
    </rPh>
    <phoneticPr fontId="11"/>
  </si>
  <si>
    <t>(社福)大阪市住之江区社会福祉協議会</t>
    <rPh sb="4" eb="7">
      <t>オオサカシ</t>
    </rPh>
    <rPh sb="7" eb="10">
      <t>スミノエ</t>
    </rPh>
    <rPh sb="10" eb="11">
      <t>ク</t>
    </rPh>
    <rPh sb="11" eb="13">
      <t>シャカイ</t>
    </rPh>
    <rPh sb="13" eb="15">
      <t>フクシ</t>
    </rPh>
    <rPh sb="15" eb="18">
      <t>キョウギカイ</t>
    </rPh>
    <phoneticPr fontId="11"/>
  </si>
  <si>
    <t>(社福)大阪市住吉区社会福祉協議会</t>
    <rPh sb="4" eb="7">
      <t>オオサカシ</t>
    </rPh>
    <rPh sb="7" eb="9">
      <t>スミヨシ</t>
    </rPh>
    <rPh sb="9" eb="10">
      <t>ク</t>
    </rPh>
    <rPh sb="10" eb="12">
      <t>シャカイ</t>
    </rPh>
    <rPh sb="12" eb="14">
      <t>フクシ</t>
    </rPh>
    <rPh sb="14" eb="17">
      <t>キョウギカイ</t>
    </rPh>
    <phoneticPr fontId="11"/>
  </si>
  <si>
    <t>(社福)大阪市東住吉区社会福祉協議会</t>
    <rPh sb="4" eb="7">
      <t>オオサカシ</t>
    </rPh>
    <rPh sb="7" eb="10">
      <t>ヒガシスミヨシ</t>
    </rPh>
    <rPh sb="10" eb="11">
      <t>ク</t>
    </rPh>
    <rPh sb="11" eb="13">
      <t>シャカイ</t>
    </rPh>
    <rPh sb="13" eb="15">
      <t>フクシ</t>
    </rPh>
    <rPh sb="15" eb="18">
      <t>キョウギカイ</t>
    </rPh>
    <phoneticPr fontId="11"/>
  </si>
  <si>
    <t>(社福)大阪市平野区社会福祉協議会</t>
    <rPh sb="4" eb="7">
      <t>オオサカシ</t>
    </rPh>
    <rPh sb="7" eb="9">
      <t>ヒラノ</t>
    </rPh>
    <rPh sb="9" eb="10">
      <t>ク</t>
    </rPh>
    <rPh sb="10" eb="12">
      <t>シャカイ</t>
    </rPh>
    <rPh sb="12" eb="14">
      <t>フクシ</t>
    </rPh>
    <rPh sb="14" eb="17">
      <t>キョウギカイ</t>
    </rPh>
    <phoneticPr fontId="11"/>
  </si>
  <si>
    <t>(社福)大阪市西成区社会福祉協議会</t>
    <rPh sb="4" eb="7">
      <t>オオサカシ</t>
    </rPh>
    <rPh sb="7" eb="9">
      <t>ニシナリ</t>
    </rPh>
    <rPh sb="9" eb="10">
      <t>ク</t>
    </rPh>
    <rPh sb="10" eb="12">
      <t>シャカイ</t>
    </rPh>
    <rPh sb="12" eb="14">
      <t>フクシ</t>
    </rPh>
    <rPh sb="14" eb="17">
      <t>キョウギカイ</t>
    </rPh>
    <phoneticPr fontId="11"/>
  </si>
  <si>
    <t>福祉ボランティアコーディネーション事業にかかる業務委託(長期継続)</t>
    <rPh sb="17" eb="19">
      <t>ジギョウ</t>
    </rPh>
    <rPh sb="25" eb="27">
      <t>イタク</t>
    </rPh>
    <rPh sb="28" eb="30">
      <t>チョウキ</t>
    </rPh>
    <rPh sb="30" eb="32">
      <t>ケイゾク</t>
    </rPh>
    <phoneticPr fontId="11"/>
  </si>
  <si>
    <t>(社福)大阪ボランティア協会</t>
    <rPh sb="4" eb="6">
      <t>オオサカ</t>
    </rPh>
    <rPh sb="12" eb="14">
      <t>キョウカイ</t>
    </rPh>
    <phoneticPr fontId="11"/>
  </si>
  <si>
    <t>「総合的な相談支援体制の充実事業」に係るアンケート調査業務</t>
    <rPh sb="1" eb="4">
      <t>ソウゴウテキ</t>
    </rPh>
    <rPh sb="5" eb="7">
      <t>ソウダン</t>
    </rPh>
    <rPh sb="7" eb="9">
      <t>シエン</t>
    </rPh>
    <rPh sb="9" eb="11">
      <t>タイセイ</t>
    </rPh>
    <rPh sb="12" eb="14">
      <t>ジュウジツ</t>
    </rPh>
    <rPh sb="14" eb="16">
      <t>ジギョウ</t>
    </rPh>
    <rPh sb="18" eb="19">
      <t>カカ</t>
    </rPh>
    <rPh sb="25" eb="27">
      <t>チョウサ</t>
    </rPh>
    <rPh sb="27" eb="29">
      <t>ギョウム</t>
    </rPh>
    <phoneticPr fontId="5"/>
  </si>
  <si>
    <t>(株)マーケティングリサーチサービス</t>
    <rPh sb="1" eb="2">
      <t>カブ</t>
    </rPh>
    <phoneticPr fontId="11"/>
  </si>
  <si>
    <t>「総合的な相談支援体制の充実事業」にかかる専門的助言業務委託</t>
    <rPh sb="1" eb="4">
      <t>ソウゴウテキ</t>
    </rPh>
    <rPh sb="5" eb="7">
      <t>ソウダン</t>
    </rPh>
    <rPh sb="7" eb="9">
      <t>シエン</t>
    </rPh>
    <rPh sb="9" eb="11">
      <t>タイセイ</t>
    </rPh>
    <rPh sb="12" eb="14">
      <t>ジュウジツ</t>
    </rPh>
    <rPh sb="14" eb="16">
      <t>ジギョウ</t>
    </rPh>
    <rPh sb="21" eb="24">
      <t>センモンテキ</t>
    </rPh>
    <rPh sb="24" eb="26">
      <t>ジョゲン</t>
    </rPh>
    <rPh sb="26" eb="28">
      <t>ギョウム</t>
    </rPh>
    <rPh sb="28" eb="30">
      <t>イタク</t>
    </rPh>
    <phoneticPr fontId="5"/>
  </si>
  <si>
    <t>大阪弁護士会</t>
    <rPh sb="0" eb="2">
      <t>オオサカ</t>
    </rPh>
    <rPh sb="2" eb="5">
      <t>ベンゴシ</t>
    </rPh>
    <rPh sb="5" eb="6">
      <t>カイ</t>
    </rPh>
    <phoneticPr fontId="5"/>
  </si>
  <si>
    <t>(公社)大阪社会福祉士会</t>
    <rPh sb="1" eb="2">
      <t>オオヤケ</t>
    </rPh>
    <rPh sb="2" eb="3">
      <t>シャ</t>
    </rPh>
    <rPh sb="4" eb="6">
      <t>オオサカ</t>
    </rPh>
    <rPh sb="6" eb="8">
      <t>シャカイ</t>
    </rPh>
    <rPh sb="8" eb="10">
      <t>フクシ</t>
    </rPh>
    <rPh sb="10" eb="11">
      <t>シ</t>
    </rPh>
    <rPh sb="11" eb="12">
      <t>カイ</t>
    </rPh>
    <phoneticPr fontId="5"/>
  </si>
  <si>
    <t>(一社)大阪精神保健福祉士協会</t>
    <rPh sb="1" eb="2">
      <t>イチ</t>
    </rPh>
    <rPh sb="2" eb="3">
      <t>シャ</t>
    </rPh>
    <rPh sb="4" eb="6">
      <t>オオサカ</t>
    </rPh>
    <rPh sb="6" eb="8">
      <t>セイシン</t>
    </rPh>
    <rPh sb="8" eb="10">
      <t>ホケン</t>
    </rPh>
    <rPh sb="10" eb="13">
      <t>フクシシ</t>
    </rPh>
    <rPh sb="13" eb="15">
      <t>キョウカイ</t>
    </rPh>
    <phoneticPr fontId="5"/>
  </si>
  <si>
    <t>大阪市社会福祉研修・情報センター管理運営業務</t>
    <rPh sb="0" eb="3">
      <t>オオサカシ</t>
    </rPh>
    <rPh sb="3" eb="5">
      <t>シャカイ</t>
    </rPh>
    <rPh sb="5" eb="7">
      <t>フクシ</t>
    </rPh>
    <rPh sb="7" eb="9">
      <t>ケンシュウ</t>
    </rPh>
    <rPh sb="10" eb="12">
      <t>ジョウホウ</t>
    </rPh>
    <rPh sb="16" eb="18">
      <t>カンリ</t>
    </rPh>
    <rPh sb="18" eb="20">
      <t>ウンエイ</t>
    </rPh>
    <rPh sb="20" eb="22">
      <t>ギョウム</t>
    </rPh>
    <phoneticPr fontId="11"/>
  </si>
  <si>
    <t>(社福)大阪市社会福祉協議会・太平ビルサービス大阪(株)共同体</t>
    <rPh sb="4" eb="6">
      <t>オオサカ</t>
    </rPh>
    <rPh sb="6" eb="7">
      <t>シ</t>
    </rPh>
    <rPh sb="7" eb="11">
      <t>シャカイフクシ</t>
    </rPh>
    <rPh sb="11" eb="14">
      <t>キョウギカイ</t>
    </rPh>
    <phoneticPr fontId="11"/>
  </si>
  <si>
    <t>社会福祉研修・情報センター吊天井脱落対策工事に係る設計業務（南エリア）【設計】</t>
    <rPh sb="0" eb="2">
      <t>シャカイ</t>
    </rPh>
    <rPh sb="2" eb="4">
      <t>フクシ</t>
    </rPh>
    <rPh sb="4" eb="6">
      <t>ケンシュウ</t>
    </rPh>
    <rPh sb="7" eb="9">
      <t>ジョウホウ</t>
    </rPh>
    <rPh sb="13" eb="14">
      <t>ツ</t>
    </rPh>
    <rPh sb="14" eb="16">
      <t>テンジョウ</t>
    </rPh>
    <rPh sb="16" eb="18">
      <t>ダツラク</t>
    </rPh>
    <rPh sb="18" eb="20">
      <t>タイサク</t>
    </rPh>
    <rPh sb="20" eb="22">
      <t>コウジ</t>
    </rPh>
    <rPh sb="23" eb="24">
      <t>カカ</t>
    </rPh>
    <rPh sb="25" eb="29">
      <t>セッケイギョウム</t>
    </rPh>
    <rPh sb="30" eb="31">
      <t>ミナミ</t>
    </rPh>
    <rPh sb="36" eb="38">
      <t>セッケイ</t>
    </rPh>
    <phoneticPr fontId="5"/>
  </si>
  <si>
    <t>特随</t>
    <rPh sb="0" eb="1">
      <t>トク</t>
    </rPh>
    <rPh sb="1" eb="2">
      <t>ズイ</t>
    </rPh>
    <phoneticPr fontId="5"/>
  </si>
  <si>
    <t>大阪市における地域福祉にかかる実態調査業務委託</t>
    <phoneticPr fontId="5"/>
  </si>
  <si>
    <t>クロスボーダー(株)大阪支社</t>
    <rPh sb="8" eb="9">
      <t>カブ</t>
    </rPh>
    <rPh sb="10" eb="12">
      <t>オオサカ</t>
    </rPh>
    <rPh sb="12" eb="14">
      <t>シシャ</t>
    </rPh>
    <phoneticPr fontId="5"/>
  </si>
  <si>
    <t>大阪市城東区地域福祉活動推進事業（研修・啓発）業務委託</t>
  </si>
  <si>
    <t>(社福)大阪市城東区社会福祉協議会　</t>
    <rPh sb="1" eb="2">
      <t>シャ</t>
    </rPh>
    <rPh sb="2" eb="3">
      <t>フク</t>
    </rPh>
    <phoneticPr fontId="5"/>
  </si>
  <si>
    <t>(株)大阪映画センター</t>
    <rPh sb="3" eb="5">
      <t>オオサカ</t>
    </rPh>
    <rPh sb="5" eb="7">
      <t>エイガ</t>
    </rPh>
    <phoneticPr fontId="11"/>
  </si>
  <si>
    <t>旭区広報紙「広報あさひ」配付等業務（平成31年４月号～平成32年４月号）【概算契約】</t>
    <rPh sb="0" eb="1">
      <t>アサヒ</t>
    </rPh>
    <rPh sb="6" eb="8">
      <t>コウホウ</t>
    </rPh>
    <phoneticPr fontId="11"/>
  </si>
  <si>
    <t>(株)朝日オリコミ大阪</t>
    <phoneticPr fontId="11"/>
  </si>
  <si>
    <t>旭区広報紙「広報あさひ」企画編集業務（平成31年５月号～平成32年４月号）</t>
    <rPh sb="0" eb="1">
      <t>アサヒ</t>
    </rPh>
    <rPh sb="6" eb="8">
      <t>コウホウ</t>
    </rPh>
    <rPh sb="12" eb="14">
      <t>キカク</t>
    </rPh>
    <phoneticPr fontId="11"/>
  </si>
  <si>
    <t>旭区広報紙「広報あさひ」配布業務（平成31年４月号～平成32年３月号）〔清水連合振興町会〕【概算契約】</t>
    <rPh sb="0" eb="1">
      <t>アサヒ</t>
    </rPh>
    <rPh sb="6" eb="8">
      <t>コウホウ</t>
    </rPh>
    <phoneticPr fontId="11"/>
  </si>
  <si>
    <t>大阪市旭区清水連合振興町会</t>
    <phoneticPr fontId="11"/>
  </si>
  <si>
    <t>旭区広報紙「広報あさひ」配布業務（平成31年４月号～平成32年３月号）〔新森連合振興町会〕【概算契約】</t>
    <rPh sb="0" eb="1">
      <t>アサヒ</t>
    </rPh>
    <rPh sb="6" eb="8">
      <t>コウホウ</t>
    </rPh>
    <phoneticPr fontId="11"/>
  </si>
  <si>
    <t>大阪市旭区新森連合振興町会</t>
    <phoneticPr fontId="11"/>
  </si>
  <si>
    <t>旭区広報紙「広報あさひ」配布業務（平成31年４月号～平成32年３月号）〔古市連合振興町会〕【概算契約】</t>
    <rPh sb="0" eb="1">
      <t>アサヒ</t>
    </rPh>
    <rPh sb="6" eb="8">
      <t>コウホウ</t>
    </rPh>
    <phoneticPr fontId="11"/>
  </si>
  <si>
    <t>大阪市旭区古市連合振興町会</t>
    <phoneticPr fontId="11"/>
  </si>
  <si>
    <t>旭区広報紙「広報あさひ」配布業務（平成31年４月号～平成32年３月号）〔太子橋連合振興町会〕【概算契約】</t>
    <rPh sb="0" eb="1">
      <t>アサヒ</t>
    </rPh>
    <rPh sb="6" eb="8">
      <t>コウホウ</t>
    </rPh>
    <phoneticPr fontId="11"/>
  </si>
  <si>
    <t>大阪市旭区太子橋連合振興町会</t>
    <phoneticPr fontId="11"/>
  </si>
  <si>
    <t>旭区広報紙「広報あさひ」配布業務（平成31年４月号～平成32年３月号）〔大宮連合振興町会〕【概算契約】</t>
    <rPh sb="0" eb="1">
      <t>アサヒ</t>
    </rPh>
    <rPh sb="6" eb="8">
      <t>コウホウ</t>
    </rPh>
    <phoneticPr fontId="11"/>
  </si>
  <si>
    <t>大阪市旭区大宮連合振興町会</t>
    <phoneticPr fontId="11"/>
  </si>
  <si>
    <t>旭区広報紙「広報あさひ」配布業務（平成31年４月号～平成32年３月号）〔中宮連合振興町会〕【概算契約】</t>
    <rPh sb="0" eb="1">
      <t>アサヒ</t>
    </rPh>
    <rPh sb="6" eb="8">
      <t>コウホウ</t>
    </rPh>
    <phoneticPr fontId="11"/>
  </si>
  <si>
    <t>大阪市旭区中宮連合振興町会</t>
    <phoneticPr fontId="11"/>
  </si>
  <si>
    <t>旭区広報紙「広報あさひ」配布業務（平成31年４月号～平成32年３月号）〔生江連合振興町会〕【概算契約】</t>
    <rPh sb="0" eb="1">
      <t>アサヒ</t>
    </rPh>
    <rPh sb="6" eb="8">
      <t>コウホウ</t>
    </rPh>
    <phoneticPr fontId="11"/>
  </si>
  <si>
    <t>大阪市旭区生江連合振興町会</t>
    <phoneticPr fontId="11"/>
  </si>
  <si>
    <t>旭区広報紙「広報あさひ」配布業務（平成31年４月号～平成32年３月号）〔城北連合振興町会〕【概算契約】</t>
    <rPh sb="0" eb="1">
      <t>アサヒ</t>
    </rPh>
    <rPh sb="6" eb="8">
      <t>コウホウ</t>
    </rPh>
    <phoneticPr fontId="11"/>
  </si>
  <si>
    <t>大阪市旭区城北連合振興町会</t>
    <phoneticPr fontId="11"/>
  </si>
  <si>
    <t>旭区広報紙「広報あさひ」配布業務（平成31年４月号～平成32年３月号）〔高殿連合振興町会〕【概算契約】</t>
    <rPh sb="0" eb="1">
      <t>アサヒ</t>
    </rPh>
    <rPh sb="6" eb="8">
      <t>コウホウ</t>
    </rPh>
    <rPh sb="21" eb="22">
      <t>ネン</t>
    </rPh>
    <phoneticPr fontId="11"/>
  </si>
  <si>
    <t>大阪市旭区高殿連合振興町会</t>
    <phoneticPr fontId="11"/>
  </si>
  <si>
    <t>旭区広報紙「広報あさひ」配布業務（平成31年４月号～平成32年３月号）〔高殿南連合振興町会〕【概算契約】</t>
    <rPh sb="0" eb="1">
      <t>アサヒ</t>
    </rPh>
    <rPh sb="6" eb="8">
      <t>コウホウ</t>
    </rPh>
    <phoneticPr fontId="11"/>
  </si>
  <si>
    <t>大阪市旭区高殿南連合振興町会</t>
    <phoneticPr fontId="11"/>
  </si>
  <si>
    <t>休日夜間福祉電話相談事業(長期継続)</t>
    <rPh sb="0" eb="2">
      <t>キュウジツ</t>
    </rPh>
    <rPh sb="2" eb="4">
      <t>ヤカン</t>
    </rPh>
    <rPh sb="4" eb="6">
      <t>フクシ</t>
    </rPh>
    <rPh sb="6" eb="8">
      <t>デンワ</t>
    </rPh>
    <rPh sb="8" eb="10">
      <t>ソウダン</t>
    </rPh>
    <rPh sb="10" eb="12">
      <t>ジギョウ</t>
    </rPh>
    <rPh sb="13" eb="15">
      <t>チョウキ</t>
    </rPh>
    <rPh sb="15" eb="17">
      <t>ケイゾク</t>
    </rPh>
    <phoneticPr fontId="10"/>
  </si>
  <si>
    <t>(社福)大阪市社会福祉協議会</t>
    <rPh sb="4" eb="7">
      <t>オオサカシ</t>
    </rPh>
    <rPh sb="7" eb="9">
      <t>シャカイ</t>
    </rPh>
    <rPh sb="9" eb="11">
      <t>フクシ</t>
    </rPh>
    <rPh sb="11" eb="14">
      <t>キョウギカイ</t>
    </rPh>
    <phoneticPr fontId="10"/>
  </si>
  <si>
    <t>成年後見支援センター事業(長期継続)</t>
    <rPh sb="0" eb="2">
      <t>セイネン</t>
    </rPh>
    <rPh sb="2" eb="4">
      <t>コウケン</t>
    </rPh>
    <rPh sb="4" eb="6">
      <t>シエン</t>
    </rPh>
    <rPh sb="10" eb="12">
      <t>ジギョウ</t>
    </rPh>
    <rPh sb="13" eb="15">
      <t>チョウキ</t>
    </rPh>
    <rPh sb="15" eb="17">
      <t>ケイゾク</t>
    </rPh>
    <phoneticPr fontId="10"/>
  </si>
  <si>
    <t>大阪市要援護障がい者・高齢者緊急一時保護事業(その１)(概算契約)</t>
    <rPh sb="0" eb="3">
      <t>オオサカシ</t>
    </rPh>
    <rPh sb="6" eb="7">
      <t>ショウ</t>
    </rPh>
    <rPh sb="9" eb="10">
      <t>シャ</t>
    </rPh>
    <rPh sb="28" eb="30">
      <t>ガイサン</t>
    </rPh>
    <rPh sb="30" eb="32">
      <t>ケイヤク</t>
    </rPh>
    <phoneticPr fontId="11"/>
  </si>
  <si>
    <t>大阪市情報公開条例第７条第５号に該当のため、非公開</t>
  </si>
  <si>
    <t>大阪市要援護障がい者・高齢者緊急一時保護事業(その２)(概算契約)</t>
    <rPh sb="0" eb="3">
      <t>オオサカシ</t>
    </rPh>
    <rPh sb="6" eb="7">
      <t>ショウ</t>
    </rPh>
    <rPh sb="9" eb="10">
      <t>シャ</t>
    </rPh>
    <rPh sb="28" eb="30">
      <t>ガイサン</t>
    </rPh>
    <rPh sb="30" eb="32">
      <t>ケイヤク</t>
    </rPh>
    <phoneticPr fontId="11"/>
  </si>
  <si>
    <t>障がい者虐待防止にかかる専門相談事業(社会福祉士派遣)(単価契約)</t>
    <rPh sb="19" eb="21">
      <t>シャカイ</t>
    </rPh>
    <rPh sb="21" eb="23">
      <t>フクシ</t>
    </rPh>
    <rPh sb="23" eb="24">
      <t>シ</t>
    </rPh>
    <rPh sb="24" eb="26">
      <t>ハケン</t>
    </rPh>
    <rPh sb="28" eb="30">
      <t>タンカ</t>
    </rPh>
    <rPh sb="30" eb="32">
      <t>ケイヤク</t>
    </rPh>
    <phoneticPr fontId="4"/>
  </si>
  <si>
    <t>(公社)大阪社会福祉士会</t>
    <rPh sb="1" eb="2">
      <t>コウ</t>
    </rPh>
    <phoneticPr fontId="10"/>
  </si>
  <si>
    <t>障がい者虐待防止にかかる専門相談事業(弁護士派遣)(単価契約)</t>
    <rPh sb="19" eb="22">
      <t>ベンゴシ</t>
    </rPh>
    <rPh sb="22" eb="24">
      <t>ハケン</t>
    </rPh>
    <rPh sb="26" eb="28">
      <t>タンカ</t>
    </rPh>
    <rPh sb="28" eb="30">
      <t>ケイヤク</t>
    </rPh>
    <phoneticPr fontId="4"/>
  </si>
  <si>
    <t>大阪弁護士会</t>
  </si>
  <si>
    <t>成年後見制度に係る大阪市長による審判の請求に関する親族関係図等作成業務(単価契約)</t>
    <rPh sb="36" eb="38">
      <t>タンカ</t>
    </rPh>
    <rPh sb="38" eb="40">
      <t>ケイヤク</t>
    </rPh>
    <phoneticPr fontId="16"/>
  </si>
  <si>
    <t>ホームレス巡回相談事業</t>
    <rPh sb="5" eb="7">
      <t>ジュンカイ</t>
    </rPh>
    <rPh sb="7" eb="9">
      <t>ソウダン</t>
    </rPh>
    <rPh sb="9" eb="11">
      <t>ジギョウ</t>
    </rPh>
    <phoneticPr fontId="5"/>
  </si>
  <si>
    <t>(社福)大阪自彊館</t>
    <rPh sb="1" eb="3">
      <t>シャフク</t>
    </rPh>
    <rPh sb="4" eb="6">
      <t>オオサカ</t>
    </rPh>
    <rPh sb="6" eb="9">
      <t>ジキョウカン</t>
    </rPh>
    <phoneticPr fontId="5"/>
  </si>
  <si>
    <t>自立支援センター舞洲管理運営等委託業務（概算契約）</t>
    <rPh sb="20" eb="22">
      <t>ガイサン</t>
    </rPh>
    <rPh sb="22" eb="24">
      <t>ケイヤク</t>
    </rPh>
    <phoneticPr fontId="5"/>
  </si>
  <si>
    <t>(社福)みおつくし福祉会</t>
    <rPh sb="1" eb="3">
      <t>シャフク</t>
    </rPh>
    <rPh sb="9" eb="11">
      <t>フクシ</t>
    </rPh>
    <rPh sb="11" eb="12">
      <t>カイ</t>
    </rPh>
    <phoneticPr fontId="5"/>
  </si>
  <si>
    <t>もと自立支援センター西成機械警備業務</t>
    <phoneticPr fontId="5"/>
  </si>
  <si>
    <t>アムス・セキュリティサービス(株)</t>
    <rPh sb="15" eb="16">
      <t>カブ</t>
    </rPh>
    <phoneticPr fontId="5"/>
  </si>
  <si>
    <t>ホームレスの実態に関する全国調査（概数調査）業務</t>
    <rPh sb="6" eb="8">
      <t>ジッタイ</t>
    </rPh>
    <rPh sb="9" eb="10">
      <t>カン</t>
    </rPh>
    <rPh sb="12" eb="14">
      <t>ゼンコク</t>
    </rPh>
    <rPh sb="14" eb="16">
      <t>チョウサ</t>
    </rPh>
    <rPh sb="17" eb="19">
      <t>ガイスウ</t>
    </rPh>
    <rPh sb="19" eb="21">
      <t>チョウサ</t>
    </rPh>
    <rPh sb="22" eb="24">
      <t>ギョウム</t>
    </rPh>
    <phoneticPr fontId="5"/>
  </si>
  <si>
    <t>もと大淀寮に関する廃棄物収集・運搬及び処分業務（単価契約）</t>
    <phoneticPr fontId="5"/>
  </si>
  <si>
    <t>(株)クリーンクニナカ</t>
    <rPh sb="1" eb="2">
      <t>カブ</t>
    </rPh>
    <phoneticPr fontId="5"/>
  </si>
  <si>
    <t>三徳生活ケアセンター事業（概算契約）</t>
    <phoneticPr fontId="5"/>
  </si>
  <si>
    <t>大阪婦人ホーム生活ケアセンター事業（概算契約）</t>
    <phoneticPr fontId="5"/>
  </si>
  <si>
    <t>(社福)大阪婦人ホーム</t>
    <rPh sb="1" eb="3">
      <t>シャフク</t>
    </rPh>
    <rPh sb="4" eb="6">
      <t>オオサカ</t>
    </rPh>
    <rPh sb="6" eb="8">
      <t>フジン</t>
    </rPh>
    <phoneticPr fontId="5"/>
  </si>
  <si>
    <t>市有地売却にかかる不動産鑑定評価業務</t>
    <rPh sb="0" eb="3">
      <t>シユウチ</t>
    </rPh>
    <rPh sb="3" eb="5">
      <t>バイキャク</t>
    </rPh>
    <rPh sb="9" eb="12">
      <t>フドウサン</t>
    </rPh>
    <rPh sb="12" eb="14">
      <t>カンテイ</t>
    </rPh>
    <rPh sb="14" eb="16">
      <t>ヒョウカ</t>
    </rPh>
    <rPh sb="16" eb="18">
      <t>ギョウム</t>
    </rPh>
    <phoneticPr fontId="5"/>
  </si>
  <si>
    <t>山本不動産鑑定士事務所</t>
    <phoneticPr fontId="5"/>
  </si>
  <si>
    <t>市有不動産売却に係る不動産価格の不動産価格の時点修正率についての意見書作成業務</t>
    <phoneticPr fontId="5"/>
  </si>
  <si>
    <t>自立支援センター舞洲空調設備改修工事（西エリア）【設計】</t>
    <rPh sb="14" eb="16">
      <t>カイシュウ</t>
    </rPh>
    <rPh sb="16" eb="18">
      <t>コウジ</t>
    </rPh>
    <rPh sb="19" eb="20">
      <t>ニシ</t>
    </rPh>
    <rPh sb="25" eb="27">
      <t>セッケイ</t>
    </rPh>
    <phoneticPr fontId="5"/>
  </si>
  <si>
    <t>(一財)大阪建築技術協会</t>
    <rPh sb="1" eb="2">
      <t>イチ</t>
    </rPh>
    <rPh sb="2" eb="3">
      <t>ザイ</t>
    </rPh>
    <rPh sb="4" eb="6">
      <t>オオサカ</t>
    </rPh>
    <rPh sb="6" eb="8">
      <t>ケンチク</t>
    </rPh>
    <rPh sb="8" eb="10">
      <t>ギジュツ</t>
    </rPh>
    <rPh sb="10" eb="12">
      <t>キョウカイ</t>
    </rPh>
    <phoneticPr fontId="5"/>
  </si>
  <si>
    <t>自立支援センター舞洲空調設備改修工事（西エリア）【工事調整】</t>
    <rPh sb="14" eb="16">
      <t>カイシュウ</t>
    </rPh>
    <rPh sb="16" eb="18">
      <t>コウジ</t>
    </rPh>
    <rPh sb="19" eb="20">
      <t>ニシ</t>
    </rPh>
    <rPh sb="25" eb="27">
      <t>コウジ</t>
    </rPh>
    <rPh sb="27" eb="29">
      <t>チョウセイ</t>
    </rPh>
    <phoneticPr fontId="5"/>
  </si>
  <si>
    <t>令和元年度マイクロフィルム作成業務委託</t>
    <rPh sb="0" eb="2">
      <t>レイワ</t>
    </rPh>
    <rPh sb="2" eb="3">
      <t>モト</t>
    </rPh>
    <rPh sb="3" eb="5">
      <t>ネンド</t>
    </rPh>
    <rPh sb="13" eb="15">
      <t>サクセイ</t>
    </rPh>
    <rPh sb="15" eb="17">
      <t>ギョウム</t>
    </rPh>
    <rPh sb="17" eb="19">
      <t>イタク</t>
    </rPh>
    <phoneticPr fontId="5"/>
  </si>
  <si>
    <t>大阪市生活困窮者自立支援事業(相談支援)【北区】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キタク</t>
    </rPh>
    <phoneticPr fontId="11"/>
  </si>
  <si>
    <t>(社福)大阪市北区社会福祉協議会</t>
    <rPh sb="4" eb="7">
      <t>オオサカシ</t>
    </rPh>
    <rPh sb="7" eb="9">
      <t>キタク</t>
    </rPh>
    <phoneticPr fontId="11"/>
  </si>
  <si>
    <t>大阪市生活困窮者自立支援事業(相談支援)【都島区】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ミヤコジマ</t>
    </rPh>
    <rPh sb="23" eb="24">
      <t>ク</t>
    </rPh>
    <phoneticPr fontId="11"/>
  </si>
  <si>
    <t>(社福)大阪市都島区社会福祉協議会</t>
    <rPh sb="4" eb="7">
      <t>オオサカシ</t>
    </rPh>
    <rPh sb="7" eb="9">
      <t>ミヤコジマ</t>
    </rPh>
    <rPh sb="9" eb="10">
      <t>ク</t>
    </rPh>
    <rPh sb="10" eb="12">
      <t>シャカイ</t>
    </rPh>
    <phoneticPr fontId="11"/>
  </si>
  <si>
    <t>大阪市生活困窮者自立支援事業(相談支援)【福島区】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フクシマ</t>
    </rPh>
    <rPh sb="23" eb="24">
      <t>ク</t>
    </rPh>
    <phoneticPr fontId="11"/>
  </si>
  <si>
    <t>(社福)大阪市福島区社会福祉協議会</t>
    <rPh sb="4" eb="7">
      <t>オオサカシ</t>
    </rPh>
    <rPh sb="7" eb="9">
      <t>フクシマ</t>
    </rPh>
    <rPh sb="9" eb="10">
      <t>ク</t>
    </rPh>
    <rPh sb="10" eb="12">
      <t>シャカイ</t>
    </rPh>
    <phoneticPr fontId="11"/>
  </si>
  <si>
    <t>大阪市生活困窮者自立支援事業(相談支援)【此花区】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コノハナ</t>
    </rPh>
    <rPh sb="23" eb="24">
      <t>ク</t>
    </rPh>
    <phoneticPr fontId="11"/>
  </si>
  <si>
    <t>(社福)みおつくし福祉会</t>
    <rPh sb="9" eb="11">
      <t>フクシ</t>
    </rPh>
    <rPh sb="11" eb="12">
      <t>カイ</t>
    </rPh>
    <phoneticPr fontId="11"/>
  </si>
  <si>
    <t>大阪市生活困窮者自立支援事業(相談支援)【中央区】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チュウオウ</t>
    </rPh>
    <rPh sb="23" eb="24">
      <t>ク</t>
    </rPh>
    <phoneticPr fontId="11"/>
  </si>
  <si>
    <t>(社福)大阪市中央区社会福祉協議会</t>
    <rPh sb="4" eb="7">
      <t>オオサカシ</t>
    </rPh>
    <rPh sb="7" eb="9">
      <t>チュウオウ</t>
    </rPh>
    <rPh sb="9" eb="10">
      <t>ク</t>
    </rPh>
    <rPh sb="10" eb="12">
      <t>シャカイ</t>
    </rPh>
    <phoneticPr fontId="11"/>
  </si>
  <si>
    <t>大阪市生活困窮者自立支援事業(相談支援)【西区】</t>
    <rPh sb="0" eb="3">
      <t>オオサカシ</t>
    </rPh>
    <rPh sb="3" eb="5">
      <t>セイカツ</t>
    </rPh>
    <rPh sb="5" eb="8">
      <t>コンキュウシャ</t>
    </rPh>
    <rPh sb="8" eb="10">
      <t>ジリツ</t>
    </rPh>
    <rPh sb="10" eb="12">
      <t>シエン</t>
    </rPh>
    <rPh sb="12" eb="14">
      <t>ジギョウ</t>
    </rPh>
    <rPh sb="15" eb="17">
      <t>ソウダン</t>
    </rPh>
    <rPh sb="17" eb="19">
      <t>シエン</t>
    </rPh>
    <rPh sb="21" eb="22">
      <t>ニシ</t>
    </rPh>
    <rPh sb="22" eb="23">
      <t>ク</t>
    </rPh>
    <phoneticPr fontId="11"/>
  </si>
  <si>
    <t>(社福)みなと寮</t>
    <phoneticPr fontId="5"/>
  </si>
  <si>
    <t>大阪市生活困窮者自立支援事業(相談支援)【港区】</t>
    <rPh sb="0" eb="3">
      <t>オオサカシ</t>
    </rPh>
    <rPh sb="3" eb="5">
      <t>セイカツ</t>
    </rPh>
    <rPh sb="5" eb="8">
      <t>コンキュウシャ</t>
    </rPh>
    <rPh sb="8" eb="10">
      <t>ジリツ</t>
    </rPh>
    <rPh sb="10" eb="12">
      <t>シエン</t>
    </rPh>
    <rPh sb="12" eb="14">
      <t>ジギョウ</t>
    </rPh>
    <rPh sb="15" eb="17">
      <t>ソウダン</t>
    </rPh>
    <rPh sb="17" eb="19">
      <t>シエン</t>
    </rPh>
    <rPh sb="21" eb="22">
      <t>ミナト</t>
    </rPh>
    <rPh sb="22" eb="23">
      <t>ク</t>
    </rPh>
    <phoneticPr fontId="11"/>
  </si>
  <si>
    <t>大阪市生活困窮者自立支援事業(相談支援)【大正区】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タイショウ</t>
    </rPh>
    <rPh sb="23" eb="24">
      <t>ク</t>
    </rPh>
    <phoneticPr fontId="11"/>
  </si>
  <si>
    <t>(社福)大阪市大正区社会福祉協議会</t>
    <rPh sb="4" eb="7">
      <t>オオサカシ</t>
    </rPh>
    <rPh sb="7" eb="9">
      <t>タイショウ</t>
    </rPh>
    <rPh sb="9" eb="10">
      <t>ク</t>
    </rPh>
    <rPh sb="10" eb="12">
      <t>シャカイ</t>
    </rPh>
    <phoneticPr fontId="11"/>
  </si>
  <si>
    <t>大阪市生活困窮者自立支援事業(相談支援)【天王寺区】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テンノウジ</t>
    </rPh>
    <rPh sb="24" eb="25">
      <t>ク</t>
    </rPh>
    <phoneticPr fontId="11"/>
  </si>
  <si>
    <t>(社福)大阪自彊館</t>
    <phoneticPr fontId="5"/>
  </si>
  <si>
    <t>大阪市生活困窮者自立支援事業(相談支援)【浪速区】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ナニワ</t>
    </rPh>
    <rPh sb="23" eb="24">
      <t>ク</t>
    </rPh>
    <phoneticPr fontId="11"/>
  </si>
  <si>
    <t>(社福)大阪市浪速区社会福祉協議会</t>
    <rPh sb="4" eb="7">
      <t>オオサカシ</t>
    </rPh>
    <rPh sb="7" eb="10">
      <t>ナニワク</t>
    </rPh>
    <rPh sb="10" eb="12">
      <t>シャカイ</t>
    </rPh>
    <rPh sb="12" eb="14">
      <t>フクシ</t>
    </rPh>
    <rPh sb="14" eb="17">
      <t>キョウギカイ</t>
    </rPh>
    <phoneticPr fontId="11"/>
  </si>
  <si>
    <t>大阪市生活困窮者自立支援事業(相談支援)【西淀川区】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ニシヨドガワ</t>
    </rPh>
    <rPh sb="24" eb="25">
      <t>ク</t>
    </rPh>
    <phoneticPr fontId="11"/>
  </si>
  <si>
    <t>(株)アソウ・ヒューマニーセンター大阪支店</t>
    <rPh sb="17" eb="19">
      <t>オオサカ</t>
    </rPh>
    <rPh sb="19" eb="21">
      <t>シテン</t>
    </rPh>
    <phoneticPr fontId="11"/>
  </si>
  <si>
    <t>大阪市生活困窮者自立支援事業(相談支援)【淀川区】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ヨドガワ</t>
    </rPh>
    <rPh sb="23" eb="24">
      <t>ク</t>
    </rPh>
    <phoneticPr fontId="11"/>
  </si>
  <si>
    <t>(社福)大阪市淀川区社会福祉協議会</t>
    <rPh sb="1" eb="3">
      <t>シャフク</t>
    </rPh>
    <rPh sb="4" eb="7">
      <t>オオサカシ</t>
    </rPh>
    <rPh sb="7" eb="10">
      <t>ヨドガワク</t>
    </rPh>
    <rPh sb="10" eb="12">
      <t>シャカイ</t>
    </rPh>
    <rPh sb="12" eb="14">
      <t>フクシ</t>
    </rPh>
    <rPh sb="14" eb="17">
      <t>キョウギカイ</t>
    </rPh>
    <phoneticPr fontId="11"/>
  </si>
  <si>
    <t>大阪市生活困窮者自立支援事業(相談支援)【東淀川区】</t>
    <rPh sb="0" eb="3">
      <t>オオサカシ</t>
    </rPh>
    <rPh sb="3" eb="5">
      <t>セイカツ</t>
    </rPh>
    <rPh sb="5" eb="8">
      <t>コンキュウシャ</t>
    </rPh>
    <rPh sb="8" eb="10">
      <t>ジリツ</t>
    </rPh>
    <rPh sb="10" eb="12">
      <t>シエン</t>
    </rPh>
    <rPh sb="12" eb="14">
      <t>ジギョウ</t>
    </rPh>
    <rPh sb="15" eb="17">
      <t>ソウダン</t>
    </rPh>
    <rPh sb="17" eb="19">
      <t>シエン</t>
    </rPh>
    <rPh sb="21" eb="25">
      <t>ヒガシヨドガワク</t>
    </rPh>
    <phoneticPr fontId="11"/>
  </si>
  <si>
    <t>(社福)大阪市東淀川区社会福祉協議会</t>
    <rPh sb="4" eb="7">
      <t>オオサカシ</t>
    </rPh>
    <rPh sb="7" eb="11">
      <t>ヒガシヨドガワク</t>
    </rPh>
    <rPh sb="11" eb="13">
      <t>シャカイ</t>
    </rPh>
    <rPh sb="13" eb="15">
      <t>フクシ</t>
    </rPh>
    <rPh sb="15" eb="18">
      <t>キョウギカイ</t>
    </rPh>
    <phoneticPr fontId="11"/>
  </si>
  <si>
    <t>大阪市生活困窮者自立支援事業(相談支援)【東成区】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ヒガシナリ</t>
    </rPh>
    <rPh sb="23" eb="24">
      <t>ク</t>
    </rPh>
    <phoneticPr fontId="11"/>
  </si>
  <si>
    <t>大阪市生活困窮者自立支援事業(相談支援)【生野区】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イクノ</t>
    </rPh>
    <rPh sb="23" eb="24">
      <t>ク</t>
    </rPh>
    <phoneticPr fontId="11"/>
  </si>
  <si>
    <t>大阪市生活困窮者自立支援事業(相談支援)【旭区】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アサヒク</t>
    </rPh>
    <phoneticPr fontId="11"/>
  </si>
  <si>
    <t>(社福)リべルタ</t>
    <phoneticPr fontId="5"/>
  </si>
  <si>
    <t>大阪市生活困窮者自立支援事業(相談支援)【城東区】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ジョウトウ</t>
    </rPh>
    <rPh sb="23" eb="24">
      <t>ク</t>
    </rPh>
    <phoneticPr fontId="11"/>
  </si>
  <si>
    <t>特随</t>
    <rPh sb="0" eb="1">
      <t>トク</t>
    </rPh>
    <rPh sb="1" eb="2">
      <t>ズイ</t>
    </rPh>
    <phoneticPr fontId="16"/>
  </si>
  <si>
    <t>大阪市生活困窮者自立支援事業(相談支援)【鶴見区】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ツルミ</t>
    </rPh>
    <rPh sb="23" eb="24">
      <t>ク</t>
    </rPh>
    <phoneticPr fontId="11"/>
  </si>
  <si>
    <t>大阪市生活困窮者自立支援事業(相談支援)【阿倍野区】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アベノ</t>
    </rPh>
    <rPh sb="24" eb="25">
      <t>ク</t>
    </rPh>
    <phoneticPr fontId="11"/>
  </si>
  <si>
    <t>大阪市生活困窮者自立支援事業(相談支援)【住之江区】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スミノエ</t>
    </rPh>
    <rPh sb="24" eb="25">
      <t>ク</t>
    </rPh>
    <phoneticPr fontId="11"/>
  </si>
  <si>
    <t>大阪市生活困窮者自立支援事業(相談支援)【住吉区】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スミヨシ</t>
    </rPh>
    <rPh sb="23" eb="24">
      <t>ク</t>
    </rPh>
    <phoneticPr fontId="11"/>
  </si>
  <si>
    <t>大阪市生活困窮者自立支援事業(相談支援)【東住吉区】</t>
    <rPh sb="0" eb="3">
      <t>オオサカシ</t>
    </rPh>
    <rPh sb="3" eb="5">
      <t>セイカツ</t>
    </rPh>
    <rPh sb="5" eb="8">
      <t>コンキュウシャ</t>
    </rPh>
    <rPh sb="8" eb="10">
      <t>ジリツ</t>
    </rPh>
    <rPh sb="10" eb="12">
      <t>シエン</t>
    </rPh>
    <rPh sb="12" eb="14">
      <t>ジギョウ</t>
    </rPh>
    <rPh sb="15" eb="17">
      <t>ソウダン</t>
    </rPh>
    <rPh sb="17" eb="19">
      <t>シエン</t>
    </rPh>
    <rPh sb="21" eb="24">
      <t>ヒガシスミヨシ</t>
    </rPh>
    <rPh sb="24" eb="25">
      <t>ク</t>
    </rPh>
    <phoneticPr fontId="11"/>
  </si>
  <si>
    <t>(社福)大阪市東住吉区社会福祉協議会</t>
    <rPh sb="4" eb="7">
      <t>オオサカシ</t>
    </rPh>
    <rPh sb="7" eb="8">
      <t>ヒガシ</t>
    </rPh>
    <rPh sb="8" eb="10">
      <t>スミヨシ</t>
    </rPh>
    <rPh sb="10" eb="11">
      <t>ク</t>
    </rPh>
    <rPh sb="11" eb="13">
      <t>シャカイ</t>
    </rPh>
    <rPh sb="13" eb="15">
      <t>フクシ</t>
    </rPh>
    <rPh sb="15" eb="18">
      <t>キョウギカイ</t>
    </rPh>
    <phoneticPr fontId="11"/>
  </si>
  <si>
    <t>大阪市生活困窮者自立支援事業(相談支援)【平野区】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ヒラノ</t>
    </rPh>
    <rPh sb="23" eb="24">
      <t>ク</t>
    </rPh>
    <phoneticPr fontId="11"/>
  </si>
  <si>
    <t>大阪市生活困窮者自立支援事業(相談支援)【西成区】</t>
    <rPh sb="0" eb="3">
      <t>オオサカシ</t>
    </rPh>
    <rPh sb="3" eb="5">
      <t>セイカツ</t>
    </rPh>
    <rPh sb="5" eb="8">
      <t>コンキュウシャ</t>
    </rPh>
    <rPh sb="8" eb="10">
      <t>ジリツ</t>
    </rPh>
    <rPh sb="10" eb="12">
      <t>シエン</t>
    </rPh>
    <rPh sb="12" eb="14">
      <t>ジギョウ</t>
    </rPh>
    <rPh sb="15" eb="17">
      <t>ソウダン</t>
    </rPh>
    <rPh sb="17" eb="19">
      <t>シエン</t>
    </rPh>
    <rPh sb="21" eb="23">
      <t>ニシナリ</t>
    </rPh>
    <rPh sb="23" eb="24">
      <t>ク</t>
    </rPh>
    <phoneticPr fontId="11"/>
  </si>
  <si>
    <t>総合就職サポート事業(北区ほか５区域)委託業務(長期継続)</t>
    <rPh sb="0" eb="2">
      <t>ソウゴウ</t>
    </rPh>
    <rPh sb="2" eb="4">
      <t>シュウショク</t>
    </rPh>
    <rPh sb="8" eb="10">
      <t>ジギョウ</t>
    </rPh>
    <phoneticPr fontId="12"/>
  </si>
  <si>
    <t>(株)アソウ・ヒューマニーセンター</t>
    <phoneticPr fontId="5"/>
  </si>
  <si>
    <t>特随</t>
    <rPh sb="0" eb="1">
      <t>トク</t>
    </rPh>
    <rPh sb="1" eb="2">
      <t>ズイ</t>
    </rPh>
    <phoneticPr fontId="10"/>
  </si>
  <si>
    <t>総合就職サポート事業(西区ほか３区域)委託業務(長期継続)</t>
    <rPh sb="0" eb="2">
      <t>ソウゴウ</t>
    </rPh>
    <rPh sb="2" eb="4">
      <t>シュウショク</t>
    </rPh>
    <rPh sb="8" eb="10">
      <t>ジギョウ</t>
    </rPh>
    <phoneticPr fontId="12"/>
  </si>
  <si>
    <t>(株)パソナ</t>
    <phoneticPr fontId="5"/>
  </si>
  <si>
    <t>総合就職サポート事業(中央区ほか５区域)委託業務(長期継続)</t>
    <rPh sb="0" eb="2">
      <t>ソウゴウ</t>
    </rPh>
    <rPh sb="2" eb="4">
      <t>シュウショク</t>
    </rPh>
    <rPh sb="8" eb="10">
      <t>ジギョウ</t>
    </rPh>
    <phoneticPr fontId="12"/>
  </si>
  <si>
    <t>総合就職サポート事業(淀川区ほか１区域)委託業務(長期継続)</t>
    <rPh sb="0" eb="2">
      <t>ソウゴウ</t>
    </rPh>
    <rPh sb="2" eb="4">
      <t>シュウショク</t>
    </rPh>
    <rPh sb="8" eb="10">
      <t>ジギョウ</t>
    </rPh>
    <phoneticPr fontId="12"/>
  </si>
  <si>
    <t>総合就職サポート事業(阿倍野区ほか２区域)委託業務(長期継続)</t>
    <rPh sb="0" eb="2">
      <t>ソウゴウ</t>
    </rPh>
    <rPh sb="2" eb="4">
      <t>シュウショク</t>
    </rPh>
    <rPh sb="8" eb="10">
      <t>ジギョウ</t>
    </rPh>
    <phoneticPr fontId="12"/>
  </si>
  <si>
    <t>総合就職サポート事業(東住吉区ほか１区域)委託業務(長期継続)</t>
    <rPh sb="0" eb="2">
      <t>ソウゴウ</t>
    </rPh>
    <rPh sb="2" eb="4">
      <t>シュウショク</t>
    </rPh>
    <rPh sb="8" eb="10">
      <t>ジギョウ</t>
    </rPh>
    <phoneticPr fontId="12"/>
  </si>
  <si>
    <t>総合就職サポート事業(西成区域)委託業務(長期継続)</t>
    <rPh sb="0" eb="2">
      <t>ソウゴウ</t>
    </rPh>
    <rPh sb="2" eb="4">
      <t>シュウショク</t>
    </rPh>
    <rPh sb="8" eb="10">
      <t>ジギョウ</t>
    </rPh>
    <phoneticPr fontId="12"/>
  </si>
  <si>
    <t>パーソルテンプスタッフ(株)</t>
    <rPh sb="11" eb="14">
      <t>カブ</t>
    </rPh>
    <phoneticPr fontId="11"/>
  </si>
  <si>
    <t>子ども自立アシスト事業(北エリア北区ほか５区域)委託業務</t>
    <rPh sb="0" eb="1">
      <t>コ</t>
    </rPh>
    <rPh sb="3" eb="5">
      <t>ジリツ</t>
    </rPh>
    <rPh sb="9" eb="11">
      <t>ジギョウ</t>
    </rPh>
    <rPh sb="12" eb="13">
      <t>キタ</t>
    </rPh>
    <rPh sb="16" eb="18">
      <t>キタク</t>
    </rPh>
    <rPh sb="21" eb="23">
      <t>クイキ</t>
    </rPh>
    <rPh sb="24" eb="26">
      <t>イタク</t>
    </rPh>
    <rPh sb="26" eb="28">
      <t>ギョウム</t>
    </rPh>
    <phoneticPr fontId="11"/>
  </si>
  <si>
    <t>(特非)関西こども文化協会</t>
    <rPh sb="1" eb="2">
      <t>トク</t>
    </rPh>
    <rPh sb="2" eb="3">
      <t>ヒ</t>
    </rPh>
    <rPh sb="4" eb="6">
      <t>カンサイ</t>
    </rPh>
    <rPh sb="9" eb="11">
      <t>ブンカ</t>
    </rPh>
    <rPh sb="11" eb="13">
      <t>キョウカイ</t>
    </rPh>
    <phoneticPr fontId="11"/>
  </si>
  <si>
    <t>子ども自立アシスト事業(西エリア此花区ほか５区域)委託業務</t>
    <rPh sb="0" eb="1">
      <t>コ</t>
    </rPh>
    <rPh sb="3" eb="5">
      <t>ジリツ</t>
    </rPh>
    <rPh sb="9" eb="11">
      <t>ジギョウ</t>
    </rPh>
    <rPh sb="12" eb="13">
      <t>ニシ</t>
    </rPh>
    <rPh sb="16" eb="18">
      <t>コノハナ</t>
    </rPh>
    <rPh sb="18" eb="19">
      <t>ク</t>
    </rPh>
    <rPh sb="22" eb="24">
      <t>クイキ</t>
    </rPh>
    <rPh sb="25" eb="27">
      <t>イタク</t>
    </rPh>
    <rPh sb="27" eb="29">
      <t>ギョウム</t>
    </rPh>
    <phoneticPr fontId="11"/>
  </si>
  <si>
    <t>(一社)こもれび</t>
    <rPh sb="1" eb="2">
      <t>イチ</t>
    </rPh>
    <rPh sb="2" eb="3">
      <t>シャ</t>
    </rPh>
    <phoneticPr fontId="11"/>
  </si>
  <si>
    <t>子ども自立アシスト事業(南エリア阿倍野区ほか４区域)委託業務</t>
    <rPh sb="0" eb="1">
      <t>コ</t>
    </rPh>
    <rPh sb="3" eb="5">
      <t>ジリツ</t>
    </rPh>
    <rPh sb="9" eb="11">
      <t>ジギョウ</t>
    </rPh>
    <rPh sb="12" eb="13">
      <t>ミナミ</t>
    </rPh>
    <rPh sb="16" eb="19">
      <t>アベノ</t>
    </rPh>
    <rPh sb="19" eb="20">
      <t>ク</t>
    </rPh>
    <rPh sb="23" eb="25">
      <t>クイキ</t>
    </rPh>
    <rPh sb="26" eb="28">
      <t>イタク</t>
    </rPh>
    <rPh sb="28" eb="30">
      <t>ギョウム</t>
    </rPh>
    <phoneticPr fontId="11"/>
  </si>
  <si>
    <t>(特非)志塾フリースクール</t>
    <rPh sb="1" eb="2">
      <t>トク</t>
    </rPh>
    <rPh sb="2" eb="3">
      <t>ヒ</t>
    </rPh>
    <rPh sb="4" eb="6">
      <t>シジュク</t>
    </rPh>
    <phoneticPr fontId="11"/>
  </si>
  <si>
    <t>子ども自立アシスト事業(東エリア中央区ほか６区域)委託業務</t>
    <rPh sb="0" eb="1">
      <t>コ</t>
    </rPh>
    <rPh sb="3" eb="5">
      <t>ジリツ</t>
    </rPh>
    <rPh sb="9" eb="11">
      <t>ジギョウ</t>
    </rPh>
    <rPh sb="12" eb="13">
      <t>ヒガシ</t>
    </rPh>
    <rPh sb="16" eb="18">
      <t>チュウオウ</t>
    </rPh>
    <rPh sb="18" eb="19">
      <t>ク</t>
    </rPh>
    <rPh sb="22" eb="24">
      <t>クイキ</t>
    </rPh>
    <rPh sb="25" eb="27">
      <t>イタク</t>
    </rPh>
    <rPh sb="27" eb="29">
      <t>ギョウム</t>
    </rPh>
    <phoneticPr fontId="11"/>
  </si>
  <si>
    <t>生活困窮者自立支援事業(法律相談)</t>
    <rPh sb="0" eb="2">
      <t>セイカツ</t>
    </rPh>
    <rPh sb="2" eb="5">
      <t>コンキュウシャ</t>
    </rPh>
    <rPh sb="5" eb="7">
      <t>ジリツ</t>
    </rPh>
    <rPh sb="7" eb="9">
      <t>シエン</t>
    </rPh>
    <rPh sb="9" eb="11">
      <t>ジギョウ</t>
    </rPh>
    <rPh sb="12" eb="14">
      <t>ホウリツ</t>
    </rPh>
    <rPh sb="14" eb="16">
      <t>ソウダン</t>
    </rPh>
    <phoneticPr fontId="11"/>
  </si>
  <si>
    <t>大阪弁護士会</t>
    <rPh sb="0" eb="2">
      <t>オオサカ</t>
    </rPh>
    <phoneticPr fontId="11"/>
  </si>
  <si>
    <t>福祉局</t>
    <rPh sb="0" eb="3">
      <t>フクシキョク</t>
    </rPh>
    <phoneticPr fontId="18"/>
  </si>
  <si>
    <t>大阪市生活困窮者自立支援事業(就労チャレンジ事業)</t>
    <rPh sb="0" eb="3">
      <t>オオサカシ</t>
    </rPh>
    <rPh sb="3" eb="5">
      <t>セイカツ</t>
    </rPh>
    <rPh sb="5" eb="8">
      <t>コンキュウシャ</t>
    </rPh>
    <rPh sb="8" eb="10">
      <t>ジリツ</t>
    </rPh>
    <rPh sb="10" eb="12">
      <t>シエン</t>
    </rPh>
    <rPh sb="12" eb="14">
      <t>ジギョウ</t>
    </rPh>
    <rPh sb="15" eb="17">
      <t>シュウロウ</t>
    </rPh>
    <rPh sb="22" eb="24">
      <t>ジギョウ</t>
    </rPh>
    <phoneticPr fontId="11"/>
  </si>
  <si>
    <t>(有組)大阪職業教育協働機構</t>
    <rPh sb="1" eb="3">
      <t>タモツグミ</t>
    </rPh>
    <rPh sb="4" eb="6">
      <t>オオサカ</t>
    </rPh>
    <rPh sb="6" eb="8">
      <t>ショクギョウ</t>
    </rPh>
    <rPh sb="8" eb="10">
      <t>キョウイク</t>
    </rPh>
    <rPh sb="10" eb="12">
      <t>キョウドウ</t>
    </rPh>
    <rPh sb="12" eb="14">
      <t>キコウ</t>
    </rPh>
    <phoneticPr fontId="11"/>
  </si>
  <si>
    <t>大阪市こどもサポートネット【此花区】</t>
    <rPh sb="0" eb="3">
      <t>オオサカシ</t>
    </rPh>
    <rPh sb="14" eb="17">
      <t>コノハナク</t>
    </rPh>
    <phoneticPr fontId="11"/>
  </si>
  <si>
    <t>大阪市こどもサポートネット【港区】</t>
    <rPh sb="0" eb="3">
      <t>オオサカシ</t>
    </rPh>
    <rPh sb="14" eb="15">
      <t>ミナト</t>
    </rPh>
    <rPh sb="15" eb="16">
      <t>ク</t>
    </rPh>
    <phoneticPr fontId="11"/>
  </si>
  <si>
    <t>大阪市こどもサポートネット【大正区】</t>
    <rPh sb="0" eb="3">
      <t>オオサカシ</t>
    </rPh>
    <rPh sb="14" eb="16">
      <t>タイショウ</t>
    </rPh>
    <rPh sb="16" eb="17">
      <t>ク</t>
    </rPh>
    <phoneticPr fontId="11"/>
  </si>
  <si>
    <t>大阪市こどもサポートネット【浪速区】</t>
    <rPh sb="0" eb="3">
      <t>オオサカシ</t>
    </rPh>
    <rPh sb="14" eb="16">
      <t>ナニワ</t>
    </rPh>
    <rPh sb="16" eb="17">
      <t>ク</t>
    </rPh>
    <phoneticPr fontId="11"/>
  </si>
  <si>
    <t>大阪市こどもサポートネット【生野区】</t>
    <rPh sb="0" eb="3">
      <t>オオサカシ</t>
    </rPh>
    <rPh sb="14" eb="16">
      <t>イクノ</t>
    </rPh>
    <rPh sb="16" eb="17">
      <t>ク</t>
    </rPh>
    <phoneticPr fontId="11"/>
  </si>
  <si>
    <t>大阪市こどもサポートネット【住之江区】</t>
    <rPh sb="0" eb="3">
      <t>オオサカシ</t>
    </rPh>
    <rPh sb="14" eb="17">
      <t>スミノエ</t>
    </rPh>
    <rPh sb="17" eb="18">
      <t>ク</t>
    </rPh>
    <phoneticPr fontId="11"/>
  </si>
  <si>
    <t>大阪市こどもサポートネット【平野区】</t>
    <rPh sb="0" eb="3">
      <t>オオサカシ</t>
    </rPh>
    <rPh sb="14" eb="16">
      <t>ヒラノ</t>
    </rPh>
    <rPh sb="16" eb="17">
      <t>ク</t>
    </rPh>
    <phoneticPr fontId="11"/>
  </si>
  <si>
    <t>3-2-4</t>
    <phoneticPr fontId="5"/>
  </si>
  <si>
    <t>あいりん日雇労働者等自立支援事業(概算契約)</t>
    <rPh sb="4" eb="6">
      <t>ヒヤトイ</t>
    </rPh>
    <rPh sb="6" eb="9">
      <t>ロウドウシャ</t>
    </rPh>
    <rPh sb="9" eb="10">
      <t>トウ</t>
    </rPh>
    <rPh sb="10" eb="12">
      <t>ジリツ</t>
    </rPh>
    <rPh sb="12" eb="14">
      <t>シエン</t>
    </rPh>
    <rPh sb="14" eb="16">
      <t>ジギョウ</t>
    </rPh>
    <rPh sb="17" eb="19">
      <t>ガイサン</t>
    </rPh>
    <rPh sb="19" eb="21">
      <t>ケイヤク</t>
    </rPh>
    <phoneticPr fontId="11"/>
  </si>
  <si>
    <t>(特非)釜ヶ崎支援機構</t>
    <rPh sb="1" eb="2">
      <t>トク</t>
    </rPh>
    <rPh sb="2" eb="3">
      <t>ヒ</t>
    </rPh>
    <rPh sb="4" eb="7">
      <t>カマガサキ</t>
    </rPh>
    <rPh sb="7" eb="9">
      <t>シエン</t>
    </rPh>
    <rPh sb="9" eb="11">
      <t>キコウ</t>
    </rPh>
    <phoneticPr fontId="11"/>
  </si>
  <si>
    <t>大阪市立西成市民館管理運営業務</t>
    <phoneticPr fontId="5"/>
  </si>
  <si>
    <t>(社福)石井記念愛染園</t>
    <phoneticPr fontId="5"/>
  </si>
  <si>
    <t>公募</t>
    <phoneticPr fontId="5"/>
  </si>
  <si>
    <t>平成３１年度西成区役所等一般廃棄物収集運搬業務委託(単価契約)</t>
    <phoneticPr fontId="5"/>
  </si>
  <si>
    <t>山田衛生(株)</t>
    <phoneticPr fontId="5"/>
  </si>
  <si>
    <t>3-2-4</t>
  </si>
  <si>
    <t>平成３１年度西成区役所等産業廃棄物収集運搬及び処分業務委託(単価契約)</t>
    <phoneticPr fontId="5"/>
  </si>
  <si>
    <t>西成区保健福祉センター分館内鼠族及び昆虫等駆除・防除並びに殺菌業務委託</t>
    <phoneticPr fontId="5"/>
  </si>
  <si>
    <t>ケーワン(株)</t>
    <phoneticPr fontId="5"/>
  </si>
  <si>
    <t>平成31年度西成区役所外４施設空調設備保守点検業務委託</t>
    <phoneticPr fontId="5"/>
  </si>
  <si>
    <t>(有)ティーエーシーエンジニアリング</t>
    <rPh sb="1" eb="2">
      <t>ユウ</t>
    </rPh>
    <phoneticPr fontId="5"/>
  </si>
  <si>
    <t>西成区役所外１５施設電気工作物保守点検業務委託長期継続</t>
    <phoneticPr fontId="5"/>
  </si>
  <si>
    <t>(一財)関西電気保安協会</t>
    <phoneticPr fontId="5"/>
  </si>
  <si>
    <t>令和元年度阿倍野区役所外13施設特定建築物等定期点検業務委託（建築設備・防火設備）</t>
    <rPh sb="0" eb="3">
      <t>レイワゲン</t>
    </rPh>
    <rPh sb="16" eb="21">
      <t>トクテイケンチクブツ</t>
    </rPh>
    <rPh sb="22" eb="24">
      <t>テイキ</t>
    </rPh>
    <rPh sb="31" eb="33">
      <t>ケンチク</t>
    </rPh>
    <rPh sb="33" eb="35">
      <t>セツビ</t>
    </rPh>
    <rPh sb="36" eb="38">
      <t>ボウカ</t>
    </rPh>
    <rPh sb="38" eb="40">
      <t>セツビ</t>
    </rPh>
    <phoneticPr fontId="5"/>
  </si>
  <si>
    <t>テクノメンテナンス(株)</t>
    <rPh sb="10" eb="11">
      <t>カブ</t>
    </rPh>
    <phoneticPr fontId="5"/>
  </si>
  <si>
    <t>令和元年度阿倍野区役所外４４施設消防用設備等点検業務委託</t>
    <rPh sb="0" eb="3">
      <t>レイワゲン</t>
    </rPh>
    <phoneticPr fontId="5"/>
  </si>
  <si>
    <t>平成３１年度阿倍野区役所外８施設通信設備保守点検業務委託</t>
    <phoneticPr fontId="5"/>
  </si>
  <si>
    <t>第百通信工業(株)</t>
    <rPh sb="0" eb="2">
      <t>ダイヒャク</t>
    </rPh>
    <rPh sb="2" eb="4">
      <t>ツウシン</t>
    </rPh>
    <rPh sb="4" eb="6">
      <t>コウギョウ</t>
    </rPh>
    <rPh sb="7" eb="8">
      <t>カブ</t>
    </rPh>
    <phoneticPr fontId="5"/>
  </si>
  <si>
    <t>福祉局自立支援課分室空調設備他保守点検業務(南エリア)【設計・監理】</t>
    <phoneticPr fontId="5"/>
  </si>
  <si>
    <t>(株)ライトリー</t>
    <rPh sb="0" eb="3">
      <t>カブ</t>
    </rPh>
    <phoneticPr fontId="5"/>
  </si>
  <si>
    <t>西成区保健福祉センター分館屋内消火栓用ホース取換業務</t>
    <rPh sb="13" eb="15">
      <t>オクナイ</t>
    </rPh>
    <rPh sb="15" eb="18">
      <t>ショウカセン</t>
    </rPh>
    <rPh sb="18" eb="19">
      <t>ヨウ</t>
    </rPh>
    <rPh sb="22" eb="23">
      <t>ト</t>
    </rPh>
    <rPh sb="23" eb="24">
      <t>カ</t>
    </rPh>
    <rPh sb="24" eb="26">
      <t>ギョウム</t>
    </rPh>
    <phoneticPr fontId="5"/>
  </si>
  <si>
    <t>小西防災設備(株)</t>
    <rPh sb="0" eb="2">
      <t>コニシ</t>
    </rPh>
    <rPh sb="2" eb="4">
      <t>ボウサイ</t>
    </rPh>
    <rPh sb="4" eb="6">
      <t>セツビ</t>
    </rPh>
    <rPh sb="6" eb="9">
      <t>カブ</t>
    </rPh>
    <phoneticPr fontId="5"/>
  </si>
  <si>
    <t>平成３１年度中央高等学校外２施設通信設備保守点検業務委託</t>
    <phoneticPr fontId="5"/>
  </si>
  <si>
    <t>大協電子通信(株)</t>
    <rPh sb="0" eb="2">
      <t>ダイキョウ</t>
    </rPh>
    <rPh sb="2" eb="4">
      <t>デンシ</t>
    </rPh>
    <rPh sb="4" eb="6">
      <t>ツウシン</t>
    </rPh>
    <rPh sb="7" eb="8">
      <t>カブ</t>
    </rPh>
    <phoneticPr fontId="5"/>
  </si>
  <si>
    <t>福祉局船場分室通信設備保守点検業務(北エリア)[設計・監理]</t>
    <phoneticPr fontId="5"/>
  </si>
  <si>
    <t>令和元年度福祉局船場分室電気設備保守点検業務委託</t>
    <phoneticPr fontId="5"/>
  </si>
  <si>
    <t>イオンディライト(株)</t>
    <rPh sb="8" eb="11">
      <t>カブ</t>
    </rPh>
    <phoneticPr fontId="5"/>
  </si>
  <si>
    <t>令和元年度船場分室清掃業務委託</t>
    <phoneticPr fontId="5"/>
  </si>
  <si>
    <t>(株)ハヤシハウジング</t>
    <rPh sb="0" eb="3">
      <t>カブ</t>
    </rPh>
    <phoneticPr fontId="5"/>
  </si>
  <si>
    <t>社会福祉法人等の監理・監査に係る顧問業務</t>
    <rPh sb="0" eb="2">
      <t>シャカイ</t>
    </rPh>
    <rPh sb="2" eb="4">
      <t>フクシ</t>
    </rPh>
    <rPh sb="4" eb="6">
      <t>ホウジン</t>
    </rPh>
    <rPh sb="6" eb="7">
      <t>トウ</t>
    </rPh>
    <rPh sb="8" eb="10">
      <t>カンリ</t>
    </rPh>
    <rPh sb="11" eb="13">
      <t>カンサ</t>
    </rPh>
    <rPh sb="14" eb="15">
      <t>カカ</t>
    </rPh>
    <rPh sb="16" eb="18">
      <t>コモン</t>
    </rPh>
    <rPh sb="18" eb="20">
      <t>ギョウム</t>
    </rPh>
    <phoneticPr fontId="5"/>
  </si>
  <si>
    <t>西天満総合法律事務所</t>
    <rPh sb="0" eb="3">
      <t>ニシテンマ</t>
    </rPh>
    <rPh sb="3" eb="5">
      <t>ソウゴウ</t>
    </rPh>
    <rPh sb="5" eb="7">
      <t>ホウリツ</t>
    </rPh>
    <rPh sb="7" eb="9">
      <t>ジム</t>
    </rPh>
    <rPh sb="9" eb="10">
      <t>ショ</t>
    </rPh>
    <phoneticPr fontId="5"/>
  </si>
  <si>
    <t>令和元年度社会福祉法人・社会福祉施設指導監査説明会に係るクレオ大阪中央ホールの舞台設営・操作業務</t>
    <rPh sb="0" eb="2">
      <t>レイワ</t>
    </rPh>
    <rPh sb="2" eb="4">
      <t>ガンネン</t>
    </rPh>
    <rPh sb="4" eb="5">
      <t>ド</t>
    </rPh>
    <rPh sb="5" eb="7">
      <t>シャカイ</t>
    </rPh>
    <rPh sb="7" eb="9">
      <t>フクシ</t>
    </rPh>
    <rPh sb="9" eb="11">
      <t>ホウジン</t>
    </rPh>
    <rPh sb="12" eb="14">
      <t>シャカイ</t>
    </rPh>
    <rPh sb="14" eb="16">
      <t>フクシ</t>
    </rPh>
    <rPh sb="16" eb="18">
      <t>シセツ</t>
    </rPh>
    <rPh sb="18" eb="20">
      <t>シドウ</t>
    </rPh>
    <rPh sb="20" eb="22">
      <t>カンサ</t>
    </rPh>
    <rPh sb="22" eb="25">
      <t>セツメイカイ</t>
    </rPh>
    <rPh sb="26" eb="27">
      <t>カカ</t>
    </rPh>
    <rPh sb="31" eb="33">
      <t>オオサカ</t>
    </rPh>
    <rPh sb="33" eb="35">
      <t>チュウオウ</t>
    </rPh>
    <rPh sb="39" eb="41">
      <t>ブタイ</t>
    </rPh>
    <rPh sb="41" eb="43">
      <t>セツエイ</t>
    </rPh>
    <rPh sb="44" eb="46">
      <t>ソウサ</t>
    </rPh>
    <rPh sb="46" eb="48">
      <t>ギョウム</t>
    </rPh>
    <phoneticPr fontId="5"/>
  </si>
  <si>
    <t>(株)ハートス</t>
    <rPh sb="1" eb="2">
      <t>カブ</t>
    </rPh>
    <phoneticPr fontId="5"/>
  </si>
  <si>
    <t>令和元年度民間社会福祉施設食品衛生研修会に係るクレオ大阪東ホールの舞台設営・操作業務</t>
    <rPh sb="0" eb="2">
      <t>レイワ</t>
    </rPh>
    <rPh sb="2" eb="4">
      <t>ガンネン</t>
    </rPh>
    <rPh sb="4" eb="5">
      <t>ド</t>
    </rPh>
    <rPh sb="5" eb="7">
      <t>ミンカン</t>
    </rPh>
    <rPh sb="7" eb="9">
      <t>シャカイ</t>
    </rPh>
    <rPh sb="9" eb="11">
      <t>フクシ</t>
    </rPh>
    <rPh sb="11" eb="13">
      <t>シセツ</t>
    </rPh>
    <rPh sb="13" eb="15">
      <t>ショクヒン</t>
    </rPh>
    <rPh sb="15" eb="17">
      <t>エイセイ</t>
    </rPh>
    <rPh sb="17" eb="20">
      <t>ケンシュウカイ</t>
    </rPh>
    <rPh sb="21" eb="22">
      <t>カカ</t>
    </rPh>
    <rPh sb="26" eb="28">
      <t>オオサカ</t>
    </rPh>
    <rPh sb="28" eb="29">
      <t>ヒガシ</t>
    </rPh>
    <rPh sb="33" eb="35">
      <t>ブタイ</t>
    </rPh>
    <rPh sb="35" eb="37">
      <t>セツエイ</t>
    </rPh>
    <rPh sb="38" eb="40">
      <t>ソウサ</t>
    </rPh>
    <rPh sb="40" eb="42">
      <t>ギョウム</t>
    </rPh>
    <phoneticPr fontId="5"/>
  </si>
  <si>
    <t>聴覚障がい者コミュニケーション支援事業</t>
    <rPh sb="0" eb="2">
      <t>チョウカク</t>
    </rPh>
    <rPh sb="2" eb="3">
      <t>ショウ</t>
    </rPh>
    <rPh sb="5" eb="6">
      <t>シャ</t>
    </rPh>
    <rPh sb="15" eb="17">
      <t>シエン</t>
    </rPh>
    <rPh sb="17" eb="19">
      <t>ジギョウ</t>
    </rPh>
    <phoneticPr fontId="5"/>
  </si>
  <si>
    <t>(一財)大阪市身体障害者団体協議会</t>
    <rPh sb="1" eb="2">
      <t>イチ</t>
    </rPh>
    <rPh sb="2" eb="3">
      <t>ザイ</t>
    </rPh>
    <rPh sb="4" eb="7">
      <t>オオサカシ</t>
    </rPh>
    <rPh sb="7" eb="9">
      <t>シンタイ</t>
    </rPh>
    <rPh sb="9" eb="12">
      <t>ショウガイシャ</t>
    </rPh>
    <rPh sb="12" eb="14">
      <t>ダンタイ</t>
    </rPh>
    <rPh sb="14" eb="17">
      <t>キョウギカイ</t>
    </rPh>
    <phoneticPr fontId="5"/>
  </si>
  <si>
    <t>平成28年～31年度阿波座センタービル設備保守点検業務委託(長期継続)</t>
    <rPh sb="0" eb="2">
      <t>ヘイセイ</t>
    </rPh>
    <rPh sb="10" eb="13">
      <t>アワザ</t>
    </rPh>
    <rPh sb="19" eb="21">
      <t>セツビ</t>
    </rPh>
    <rPh sb="21" eb="23">
      <t>ホシュ</t>
    </rPh>
    <rPh sb="23" eb="25">
      <t>テンケン</t>
    </rPh>
    <rPh sb="25" eb="27">
      <t>ギョウム</t>
    </rPh>
    <rPh sb="27" eb="29">
      <t>イタク</t>
    </rPh>
    <rPh sb="30" eb="32">
      <t>チョウキ</t>
    </rPh>
    <rPh sb="32" eb="34">
      <t>ケイゾク</t>
    </rPh>
    <phoneticPr fontId="5"/>
  </si>
  <si>
    <t>(株)浄美社大阪本部</t>
    <rPh sb="3" eb="4">
      <t>ジョウ</t>
    </rPh>
    <rPh sb="4" eb="5">
      <t>ビ</t>
    </rPh>
    <rPh sb="5" eb="6">
      <t>シャ</t>
    </rPh>
    <rPh sb="6" eb="8">
      <t>オオサカ</t>
    </rPh>
    <rPh sb="8" eb="10">
      <t>ホンブ</t>
    </rPh>
    <phoneticPr fontId="3"/>
  </si>
  <si>
    <t>一般</t>
    <rPh sb="0" eb="2">
      <t>イッパン</t>
    </rPh>
    <phoneticPr fontId="4"/>
  </si>
  <si>
    <t>令和元年～４年度阿波座センタービル設備保守点検業務委託(長期継続)</t>
    <phoneticPr fontId="5"/>
  </si>
  <si>
    <t>(株)浄美社大阪本部</t>
    <rPh sb="0" eb="3">
      <t>カブシキガイシャ</t>
    </rPh>
    <rPh sb="3" eb="6">
      <t>ジョウビシャ</t>
    </rPh>
    <phoneticPr fontId="11"/>
  </si>
  <si>
    <t>大阪市阿波座センタービル(緊急入院保護業務センター他３施設)エレベーター保守点検業務委託</t>
    <rPh sb="0" eb="3">
      <t>オオサカシ</t>
    </rPh>
    <rPh sb="3" eb="6">
      <t>アワザ</t>
    </rPh>
    <rPh sb="13" eb="15">
      <t>キンキュウ</t>
    </rPh>
    <rPh sb="15" eb="17">
      <t>ニュウイン</t>
    </rPh>
    <rPh sb="17" eb="19">
      <t>ホゴ</t>
    </rPh>
    <rPh sb="19" eb="21">
      <t>ギョウム</t>
    </rPh>
    <rPh sb="25" eb="26">
      <t>ホカ</t>
    </rPh>
    <rPh sb="27" eb="29">
      <t>シセツ</t>
    </rPh>
    <rPh sb="36" eb="38">
      <t>ホシュ</t>
    </rPh>
    <rPh sb="38" eb="40">
      <t>テンケン</t>
    </rPh>
    <rPh sb="40" eb="42">
      <t>ギョウム</t>
    </rPh>
    <rPh sb="42" eb="44">
      <t>イタク</t>
    </rPh>
    <phoneticPr fontId="4"/>
  </si>
  <si>
    <t>大阪市阿波座センタービル清掃業務委託長期継続</t>
    <rPh sb="0" eb="3">
      <t>オオサカシ</t>
    </rPh>
    <rPh sb="3" eb="6">
      <t>アワザ</t>
    </rPh>
    <rPh sb="12" eb="14">
      <t>セイソウ</t>
    </rPh>
    <rPh sb="14" eb="16">
      <t>ギョウム</t>
    </rPh>
    <rPh sb="16" eb="18">
      <t>イタク</t>
    </rPh>
    <rPh sb="18" eb="20">
      <t>チョウキ</t>
    </rPh>
    <rPh sb="20" eb="22">
      <t>ケイゾク</t>
    </rPh>
    <phoneticPr fontId="3"/>
  </si>
  <si>
    <t>大代ゼンテックス(株)</t>
    <rPh sb="0" eb="1">
      <t>オオ</t>
    </rPh>
    <rPh sb="1" eb="2">
      <t>ダイ</t>
    </rPh>
    <phoneticPr fontId="7"/>
  </si>
  <si>
    <t>大阪市立西成スポーツセンター・屋内プール外３ヶ所電気機械設備等点検整備保守業務委託(その２)(長期継続)</t>
    <rPh sb="3" eb="4">
      <t>タ</t>
    </rPh>
    <rPh sb="4" eb="6">
      <t>ニシナリ</t>
    </rPh>
    <rPh sb="15" eb="17">
      <t>オクナイ</t>
    </rPh>
    <rPh sb="20" eb="21">
      <t>ソト</t>
    </rPh>
    <rPh sb="23" eb="24">
      <t>ショ</t>
    </rPh>
    <rPh sb="24" eb="26">
      <t>デンキ</t>
    </rPh>
    <rPh sb="26" eb="28">
      <t>キカイ</t>
    </rPh>
    <rPh sb="28" eb="30">
      <t>セツビ</t>
    </rPh>
    <rPh sb="30" eb="31">
      <t>トウ</t>
    </rPh>
    <rPh sb="33" eb="35">
      <t>セイビ</t>
    </rPh>
    <rPh sb="35" eb="37">
      <t>ホシュ</t>
    </rPh>
    <rPh sb="39" eb="41">
      <t>イタク</t>
    </rPh>
    <rPh sb="47" eb="49">
      <t>チョウキ</t>
    </rPh>
    <rPh sb="49" eb="51">
      <t>ケイゾク</t>
    </rPh>
    <phoneticPr fontId="5"/>
  </si>
  <si>
    <t>イオンディライト(株)</t>
  </si>
  <si>
    <t>大阪市阿波座センタービル機械警備業務委託長期継続</t>
  </si>
  <si>
    <t>コスモ警備保障(株)</t>
  </si>
  <si>
    <t>一般</t>
    <rPh sb="0" eb="2">
      <t>イッパン</t>
    </rPh>
    <phoneticPr fontId="5"/>
  </si>
  <si>
    <t>平成31年度阿波座センタービル貯水槽清掃及び水質検査業務委託</t>
  </si>
  <si>
    <t>キョウワプロテック(株)</t>
    <phoneticPr fontId="5"/>
  </si>
  <si>
    <t>平成31年度阿波座センタービル衛生害虫駆除及び鼠の防除業務委託</t>
    <rPh sb="29" eb="31">
      <t>イタク</t>
    </rPh>
    <phoneticPr fontId="11"/>
  </si>
  <si>
    <t>大阪市阿波座センタービル一般廃棄物収集運搬業務委託</t>
    <phoneticPr fontId="11"/>
  </si>
  <si>
    <t>(株)ジャパン・クリーン・サービス</t>
    <phoneticPr fontId="11"/>
  </si>
  <si>
    <t>令和元年度阿波座センタービル植栽維持管理業務委託</t>
    <rPh sb="0" eb="2">
      <t>レイワ</t>
    </rPh>
    <rPh sb="2" eb="3">
      <t>モト</t>
    </rPh>
    <phoneticPr fontId="5"/>
  </si>
  <si>
    <t>(株)ナルト</t>
    <phoneticPr fontId="5"/>
  </si>
  <si>
    <t>一般</t>
    <rPh sb="0" eb="2">
      <t>イッパン</t>
    </rPh>
    <phoneticPr fontId="6"/>
  </si>
  <si>
    <t>阿波座センタービル共用部照明設備改修工事設計業務委託</t>
    <rPh sb="9" eb="11">
      <t>キョウヨウ</t>
    </rPh>
    <rPh sb="11" eb="12">
      <t>ブ</t>
    </rPh>
    <rPh sb="12" eb="14">
      <t>ショウメイ</t>
    </rPh>
    <rPh sb="14" eb="16">
      <t>セツビ</t>
    </rPh>
    <rPh sb="16" eb="18">
      <t>カイシュウ</t>
    </rPh>
    <rPh sb="18" eb="20">
      <t>コウジ</t>
    </rPh>
    <rPh sb="20" eb="22">
      <t>セッケイ</t>
    </rPh>
    <rPh sb="22" eb="24">
      <t>ギョウム</t>
    </rPh>
    <rPh sb="24" eb="26">
      <t>イタク</t>
    </rPh>
    <phoneticPr fontId="3"/>
  </si>
  <si>
    <t>(株)トリ設備計画</t>
    <rPh sb="1" eb="2">
      <t>カブ</t>
    </rPh>
    <rPh sb="5" eb="7">
      <t>セツビ</t>
    </rPh>
    <rPh sb="7" eb="9">
      <t>ケイカク</t>
    </rPh>
    <phoneticPr fontId="3"/>
  </si>
  <si>
    <t>(株)ライトリー</t>
    <phoneticPr fontId="3"/>
  </si>
  <si>
    <t>阿波座センタービル専有部照明設備改修工事設計業務委託－２</t>
    <rPh sb="9" eb="12">
      <t>センユウブ</t>
    </rPh>
    <rPh sb="11" eb="12">
      <t>ブ</t>
    </rPh>
    <rPh sb="12" eb="14">
      <t>ショウメイ</t>
    </rPh>
    <rPh sb="14" eb="16">
      <t>セツビ</t>
    </rPh>
    <rPh sb="16" eb="18">
      <t>カイシュウ</t>
    </rPh>
    <rPh sb="18" eb="20">
      <t>コウジ</t>
    </rPh>
    <rPh sb="20" eb="22">
      <t>セッケイ</t>
    </rPh>
    <rPh sb="22" eb="24">
      <t>ギョウム</t>
    </rPh>
    <rPh sb="24" eb="26">
      <t>イタク</t>
    </rPh>
    <phoneticPr fontId="3"/>
  </si>
  <si>
    <t>(株)三協設計事務所</t>
    <rPh sb="1" eb="2">
      <t>カブ</t>
    </rPh>
    <rPh sb="3" eb="4">
      <t>サン</t>
    </rPh>
    <rPh sb="4" eb="5">
      <t>キョウ</t>
    </rPh>
    <rPh sb="7" eb="9">
      <t>ジム</t>
    </rPh>
    <rPh sb="9" eb="10">
      <t>ショ</t>
    </rPh>
    <phoneticPr fontId="3"/>
  </si>
  <si>
    <t>平成28年～31年度阿波座センタービル設備保守点検業務委託(長期継続)</t>
    <phoneticPr fontId="5"/>
  </si>
  <si>
    <t>大阪市阿波座センタービル(緊急入院保護業務センター他３施設)エレベーター保守点検業務委託</t>
    <rPh sb="0" eb="3">
      <t>オオサカシ</t>
    </rPh>
    <rPh sb="3" eb="6">
      <t>アワザ</t>
    </rPh>
    <rPh sb="13" eb="15">
      <t>キンキュウ</t>
    </rPh>
    <rPh sb="15" eb="17">
      <t>ニュウイン</t>
    </rPh>
    <rPh sb="17" eb="19">
      <t>ホゴ</t>
    </rPh>
    <rPh sb="19" eb="21">
      <t>ギョウム</t>
    </rPh>
    <rPh sb="25" eb="26">
      <t>ホカ</t>
    </rPh>
    <rPh sb="27" eb="29">
      <t>シセツ</t>
    </rPh>
    <rPh sb="36" eb="38">
      <t>ホシュ</t>
    </rPh>
    <rPh sb="38" eb="40">
      <t>テンケン</t>
    </rPh>
    <rPh sb="40" eb="42">
      <t>ギョウム</t>
    </rPh>
    <rPh sb="42" eb="44">
      <t>イタク</t>
    </rPh>
    <phoneticPr fontId="5"/>
  </si>
  <si>
    <t>大阪市阿波座センタービル清掃業務委託長期継続</t>
    <rPh sb="12" eb="14">
      <t>セイソウ</t>
    </rPh>
    <rPh sb="14" eb="16">
      <t>ギョウム</t>
    </rPh>
    <rPh sb="16" eb="18">
      <t>イタク</t>
    </rPh>
    <rPh sb="18" eb="20">
      <t>チョウキ</t>
    </rPh>
    <rPh sb="20" eb="22">
      <t>ケイゾク</t>
    </rPh>
    <phoneticPr fontId="6"/>
  </si>
  <si>
    <t>大代ゼンテックス(株)</t>
    <rPh sb="0" eb="1">
      <t>ダイ</t>
    </rPh>
    <rPh sb="1" eb="2">
      <t>ダイ</t>
    </rPh>
    <phoneticPr fontId="8"/>
  </si>
  <si>
    <t>一般</t>
    <rPh sb="0" eb="2">
      <t>イッパン</t>
    </rPh>
    <phoneticPr fontId="3"/>
  </si>
  <si>
    <t>大阪府国民健康保険団体連合会</t>
  </si>
  <si>
    <t>社会保険診療報酬支払基金</t>
  </si>
  <si>
    <t>(特非)ウィズ</t>
  </si>
  <si>
    <t>(特非)精神障害者支援の会ヒット</t>
  </si>
  <si>
    <t>(社福)精神障害者社会復帰促進協会</t>
  </si>
  <si>
    <t>(社福)いわき学園</t>
  </si>
  <si>
    <t>(社福)愛徳福祉会</t>
  </si>
  <si>
    <t>ＴＩＳ(株)</t>
  </si>
  <si>
    <t>コンピューター・サプライ(株)</t>
  </si>
  <si>
    <t>北区北老人福祉センター他４施設非常用照明改修工事（北エリア）【工事調整】</t>
    <rPh sb="0" eb="3">
      <t>キタクキタ</t>
    </rPh>
    <rPh sb="3" eb="7">
      <t>ロウジンフクシ</t>
    </rPh>
    <rPh sb="11" eb="12">
      <t>ホカ</t>
    </rPh>
    <rPh sb="13" eb="15">
      <t>シセツ</t>
    </rPh>
    <rPh sb="15" eb="18">
      <t>ヒジョウヨウ</t>
    </rPh>
    <rPh sb="18" eb="20">
      <t>ショウメイ</t>
    </rPh>
    <rPh sb="20" eb="24">
      <t>カイシュウコウジ</t>
    </rPh>
    <rPh sb="25" eb="26">
      <t>キタ</t>
    </rPh>
    <rPh sb="31" eb="36">
      <t>コウジチョウセイ）</t>
    </rPh>
    <phoneticPr fontId="5"/>
  </si>
  <si>
    <t>聴覚障がい者コミュニケーション支援事業</t>
    <rPh sb="0" eb="2">
      <t>チョウカク</t>
    </rPh>
    <rPh sb="2" eb="3">
      <t>ショウ</t>
    </rPh>
    <rPh sb="5" eb="6">
      <t>シャ</t>
    </rPh>
    <rPh sb="15" eb="17">
      <t>シエン</t>
    </rPh>
    <rPh sb="17" eb="19">
      <t>ジギョウ</t>
    </rPh>
    <phoneticPr fontId="11"/>
  </si>
  <si>
    <t>(一財)大阪市身体障害者団体協議会</t>
    <rPh sb="1" eb="2">
      <t>１</t>
    </rPh>
    <rPh sb="2" eb="3">
      <t>ザイ</t>
    </rPh>
    <rPh sb="4" eb="7">
      <t>オオサカシ</t>
    </rPh>
    <rPh sb="7" eb="9">
      <t>シンタイ</t>
    </rPh>
    <rPh sb="9" eb="12">
      <t>ショウガイシャ</t>
    </rPh>
    <rPh sb="12" eb="14">
      <t>ダンタイ</t>
    </rPh>
    <rPh sb="14" eb="16">
      <t>キョウギ</t>
    </rPh>
    <rPh sb="16" eb="17">
      <t>カイ</t>
    </rPh>
    <phoneticPr fontId="11"/>
  </si>
  <si>
    <t>大阪市障がい者スポーツセンター管理運営業務</t>
    <rPh sb="0" eb="3">
      <t>オオサカシ</t>
    </rPh>
    <rPh sb="3" eb="4">
      <t>ショウ</t>
    </rPh>
    <rPh sb="6" eb="7">
      <t>シャ</t>
    </rPh>
    <rPh sb="15" eb="17">
      <t>カンリ</t>
    </rPh>
    <rPh sb="17" eb="19">
      <t>ウンエイ</t>
    </rPh>
    <rPh sb="19" eb="21">
      <t>ギョウム</t>
    </rPh>
    <phoneticPr fontId="11"/>
  </si>
  <si>
    <t>(社福)大阪市障害者福祉・スポーツ協会</t>
    <rPh sb="4" eb="7">
      <t>オオサカシ</t>
    </rPh>
    <rPh sb="7" eb="10">
      <t>ショウガイシャ</t>
    </rPh>
    <rPh sb="10" eb="12">
      <t>フクシ</t>
    </rPh>
    <rPh sb="17" eb="19">
      <t>キョウカイ</t>
    </rPh>
    <phoneticPr fontId="11"/>
  </si>
  <si>
    <t>大阪市長居障がい者スポーツセンターのあり方検討に向けた調査業務委託</t>
    <phoneticPr fontId="5"/>
  </si>
  <si>
    <t>有限責任監査法人トーマツ大阪事務所</t>
    <phoneticPr fontId="5"/>
  </si>
  <si>
    <t>大阪市立早川福祉会館管理運営業務</t>
    <phoneticPr fontId="5"/>
  </si>
  <si>
    <t>(社福)大阪市障害者福祉・スポーツ協会</t>
    <phoneticPr fontId="5"/>
  </si>
  <si>
    <t>大阪市立千里作業指導所にかかる賃料算定業務委託</t>
    <phoneticPr fontId="5"/>
  </si>
  <si>
    <t>大和不動産鑑定(株)大阪本社</t>
    <phoneticPr fontId="5"/>
  </si>
  <si>
    <t>(株)アレイズ</t>
    <phoneticPr fontId="5"/>
  </si>
  <si>
    <t>大阪市立千里作業指導所における樹木伐採及び処分業務委託</t>
    <rPh sb="15" eb="19">
      <t>ジュモクバッサイ</t>
    </rPh>
    <rPh sb="19" eb="20">
      <t>オヨ</t>
    </rPh>
    <rPh sb="21" eb="27">
      <t>ショブンギョウムイタク</t>
    </rPh>
    <phoneticPr fontId="5"/>
  </si>
  <si>
    <t>(株)理研グリーン大阪支店</t>
    <rPh sb="3" eb="5">
      <t>リケン</t>
    </rPh>
    <rPh sb="9" eb="11">
      <t>オオサカ</t>
    </rPh>
    <rPh sb="11" eb="13">
      <t>シテン</t>
    </rPh>
    <phoneticPr fontId="5"/>
  </si>
  <si>
    <t>(株)あかね造園</t>
    <rPh sb="0" eb="3">
      <t>カブ</t>
    </rPh>
    <rPh sb="6" eb="8">
      <t>ゾウエン</t>
    </rPh>
    <phoneticPr fontId="5"/>
  </si>
  <si>
    <t>住吉総合福祉センター、小規模多機能型居宅介護拠点及び住吉診療所売却にかかる土地登記業務委託</t>
    <phoneticPr fontId="5"/>
  </si>
  <si>
    <t>(公社)大阪公共嘱託登記土地家屋調査士協会</t>
    <phoneticPr fontId="5"/>
  </si>
  <si>
    <t>長居障がい者スポーツセンタープール棟屋上改修工事（南エリア）【工事調整】</t>
    <rPh sb="0" eb="2">
      <t>ナガイ</t>
    </rPh>
    <rPh sb="2" eb="3">
      <t>ショウ</t>
    </rPh>
    <rPh sb="5" eb="6">
      <t>シャ</t>
    </rPh>
    <rPh sb="17" eb="18">
      <t>トウ</t>
    </rPh>
    <rPh sb="18" eb="20">
      <t>オクジョウ</t>
    </rPh>
    <rPh sb="20" eb="22">
      <t>カイシュウ</t>
    </rPh>
    <rPh sb="22" eb="24">
      <t>コウジ</t>
    </rPh>
    <rPh sb="25" eb="26">
      <t>ミナミ</t>
    </rPh>
    <rPh sb="31" eb="33">
      <t>コウジ</t>
    </rPh>
    <rPh sb="33" eb="35">
      <t>チョウセイ</t>
    </rPh>
    <phoneticPr fontId="5"/>
  </si>
  <si>
    <t>(一財)大阪建築技術協会</t>
    <rPh sb="1" eb="3">
      <t>イチザイ</t>
    </rPh>
    <rPh sb="2" eb="3">
      <t>ザイ</t>
    </rPh>
    <rPh sb="4" eb="6">
      <t>オオサカ</t>
    </rPh>
    <rPh sb="6" eb="8">
      <t>ケンチク</t>
    </rPh>
    <rPh sb="8" eb="12">
      <t>ギジュツキョウカイ</t>
    </rPh>
    <phoneticPr fontId="5"/>
  </si>
  <si>
    <t>長居障がい者スポーツセンター屋上防水改修その他工事（南エリア）【設計】</t>
    <rPh sb="0" eb="2">
      <t>ナガイ</t>
    </rPh>
    <rPh sb="2" eb="3">
      <t>ショウ</t>
    </rPh>
    <rPh sb="5" eb="6">
      <t>シャ</t>
    </rPh>
    <rPh sb="14" eb="16">
      <t>オクジョウ</t>
    </rPh>
    <rPh sb="16" eb="20">
      <t>ボウスイカイシュウ</t>
    </rPh>
    <rPh sb="22" eb="25">
      <t>タコウジ</t>
    </rPh>
    <rPh sb="23" eb="25">
      <t>コウジ</t>
    </rPh>
    <rPh sb="26" eb="27">
      <t>ミナミ</t>
    </rPh>
    <rPh sb="32" eb="34">
      <t>セッケイ</t>
    </rPh>
    <phoneticPr fontId="5"/>
  </si>
  <si>
    <t>長居障がい者スポーツセンタープール塗装工事（南エリア）【設計】</t>
    <rPh sb="0" eb="2">
      <t>ナガイ</t>
    </rPh>
    <rPh sb="2" eb="3">
      <t>ショウ</t>
    </rPh>
    <rPh sb="5" eb="6">
      <t>シャ</t>
    </rPh>
    <rPh sb="17" eb="19">
      <t>トソウ</t>
    </rPh>
    <rPh sb="19" eb="21">
      <t>コウジ</t>
    </rPh>
    <rPh sb="22" eb="23">
      <t>ミナミ</t>
    </rPh>
    <rPh sb="28" eb="30">
      <t>セッケイ</t>
    </rPh>
    <phoneticPr fontId="5"/>
  </si>
  <si>
    <t>長居障がい者スポーツセンタープール循環配管改修工事（南エリア）【設計】</t>
    <rPh sb="0" eb="2">
      <t>ナガイ</t>
    </rPh>
    <rPh sb="2" eb="3">
      <t>ショウ</t>
    </rPh>
    <rPh sb="5" eb="6">
      <t>シャ</t>
    </rPh>
    <rPh sb="17" eb="19">
      <t>ジュンカン</t>
    </rPh>
    <rPh sb="19" eb="21">
      <t>ハイカン</t>
    </rPh>
    <rPh sb="21" eb="23">
      <t>カイシュウ</t>
    </rPh>
    <rPh sb="23" eb="25">
      <t>コウジ</t>
    </rPh>
    <rPh sb="26" eb="27">
      <t>ミナミ</t>
    </rPh>
    <rPh sb="32" eb="34">
      <t>セッケイ</t>
    </rPh>
    <phoneticPr fontId="5"/>
  </si>
  <si>
    <t>長居障がい者スポーツセンター各所改修工事（南エリア）【工事調整】</t>
    <rPh sb="0" eb="3">
      <t>ナガイショウ</t>
    </rPh>
    <rPh sb="5" eb="6">
      <t>シャ</t>
    </rPh>
    <rPh sb="14" eb="16">
      <t>カクショ</t>
    </rPh>
    <rPh sb="16" eb="18">
      <t>カイシュウ</t>
    </rPh>
    <rPh sb="18" eb="20">
      <t>コウジ</t>
    </rPh>
    <phoneticPr fontId="5"/>
  </si>
  <si>
    <t>長居障がい者スポーツセンタープール循環配管改修工事（南エリア）【工事調整】</t>
    <rPh sb="32" eb="36">
      <t>コウジチョウセイ</t>
    </rPh>
    <phoneticPr fontId="5"/>
  </si>
  <si>
    <t>(株)ライトリー</t>
  </si>
  <si>
    <t>千里作業指導所屋上改修工事（北エリア）【設計】</t>
    <rPh sb="0" eb="7">
      <t>センリサギョウシドウショ</t>
    </rPh>
    <rPh sb="7" eb="11">
      <t>オクジョウカイシュウ</t>
    </rPh>
    <rPh sb="11" eb="13">
      <t>コウジ</t>
    </rPh>
    <rPh sb="14" eb="15">
      <t>キタ</t>
    </rPh>
    <rPh sb="20" eb="22">
      <t>セッケイ</t>
    </rPh>
    <phoneticPr fontId="5"/>
  </si>
  <si>
    <t>(株)ＵＲリンケージ西日本支社</t>
    <rPh sb="0" eb="3">
      <t>カブシキガイシャ</t>
    </rPh>
    <rPh sb="10" eb="15">
      <t>ニシニホンシシャ</t>
    </rPh>
    <phoneticPr fontId="5"/>
  </si>
  <si>
    <t>千里作業指導所屋上改修工事（北エリア）【工事調整】</t>
    <rPh sb="0" eb="7">
      <t>センリサギョウシドウショ</t>
    </rPh>
    <rPh sb="7" eb="9">
      <t>オクジョウ</t>
    </rPh>
    <rPh sb="9" eb="11">
      <t>カイシュウ</t>
    </rPh>
    <rPh sb="11" eb="13">
      <t>コウジ</t>
    </rPh>
    <rPh sb="14" eb="15">
      <t>キタ</t>
    </rPh>
    <rPh sb="20" eb="24">
      <t>コウジチョウセイ</t>
    </rPh>
    <phoneticPr fontId="5"/>
  </si>
  <si>
    <t>千里作業指導所屋上改修工事【設計変更】</t>
    <rPh sb="0" eb="7">
      <t>センリサギョウシドウショ</t>
    </rPh>
    <rPh sb="7" eb="9">
      <t>オクジョウ</t>
    </rPh>
    <rPh sb="9" eb="11">
      <t>カイシュウ</t>
    </rPh>
    <rPh sb="11" eb="13">
      <t>コウジ</t>
    </rPh>
    <rPh sb="14" eb="16">
      <t>セッケイ</t>
    </rPh>
    <rPh sb="16" eb="18">
      <t>ヘンコウ</t>
    </rPh>
    <phoneticPr fontId="5"/>
  </si>
  <si>
    <t>長居障がい者スポーツセンター変圧器改修工事（南エリア）【設計】</t>
    <rPh sb="14" eb="17">
      <t>ヘンアツキ</t>
    </rPh>
    <rPh sb="28" eb="30">
      <t>セッケイ</t>
    </rPh>
    <phoneticPr fontId="5"/>
  </si>
  <si>
    <t>長居障がい者スポーツセンター受変電設備改修工事（南エリア）【工事調整】</t>
    <rPh sb="14" eb="19">
      <t>ジュヘンデンセツビ</t>
    </rPh>
    <rPh sb="30" eb="34">
      <t>コウジチョウセイ</t>
    </rPh>
    <phoneticPr fontId="5"/>
  </si>
  <si>
    <t>舞洲障がい者スポーツセンター吊天井脱落対策工事に係る設計業務（西エリア）【設計】</t>
    <rPh sb="0" eb="3">
      <t>マイシマショウ</t>
    </rPh>
    <rPh sb="5" eb="6">
      <t>シャ</t>
    </rPh>
    <rPh sb="14" eb="17">
      <t>ツリテンジョウ</t>
    </rPh>
    <rPh sb="17" eb="23">
      <t>ダツラクタイサクコウジ</t>
    </rPh>
    <rPh sb="24" eb="25">
      <t>カカ</t>
    </rPh>
    <rPh sb="26" eb="28">
      <t>セッケイ</t>
    </rPh>
    <rPh sb="28" eb="30">
      <t>ギョウム</t>
    </rPh>
    <rPh sb="31" eb="32">
      <t>ニシ</t>
    </rPh>
    <rPh sb="37" eb="39">
      <t>セッケイ</t>
    </rPh>
    <phoneticPr fontId="5"/>
  </si>
  <si>
    <t>敷津浦学園便所改修工事（西エリア）【設計】</t>
    <rPh sb="0" eb="5">
      <t>シキツウラガクエン</t>
    </rPh>
    <rPh sb="5" eb="9">
      <t>ベンジョカイシュウ</t>
    </rPh>
    <rPh sb="9" eb="11">
      <t>コウジ</t>
    </rPh>
    <rPh sb="12" eb="13">
      <t>ニシ</t>
    </rPh>
    <rPh sb="18" eb="20">
      <t>セッケイ</t>
    </rPh>
    <phoneticPr fontId="5"/>
  </si>
  <si>
    <t>敷津浦学園便所改修その他工事（西エリア）【工事調整】（敷津浦学園便所改修工事分）</t>
    <rPh sb="0" eb="5">
      <t>シキツウラガクエン</t>
    </rPh>
    <rPh sb="5" eb="9">
      <t>ベンジョカイシュウ</t>
    </rPh>
    <rPh sb="11" eb="14">
      <t>タコウジ</t>
    </rPh>
    <rPh sb="15" eb="16">
      <t>ニシ</t>
    </rPh>
    <rPh sb="21" eb="25">
      <t>コウジチョウセイ</t>
    </rPh>
    <rPh sb="32" eb="36">
      <t>ベンジョカイシュウ</t>
    </rPh>
    <rPh sb="36" eb="38">
      <t>コウジ</t>
    </rPh>
    <rPh sb="38" eb="39">
      <t>ブン</t>
    </rPh>
    <phoneticPr fontId="5"/>
  </si>
  <si>
    <t>敷津浦学園便所改修衛生設備工事（西エリア）【工事調整】</t>
    <rPh sb="0" eb="7">
      <t>シキツウラガクエンベンジョ</t>
    </rPh>
    <rPh sb="7" eb="9">
      <t>カイシュウ</t>
    </rPh>
    <rPh sb="9" eb="11">
      <t>エイセイ</t>
    </rPh>
    <rPh sb="11" eb="13">
      <t>セツビ</t>
    </rPh>
    <rPh sb="13" eb="15">
      <t>コウジ</t>
    </rPh>
    <rPh sb="16" eb="17">
      <t>ニシ</t>
    </rPh>
    <rPh sb="22" eb="24">
      <t>コウジ</t>
    </rPh>
    <rPh sb="24" eb="27">
      <t>チョウセイ）</t>
    </rPh>
    <phoneticPr fontId="5"/>
  </si>
  <si>
    <t>敷津浦学園ブロック塀改修工事（西エリア）【設計】</t>
    <rPh sb="0" eb="5">
      <t>シキツウラガクエン</t>
    </rPh>
    <rPh sb="9" eb="10">
      <t>ベイ</t>
    </rPh>
    <rPh sb="10" eb="14">
      <t>カイシュウコウジ</t>
    </rPh>
    <rPh sb="15" eb="16">
      <t>ニシ</t>
    </rPh>
    <rPh sb="21" eb="23">
      <t>セッケイ</t>
    </rPh>
    <phoneticPr fontId="5"/>
  </si>
  <si>
    <t>敷津浦学園便所改修その他工事（西エリア）【工事調整】（敷津浦学園ブロック塀改修工事分）</t>
    <rPh sb="0" eb="5">
      <t>シキツウラガクエン</t>
    </rPh>
    <rPh sb="5" eb="9">
      <t>ベンジョカイシュウ</t>
    </rPh>
    <rPh sb="11" eb="14">
      <t>タコウジ</t>
    </rPh>
    <rPh sb="15" eb="16">
      <t>ニシ</t>
    </rPh>
    <rPh sb="21" eb="25">
      <t>コウジチョウセイ</t>
    </rPh>
    <rPh sb="27" eb="29">
      <t>シキツ</t>
    </rPh>
    <rPh sb="29" eb="30">
      <t>ウラ</t>
    </rPh>
    <rPh sb="30" eb="32">
      <t>ガクエン</t>
    </rPh>
    <rPh sb="36" eb="37">
      <t>ベイ</t>
    </rPh>
    <rPh sb="37" eb="39">
      <t>カイシュウ</t>
    </rPh>
    <rPh sb="39" eb="41">
      <t>コウジ</t>
    </rPh>
    <rPh sb="41" eb="42">
      <t>ブン</t>
    </rPh>
    <phoneticPr fontId="5"/>
  </si>
  <si>
    <t>地域活動支援センターいきいきブロック塀改修工事（北エリア）【設計】</t>
    <rPh sb="0" eb="6">
      <t>チイキカツドウシエン</t>
    </rPh>
    <rPh sb="18" eb="19">
      <t>ベイ</t>
    </rPh>
    <rPh sb="19" eb="23">
      <t>カイシュウコウジ</t>
    </rPh>
    <rPh sb="24" eb="25">
      <t>キタ</t>
    </rPh>
    <rPh sb="30" eb="32">
      <t>セッケイ</t>
    </rPh>
    <phoneticPr fontId="5"/>
  </si>
  <si>
    <t>神津小学校外２校外柵改修工事外１件管理業務委託（地域活動支援センターいきいき分）</t>
    <rPh sb="0" eb="1">
      <t>カミ</t>
    </rPh>
    <rPh sb="1" eb="2">
      <t>ツ</t>
    </rPh>
    <rPh sb="2" eb="5">
      <t>ショウガッコウ</t>
    </rPh>
    <rPh sb="5" eb="6">
      <t>ガイ</t>
    </rPh>
    <rPh sb="7" eb="8">
      <t>コウ</t>
    </rPh>
    <rPh sb="8" eb="10">
      <t>ガイサク</t>
    </rPh>
    <rPh sb="10" eb="12">
      <t>カイシュウ</t>
    </rPh>
    <rPh sb="12" eb="14">
      <t>コウジ</t>
    </rPh>
    <rPh sb="14" eb="15">
      <t>ホカ</t>
    </rPh>
    <rPh sb="16" eb="17">
      <t>ケン</t>
    </rPh>
    <rPh sb="17" eb="19">
      <t>カンリ</t>
    </rPh>
    <rPh sb="19" eb="21">
      <t>ギョウム</t>
    </rPh>
    <rPh sb="21" eb="23">
      <t>イタク</t>
    </rPh>
    <rPh sb="38" eb="39">
      <t>ブン</t>
    </rPh>
    <phoneticPr fontId="5"/>
  </si>
  <si>
    <t>(株)真鍋建築設計事務所</t>
    <rPh sb="3" eb="5">
      <t>マナベ</t>
    </rPh>
    <rPh sb="5" eb="7">
      <t>ケンチク</t>
    </rPh>
    <rPh sb="7" eb="9">
      <t>セッケイ</t>
    </rPh>
    <rPh sb="9" eb="11">
      <t>ジム</t>
    </rPh>
    <rPh sb="11" eb="12">
      <t>ショ</t>
    </rPh>
    <phoneticPr fontId="5"/>
  </si>
  <si>
    <t>令和元年度交通乗車証等交付事務にかかる封入等業務委託（概算契約）</t>
  </si>
  <si>
    <t>(株)サンビジネス</t>
    <rPh sb="1" eb="2">
      <t>カブ</t>
    </rPh>
    <phoneticPr fontId="5"/>
  </si>
  <si>
    <t>平成31年度大阪市重度障がい者等タクシー給付券実績確認等業務委託</t>
  </si>
  <si>
    <t>(株)ヴァルク</t>
    <rPh sb="1" eb="2">
      <t>カブ</t>
    </rPh>
    <phoneticPr fontId="5"/>
  </si>
  <si>
    <t>大阪市障がい児等療育支援事業</t>
    <rPh sb="0" eb="3">
      <t>オオサカシ</t>
    </rPh>
    <phoneticPr fontId="5"/>
  </si>
  <si>
    <t>(社福)水仙福祉会</t>
  </si>
  <si>
    <t>(社福)大阪市障害者福祉・スポーツ協会</t>
  </si>
  <si>
    <t>(社福)今川学園</t>
  </si>
  <si>
    <t>日本赤十字社大阪府支部</t>
    <rPh sb="0" eb="2">
      <t>ニホン</t>
    </rPh>
    <rPh sb="2" eb="5">
      <t>セキジュウジ</t>
    </rPh>
    <rPh sb="5" eb="6">
      <t>シャ</t>
    </rPh>
    <rPh sb="6" eb="9">
      <t>オオサカフ</t>
    </rPh>
    <rPh sb="9" eb="11">
      <t>シブ</t>
    </rPh>
    <phoneticPr fontId="11"/>
  </si>
  <si>
    <t>(社福)都島友の会</t>
  </si>
  <si>
    <t>(社福)大阪婦人ホーム</t>
    <rPh sb="4" eb="6">
      <t>オオサカ</t>
    </rPh>
    <rPh sb="6" eb="8">
      <t>フジン</t>
    </rPh>
    <phoneticPr fontId="11"/>
  </si>
  <si>
    <t>大阪市障がい者相談支援調整事業</t>
    <rPh sb="3" eb="4">
      <t>ショウ</t>
    </rPh>
    <rPh sb="6" eb="7">
      <t>シャ</t>
    </rPh>
    <rPh sb="7" eb="9">
      <t>ソウダン</t>
    </rPh>
    <rPh sb="9" eb="11">
      <t>シエン</t>
    </rPh>
    <rPh sb="11" eb="13">
      <t>チョウセイ</t>
    </rPh>
    <rPh sb="13" eb="15">
      <t>ジギョウ</t>
    </rPh>
    <phoneticPr fontId="11"/>
  </si>
  <si>
    <t>(社福)大阪市障害者福祉・スポーツ協会</t>
    <rPh sb="4" eb="6">
      <t>オオサカ</t>
    </rPh>
    <rPh sb="6" eb="7">
      <t>シ</t>
    </rPh>
    <rPh sb="7" eb="10">
      <t>ショウガイシャ</t>
    </rPh>
    <rPh sb="10" eb="12">
      <t>フクシ</t>
    </rPh>
    <rPh sb="17" eb="19">
      <t>キョウカイ</t>
    </rPh>
    <phoneticPr fontId="13"/>
  </si>
  <si>
    <t>大阪市障がい者基幹相談支援センター事業</t>
    <phoneticPr fontId="5"/>
  </si>
  <si>
    <t>(社福)北区さつき会</t>
    <rPh sb="4" eb="6">
      <t>キタク</t>
    </rPh>
    <rPh sb="9" eb="10">
      <t>カイ</t>
    </rPh>
    <phoneticPr fontId="11"/>
  </si>
  <si>
    <t>(特非)あるる</t>
  </si>
  <si>
    <t>(社福)大阪市手をつなぐ育成会</t>
    <rPh sb="4" eb="7">
      <t>オオサカシ</t>
    </rPh>
    <rPh sb="7" eb="8">
      <t>テ</t>
    </rPh>
    <rPh sb="12" eb="15">
      <t>イクセイカイ</t>
    </rPh>
    <phoneticPr fontId="26"/>
  </si>
  <si>
    <t>(社福)水仙福祉会</t>
    <rPh sb="4" eb="6">
      <t>スイセン</t>
    </rPh>
    <rPh sb="6" eb="8">
      <t>フクシ</t>
    </rPh>
    <rPh sb="8" eb="9">
      <t>カイ</t>
    </rPh>
    <phoneticPr fontId="11"/>
  </si>
  <si>
    <t>(社福)大阪府肢体不自由者協会</t>
    <rPh sb="4" eb="7">
      <t>オオサカフ</t>
    </rPh>
    <rPh sb="7" eb="9">
      <t>シタイ</t>
    </rPh>
    <rPh sb="9" eb="12">
      <t>フジユウ</t>
    </rPh>
    <rPh sb="12" eb="13">
      <t>シャ</t>
    </rPh>
    <rPh sb="13" eb="15">
      <t>キョウカイ</t>
    </rPh>
    <phoneticPr fontId="26"/>
  </si>
  <si>
    <t>(特非)燦然会</t>
    <rPh sb="1" eb="2">
      <t>トク</t>
    </rPh>
    <rPh sb="2" eb="3">
      <t>ヒ</t>
    </rPh>
    <phoneticPr fontId="11"/>
  </si>
  <si>
    <t>(特非)障害者自立生活センター・スクラム</t>
    <rPh sb="1" eb="2">
      <t>トク</t>
    </rPh>
    <rPh sb="2" eb="3">
      <t>ヒ</t>
    </rPh>
    <rPh sb="4" eb="7">
      <t>ショウガイシャ</t>
    </rPh>
    <rPh sb="7" eb="9">
      <t>ジリツ</t>
    </rPh>
    <rPh sb="9" eb="11">
      <t>セイカツ</t>
    </rPh>
    <phoneticPr fontId="26"/>
  </si>
  <si>
    <t>(特非)日常生活支援ネットワーク</t>
    <rPh sb="1" eb="2">
      <t>トク</t>
    </rPh>
    <rPh sb="2" eb="3">
      <t>ヒ</t>
    </rPh>
    <rPh sb="4" eb="6">
      <t>ニチジョウ</t>
    </rPh>
    <rPh sb="6" eb="8">
      <t>セイカツ</t>
    </rPh>
    <rPh sb="8" eb="10">
      <t>シエン</t>
    </rPh>
    <phoneticPr fontId="27"/>
  </si>
  <si>
    <t>(社福)関西中央福祉会</t>
    <rPh sb="4" eb="6">
      <t>カンサイ</t>
    </rPh>
    <rPh sb="6" eb="8">
      <t>チュウオウ</t>
    </rPh>
    <rPh sb="8" eb="11">
      <t>フクシカイ</t>
    </rPh>
    <phoneticPr fontId="26"/>
  </si>
  <si>
    <t>(特非)Ｆｌａｔ・きた</t>
  </si>
  <si>
    <t>(特非)自立支援センター・エポック</t>
    <rPh sb="1" eb="2">
      <t>トク</t>
    </rPh>
    <rPh sb="2" eb="3">
      <t>ヒ</t>
    </rPh>
    <rPh sb="4" eb="6">
      <t>ジリツ</t>
    </rPh>
    <rPh sb="6" eb="8">
      <t>シエン</t>
    </rPh>
    <phoneticPr fontId="26"/>
  </si>
  <si>
    <t>(特非)あさひ</t>
    <rPh sb="1" eb="2">
      <t>トク</t>
    </rPh>
    <rPh sb="2" eb="3">
      <t>ヒ</t>
    </rPh>
    <phoneticPr fontId="27"/>
  </si>
  <si>
    <t>(社福)日本ライトハウス</t>
  </si>
  <si>
    <t>(特非)自立生活夢宙センター</t>
    <rPh sb="4" eb="6">
      <t>ジリツ</t>
    </rPh>
    <rPh sb="6" eb="8">
      <t>セイカツ</t>
    </rPh>
    <phoneticPr fontId="26"/>
  </si>
  <si>
    <t>(社福)あいえる協会</t>
  </si>
  <si>
    <t>(特非)ちゅうぶ</t>
    <rPh sb="1" eb="2">
      <t>トク</t>
    </rPh>
    <rPh sb="2" eb="3">
      <t>ヒ</t>
    </rPh>
    <phoneticPr fontId="27"/>
  </si>
  <si>
    <t>(社福)大阪市障害者福祉・スポーツ協会</t>
    <rPh sb="4" eb="7">
      <t>オオサカシ</t>
    </rPh>
    <rPh sb="7" eb="10">
      <t>ショウガイシャ</t>
    </rPh>
    <rPh sb="10" eb="12">
      <t>フクシ</t>
    </rPh>
    <rPh sb="17" eb="19">
      <t>キョウカイ</t>
    </rPh>
    <phoneticPr fontId="27"/>
  </si>
  <si>
    <t>(社福)ヒューマンライツ福祉協会</t>
    <rPh sb="12" eb="14">
      <t>フクシ</t>
    </rPh>
    <rPh sb="14" eb="16">
      <t>キョウカイ</t>
    </rPh>
    <phoneticPr fontId="11"/>
  </si>
  <si>
    <t>大阪市住宅入居等支援事業</t>
    <rPh sb="0" eb="3">
      <t>オオサカシ</t>
    </rPh>
    <phoneticPr fontId="5"/>
  </si>
  <si>
    <t>(特非)燦然会</t>
  </si>
  <si>
    <t>(社福)大阪市手をつなぐ育成会</t>
    <rPh sb="4" eb="7">
      <t>オオサカシ</t>
    </rPh>
    <rPh sb="7" eb="8">
      <t>テ</t>
    </rPh>
    <rPh sb="12" eb="15">
      <t>イクセイカイ</t>
    </rPh>
    <phoneticPr fontId="18"/>
  </si>
  <si>
    <t>(特非)自立支援センター・エポック</t>
    <rPh sb="1" eb="2">
      <t>トク</t>
    </rPh>
    <rPh sb="2" eb="3">
      <t>ヒ</t>
    </rPh>
    <rPh sb="4" eb="6">
      <t>ジリツ</t>
    </rPh>
    <rPh sb="6" eb="8">
      <t>シエン</t>
    </rPh>
    <phoneticPr fontId="18"/>
  </si>
  <si>
    <t>(特非)あさひ</t>
    <rPh sb="1" eb="2">
      <t>トク</t>
    </rPh>
    <rPh sb="2" eb="3">
      <t>ヒ</t>
    </rPh>
    <phoneticPr fontId="18"/>
  </si>
  <si>
    <t>(特非)ちゅうぶ</t>
    <rPh sb="1" eb="2">
      <t>トク</t>
    </rPh>
    <rPh sb="2" eb="3">
      <t>ヒ</t>
    </rPh>
    <phoneticPr fontId="28"/>
  </si>
  <si>
    <t>(社福)ヒューマンライツ福祉協会</t>
    <rPh sb="12" eb="14">
      <t>フクシ</t>
    </rPh>
    <rPh sb="14" eb="16">
      <t>キョウカイ</t>
    </rPh>
    <phoneticPr fontId="10"/>
  </si>
  <si>
    <t>身体障がい者生活訓練事業</t>
    <rPh sb="2" eb="3">
      <t>ショウ</t>
    </rPh>
    <rPh sb="5" eb="6">
      <t>シャ</t>
    </rPh>
    <rPh sb="6" eb="8">
      <t>セイカツ</t>
    </rPh>
    <rPh sb="8" eb="10">
      <t>クンレン</t>
    </rPh>
    <rPh sb="10" eb="12">
      <t>ジギョウ</t>
    </rPh>
    <phoneticPr fontId="11"/>
  </si>
  <si>
    <t>(一財)大阪市身体障害者団体協議会</t>
    <rPh sb="1" eb="2">
      <t>１</t>
    </rPh>
    <rPh sb="2" eb="3">
      <t>ザイ</t>
    </rPh>
    <rPh sb="4" eb="7">
      <t>オオサカシ</t>
    </rPh>
    <rPh sb="7" eb="9">
      <t>シンタイ</t>
    </rPh>
    <rPh sb="9" eb="12">
      <t>ショウガイシャ</t>
    </rPh>
    <rPh sb="12" eb="14">
      <t>ダンタイ</t>
    </rPh>
    <rPh sb="14" eb="17">
      <t>キョウギカイ</t>
    </rPh>
    <rPh sb="16" eb="17">
      <t>カイ</t>
    </rPh>
    <phoneticPr fontId="11"/>
  </si>
  <si>
    <t>身体障がい者社会参加促進事業</t>
    <rPh sb="0" eb="2">
      <t>シンタイ</t>
    </rPh>
    <rPh sb="2" eb="3">
      <t>ショウ</t>
    </rPh>
    <rPh sb="5" eb="6">
      <t>シャ</t>
    </rPh>
    <rPh sb="6" eb="8">
      <t>シャカイ</t>
    </rPh>
    <rPh sb="8" eb="10">
      <t>サンカ</t>
    </rPh>
    <rPh sb="10" eb="12">
      <t>ソクシン</t>
    </rPh>
    <rPh sb="12" eb="14">
      <t>ジギョウ</t>
    </rPh>
    <phoneticPr fontId="11"/>
  </si>
  <si>
    <t>特随</t>
    <rPh sb="0" eb="1">
      <t>トク</t>
    </rPh>
    <phoneticPr fontId="11"/>
  </si>
  <si>
    <t>手話奉仕員養成事業</t>
    <rPh sb="0" eb="2">
      <t>シュワ</t>
    </rPh>
    <rPh sb="2" eb="5">
      <t>ホウシイン</t>
    </rPh>
    <rPh sb="5" eb="7">
      <t>ヨウセイ</t>
    </rPh>
    <rPh sb="7" eb="9">
      <t>ジギョウ</t>
    </rPh>
    <phoneticPr fontId="11"/>
  </si>
  <si>
    <t>(一財)大阪市身体障害者団体協議会</t>
    <rPh sb="1" eb="2">
      <t>１</t>
    </rPh>
    <rPh sb="2" eb="3">
      <t>ザイ</t>
    </rPh>
    <rPh sb="4" eb="7">
      <t>オオサカシ</t>
    </rPh>
    <rPh sb="7" eb="9">
      <t>シンタイ</t>
    </rPh>
    <rPh sb="9" eb="12">
      <t>ショウガイシャ</t>
    </rPh>
    <rPh sb="12" eb="14">
      <t>ダンタイ</t>
    </rPh>
    <rPh sb="14" eb="17">
      <t>キョウギカイ</t>
    </rPh>
    <phoneticPr fontId="11"/>
  </si>
  <si>
    <t>点訳奉仕員養成事業</t>
    <rPh sb="0" eb="2">
      <t>テンヤク</t>
    </rPh>
    <rPh sb="2" eb="5">
      <t>ホウシイン</t>
    </rPh>
    <rPh sb="5" eb="7">
      <t>ヨウセイ</t>
    </rPh>
    <rPh sb="7" eb="9">
      <t>ジギョウ</t>
    </rPh>
    <phoneticPr fontId="11"/>
  </si>
  <si>
    <t>要約筆記者養成及び派遣事業</t>
    <rPh sb="0" eb="2">
      <t>ヨウヤク</t>
    </rPh>
    <rPh sb="2" eb="4">
      <t>ヒッキ</t>
    </rPh>
    <rPh sb="4" eb="5">
      <t>シャ</t>
    </rPh>
    <rPh sb="5" eb="7">
      <t>ヨウセイ</t>
    </rPh>
    <rPh sb="7" eb="8">
      <t>オヨ</t>
    </rPh>
    <rPh sb="9" eb="11">
      <t>ハケン</t>
    </rPh>
    <rPh sb="11" eb="13">
      <t>ジギョウ</t>
    </rPh>
    <phoneticPr fontId="11"/>
  </si>
  <si>
    <t>(特非)大阪市難聴者・中途失聴者協会</t>
  </si>
  <si>
    <t>障がい者歯科診療センター業務</t>
  </si>
  <si>
    <t>(一社)大阪府歯科医師会</t>
    <rPh sb="1" eb="2">
      <t>１</t>
    </rPh>
    <phoneticPr fontId="11"/>
  </si>
  <si>
    <t>身体障がい者手帳無料診断事業－１</t>
  </si>
  <si>
    <t>(地独)大阪市民病院機構</t>
    <rPh sb="1" eb="2">
      <t>チ</t>
    </rPh>
    <rPh sb="2" eb="3">
      <t>ドク</t>
    </rPh>
    <rPh sb="4" eb="8">
      <t>オオサカシミン</t>
    </rPh>
    <rPh sb="8" eb="10">
      <t>ビョウイン</t>
    </rPh>
    <rPh sb="10" eb="12">
      <t>キコウ</t>
    </rPh>
    <phoneticPr fontId="11"/>
  </si>
  <si>
    <t>身体障がい者手帳無料診断事業－２</t>
  </si>
  <si>
    <t>(地独)大阪市民病院機構</t>
    <rPh sb="4" eb="7">
      <t>オオサカシ</t>
    </rPh>
    <rPh sb="7" eb="8">
      <t>ミン</t>
    </rPh>
    <rPh sb="8" eb="10">
      <t>ビョウイン</t>
    </rPh>
    <rPh sb="10" eb="12">
      <t>キコウ</t>
    </rPh>
    <phoneticPr fontId="11"/>
  </si>
  <si>
    <t>重度障がい者入浴サービス事業</t>
    <phoneticPr fontId="11"/>
  </si>
  <si>
    <t>アサヒサンクリーン(株)</t>
  </si>
  <si>
    <t>アースサポート(株)</t>
  </si>
  <si>
    <t>(株)ウイル</t>
  </si>
  <si>
    <t>ウェルフェア(株)</t>
  </si>
  <si>
    <t>エルケア(株)</t>
  </si>
  <si>
    <t>三栄総合コントラクト(株)</t>
    <rPh sb="0" eb="1">
      <t>サン</t>
    </rPh>
    <rPh sb="1" eb="2">
      <t>エイ</t>
    </rPh>
    <rPh sb="2" eb="4">
      <t>ソウゴウ</t>
    </rPh>
    <phoneticPr fontId="27"/>
  </si>
  <si>
    <t>(株)ゼスト</t>
  </si>
  <si>
    <t>セントケア西日本(株)</t>
    <rPh sb="5" eb="6">
      <t>ニシ</t>
    </rPh>
    <rPh sb="6" eb="8">
      <t>ニホン</t>
    </rPh>
    <phoneticPr fontId="27"/>
  </si>
  <si>
    <t>(有)ドリー夢１</t>
    <rPh sb="1" eb="2">
      <t>ユウ</t>
    </rPh>
    <rPh sb="6" eb="7">
      <t>ユメ</t>
    </rPh>
    <phoneticPr fontId="27"/>
  </si>
  <si>
    <t>(株)ニチイ学館</t>
    <rPh sb="6" eb="8">
      <t>ガッカン</t>
    </rPh>
    <phoneticPr fontId="27"/>
  </si>
  <si>
    <t>入浴サービス(株)</t>
    <rPh sb="0" eb="2">
      <t>ニュウヨク</t>
    </rPh>
    <phoneticPr fontId="27"/>
  </si>
  <si>
    <t>パナソニックエイジフリー(株)</t>
    <phoneticPr fontId="5"/>
  </si>
  <si>
    <t>(株)福祉の里</t>
    <rPh sb="3" eb="5">
      <t>フクシ</t>
    </rPh>
    <rPh sb="6" eb="7">
      <t>サト</t>
    </rPh>
    <phoneticPr fontId="27"/>
  </si>
  <si>
    <t>(株)プライムサービス</t>
  </si>
  <si>
    <t>(株)歩美湯</t>
  </si>
  <si>
    <t>リトルバード(株)</t>
  </si>
  <si>
    <t>(株)ベストパルス</t>
    <rPh sb="1" eb="2">
      <t>カブ</t>
    </rPh>
    <phoneticPr fontId="27"/>
  </si>
  <si>
    <t>生活支援型食事サービス事業</t>
    <phoneticPr fontId="5"/>
  </si>
  <si>
    <t>大阪きづがわ医療福祉生活協同組合</t>
    <rPh sb="0" eb="2">
      <t>オオサカ</t>
    </rPh>
    <rPh sb="6" eb="8">
      <t>イリョウ</t>
    </rPh>
    <rPh sb="8" eb="10">
      <t>フクシ</t>
    </rPh>
    <rPh sb="10" eb="12">
      <t>セイカツ</t>
    </rPh>
    <rPh sb="12" eb="14">
      <t>キョウドウ</t>
    </rPh>
    <rPh sb="14" eb="16">
      <t>クミアイ</t>
    </rPh>
    <phoneticPr fontId="7"/>
  </si>
  <si>
    <t>特随</t>
    <rPh sb="0" eb="1">
      <t>トク</t>
    </rPh>
    <rPh sb="1" eb="2">
      <t>ズイ</t>
    </rPh>
    <phoneticPr fontId="18"/>
  </si>
  <si>
    <t>生活支援型食事サービス事業</t>
  </si>
  <si>
    <t>(社福)彰仁会</t>
    <rPh sb="1" eb="3">
      <t>シャフク</t>
    </rPh>
    <rPh sb="4" eb="5">
      <t>ショウ</t>
    </rPh>
    <rPh sb="5" eb="6">
      <t>ジン</t>
    </rPh>
    <rPh sb="6" eb="7">
      <t>カイ</t>
    </rPh>
    <phoneticPr fontId="7"/>
  </si>
  <si>
    <t>よどがわ保健生活協同組合</t>
    <rPh sb="4" eb="6">
      <t>ホケン</t>
    </rPh>
    <rPh sb="6" eb="8">
      <t>セイカツ</t>
    </rPh>
    <rPh sb="8" eb="10">
      <t>キョウドウ</t>
    </rPh>
    <rPh sb="10" eb="12">
      <t>クミアイ</t>
    </rPh>
    <phoneticPr fontId="7"/>
  </si>
  <si>
    <t>(特非)フェリスモンテ</t>
    <rPh sb="1" eb="2">
      <t>トク</t>
    </rPh>
    <rPh sb="2" eb="3">
      <t>ヒ</t>
    </rPh>
    <phoneticPr fontId="7"/>
  </si>
  <si>
    <t>(社福)リベルタ</t>
    <rPh sb="1" eb="3">
      <t>シャフク</t>
    </rPh>
    <phoneticPr fontId="7"/>
  </si>
  <si>
    <t>(特非)友・遊</t>
    <rPh sb="1" eb="2">
      <t>トク</t>
    </rPh>
    <rPh sb="2" eb="3">
      <t>ヒ</t>
    </rPh>
    <rPh sb="4" eb="5">
      <t>ユウ</t>
    </rPh>
    <rPh sb="6" eb="7">
      <t>アソ</t>
    </rPh>
    <phoneticPr fontId="7"/>
  </si>
  <si>
    <t>(医)隆星会</t>
    <rPh sb="1" eb="2">
      <t>イ</t>
    </rPh>
    <rPh sb="3" eb="4">
      <t>タカシ</t>
    </rPh>
    <rPh sb="4" eb="5">
      <t>ホシ</t>
    </rPh>
    <rPh sb="5" eb="6">
      <t>カイ</t>
    </rPh>
    <phoneticPr fontId="7"/>
  </si>
  <si>
    <t>企業組合労協センター事業団</t>
    <rPh sb="0" eb="2">
      <t>キギョウ</t>
    </rPh>
    <rPh sb="2" eb="4">
      <t>クミアイ</t>
    </rPh>
    <rPh sb="4" eb="6">
      <t>ロウキョウ</t>
    </rPh>
    <rPh sb="10" eb="13">
      <t>ジギョウダン</t>
    </rPh>
    <phoneticPr fontId="7"/>
  </si>
  <si>
    <t>(社福)ヒューマンライツ福祉協会</t>
    <rPh sb="1" eb="3">
      <t>シャフク</t>
    </rPh>
    <rPh sb="12" eb="14">
      <t>フクシ</t>
    </rPh>
    <rPh sb="14" eb="16">
      <t>キョウカイ</t>
    </rPh>
    <phoneticPr fontId="7"/>
  </si>
  <si>
    <t>(株)シニアライフクリエイト</t>
    <rPh sb="0" eb="3">
      <t>カブ</t>
    </rPh>
    <phoneticPr fontId="7"/>
  </si>
  <si>
    <t>まごころ弁当西大阪店</t>
    <rPh sb="4" eb="6">
      <t>ベントウ</t>
    </rPh>
    <rPh sb="6" eb="7">
      <t>ニシ</t>
    </rPh>
    <rPh sb="7" eb="9">
      <t>オオサカ</t>
    </rPh>
    <rPh sb="9" eb="10">
      <t>テン</t>
    </rPh>
    <phoneticPr fontId="7"/>
  </si>
  <si>
    <t>(株)クローバス</t>
    <rPh sb="0" eb="3">
      <t>カブ</t>
    </rPh>
    <phoneticPr fontId="7"/>
  </si>
  <si>
    <t>(株)クオレ</t>
    <rPh sb="0" eb="3">
      <t>カブ</t>
    </rPh>
    <phoneticPr fontId="7"/>
  </si>
  <si>
    <t>(株)ソーシャルクリエーション</t>
    <rPh sb="0" eb="3">
      <t>カブ</t>
    </rPh>
    <phoneticPr fontId="7"/>
  </si>
  <si>
    <t>(株)チャレンビー</t>
    <phoneticPr fontId="5"/>
  </si>
  <si>
    <t>(株)エフピートラスト</t>
    <phoneticPr fontId="5"/>
  </si>
  <si>
    <t>「－障がいのある方へ－福祉のあらまし（令和元年度版）」音声版作成業務委託</t>
    <phoneticPr fontId="11"/>
  </si>
  <si>
    <t>(社福)日本ライトハウス</t>
    <rPh sb="4" eb="6">
      <t>ニホン</t>
    </rPh>
    <phoneticPr fontId="11"/>
  </si>
  <si>
    <t>2019年度大阪市障がい者等基礎調査の実施及び集計・分析業務委託</t>
    <phoneticPr fontId="5"/>
  </si>
  <si>
    <t>平成31年度大阪市障がい者施策推進協議会等に係る視覚障がい者ガイドヘルプ業務委託契約</t>
    <phoneticPr fontId="5"/>
  </si>
  <si>
    <t>(一社)大阪市視覚障害者福祉協会</t>
    <rPh sb="4" eb="7">
      <t>オオサカシ</t>
    </rPh>
    <rPh sb="7" eb="9">
      <t>シカク</t>
    </rPh>
    <rPh sb="9" eb="12">
      <t>ショウガイシャ</t>
    </rPh>
    <rPh sb="12" eb="14">
      <t>フクシ</t>
    </rPh>
    <rPh sb="14" eb="16">
      <t>キョウカイ</t>
    </rPh>
    <phoneticPr fontId="25"/>
  </si>
  <si>
    <t>大阪市立早川福祉会館点字図書室運営業務委託</t>
    <rPh sb="0" eb="2">
      <t>オオサカ</t>
    </rPh>
    <rPh sb="2" eb="4">
      <t>シリツ</t>
    </rPh>
    <rPh sb="4" eb="6">
      <t>ハヤカワ</t>
    </rPh>
    <rPh sb="6" eb="8">
      <t>フクシ</t>
    </rPh>
    <rPh sb="8" eb="10">
      <t>カイカン</t>
    </rPh>
    <rPh sb="10" eb="12">
      <t>テンジ</t>
    </rPh>
    <rPh sb="12" eb="15">
      <t>トショシツ</t>
    </rPh>
    <rPh sb="15" eb="17">
      <t>ウンエイ</t>
    </rPh>
    <rPh sb="17" eb="19">
      <t>ギョウム</t>
    </rPh>
    <rPh sb="19" eb="21">
      <t>イタク</t>
    </rPh>
    <phoneticPr fontId="9"/>
  </si>
  <si>
    <t>平成31年度大阪市障がい者就業・生活支援センター事業業務委託(中央センター)(概算契約)</t>
    <rPh sb="0" eb="2">
      <t>ヘイセイ</t>
    </rPh>
    <rPh sb="4" eb="6">
      <t>ネンド</t>
    </rPh>
    <rPh sb="6" eb="9">
      <t>オオサカシ</t>
    </rPh>
    <rPh sb="9" eb="10">
      <t>ショウ</t>
    </rPh>
    <rPh sb="12" eb="13">
      <t>シャ</t>
    </rPh>
    <rPh sb="13" eb="15">
      <t>シュウギョウ</t>
    </rPh>
    <rPh sb="16" eb="18">
      <t>セイカツ</t>
    </rPh>
    <rPh sb="18" eb="20">
      <t>シエン</t>
    </rPh>
    <rPh sb="24" eb="26">
      <t>ジギョウ</t>
    </rPh>
    <rPh sb="26" eb="28">
      <t>ギョウム</t>
    </rPh>
    <rPh sb="28" eb="30">
      <t>イタク</t>
    </rPh>
    <rPh sb="31" eb="33">
      <t>チュウオウ</t>
    </rPh>
    <rPh sb="39" eb="41">
      <t>ガイサン</t>
    </rPh>
    <rPh sb="41" eb="43">
      <t>ケイヤク</t>
    </rPh>
    <phoneticPr fontId="9"/>
  </si>
  <si>
    <t>(社福)大阪市障害者福祉・スポーツ協会</t>
    <rPh sb="4" eb="6">
      <t>オオサカ</t>
    </rPh>
    <rPh sb="6" eb="7">
      <t>シ</t>
    </rPh>
    <rPh sb="7" eb="10">
      <t>ショウガイシャ</t>
    </rPh>
    <rPh sb="10" eb="12">
      <t>フクシ</t>
    </rPh>
    <rPh sb="17" eb="19">
      <t>キョウカイ</t>
    </rPh>
    <phoneticPr fontId="11"/>
  </si>
  <si>
    <t>大阪市障がい者就業・生活支援センター事業(南部地域センター)</t>
    <rPh sb="0" eb="3">
      <t>オオサカシ</t>
    </rPh>
    <rPh sb="21" eb="23">
      <t>ナンブ</t>
    </rPh>
    <rPh sb="23" eb="25">
      <t>チイキ</t>
    </rPh>
    <phoneticPr fontId="11"/>
  </si>
  <si>
    <t>大阪市障がい者就業・生活支援センター事業(南西部地域センター)</t>
    <rPh sb="0" eb="3">
      <t>オオサカシ</t>
    </rPh>
    <rPh sb="21" eb="24">
      <t>ナンセイブ</t>
    </rPh>
    <rPh sb="24" eb="26">
      <t>チイキ</t>
    </rPh>
    <phoneticPr fontId="11"/>
  </si>
  <si>
    <t>大阪市障がい者就業・生活支援センター事業(淀川地域センター)</t>
    <rPh sb="0" eb="3">
      <t>オオサカシ</t>
    </rPh>
    <rPh sb="23" eb="25">
      <t>チイキ</t>
    </rPh>
    <phoneticPr fontId="11"/>
  </si>
  <si>
    <t>(社福)関西中央福祉会</t>
  </si>
  <si>
    <t>大阪市障がい者就業・生活支援センター事業(北部地域センター)</t>
    <rPh sb="0" eb="3">
      <t>オオサカシ</t>
    </rPh>
    <rPh sb="23" eb="25">
      <t>チイキ</t>
    </rPh>
    <phoneticPr fontId="11"/>
  </si>
  <si>
    <t>(社福)そうそうの杜</t>
    <rPh sb="9" eb="10">
      <t>モリ</t>
    </rPh>
    <phoneticPr fontId="11"/>
  </si>
  <si>
    <t>大阪市障がい者就業・生活支援センター事業(中部地域センター)</t>
    <rPh sb="0" eb="3">
      <t>オオサカシ</t>
    </rPh>
    <rPh sb="23" eb="25">
      <t>チイキ</t>
    </rPh>
    <phoneticPr fontId="11"/>
  </si>
  <si>
    <t>大阪市障がい者就業・生活支援センター事業(西部地域センター)</t>
    <rPh sb="0" eb="3">
      <t>オオサカシ</t>
    </rPh>
    <rPh sb="23" eb="25">
      <t>チイキ</t>
    </rPh>
    <phoneticPr fontId="11"/>
  </si>
  <si>
    <t>(社福)大阪市手をつなぐ育成会</t>
    <rPh sb="7" eb="8">
      <t>テ</t>
    </rPh>
    <phoneticPr fontId="11"/>
  </si>
  <si>
    <t>大阪市内ハートフルＷｅｂ事業業務委託</t>
    <rPh sb="0" eb="4">
      <t>オオサカシナイ</t>
    </rPh>
    <rPh sb="14" eb="16">
      <t>ギョウム</t>
    </rPh>
    <rPh sb="16" eb="18">
      <t>イタク</t>
    </rPh>
    <phoneticPr fontId="11"/>
  </si>
  <si>
    <t>知的障がい者における介護員資格取得・就労支援事業業務委託(概算契約)</t>
    <rPh sb="0" eb="1">
      <t>チ</t>
    </rPh>
    <rPh sb="24" eb="26">
      <t>ギョウム</t>
    </rPh>
    <rPh sb="26" eb="28">
      <t>イタク</t>
    </rPh>
    <rPh sb="29" eb="31">
      <t>ガイサン</t>
    </rPh>
    <rPh sb="31" eb="33">
      <t>ケイヤク</t>
    </rPh>
    <phoneticPr fontId="9"/>
  </si>
  <si>
    <t>障がいのある方たちの東淀川区社会資源MAPの印刷及び編集業務委託</t>
    <rPh sb="22" eb="24">
      <t>インサツ</t>
    </rPh>
    <rPh sb="24" eb="25">
      <t>オヨ</t>
    </rPh>
    <rPh sb="30" eb="32">
      <t>イタク</t>
    </rPh>
    <phoneticPr fontId="5"/>
  </si>
  <si>
    <t>(株)ウイルハーツ</t>
    <phoneticPr fontId="5"/>
  </si>
  <si>
    <t>3-2-5</t>
  </si>
  <si>
    <t>大阪市中国残留邦人等に対する支援・相談業務</t>
    <phoneticPr fontId="5"/>
  </si>
  <si>
    <t>永住帰国した中国残留邦人等及びその家族に対する地域生活支援事業「地域における中国残留邦人等支援ネットワーク事業」</t>
    <phoneticPr fontId="5"/>
  </si>
  <si>
    <t>永住帰国した中国残留邦人等及びその家族に対する地域生活支援事業「身近な地域での日本語教育支援事業」</t>
    <phoneticPr fontId="5"/>
  </si>
  <si>
    <t>永住帰国した中国残留邦人等及びその家族に対する地域生活支援事業（「自立支援通訳等派遣事業」及び「総合相談窓口事業」）</t>
    <phoneticPr fontId="5"/>
  </si>
  <si>
    <t>生活保護法診療報酬審査支払業務委託</t>
    <rPh sb="0" eb="2">
      <t>セイカツ</t>
    </rPh>
    <rPh sb="2" eb="5">
      <t>ホゴホウ</t>
    </rPh>
    <rPh sb="5" eb="7">
      <t>シンリョウ</t>
    </rPh>
    <rPh sb="7" eb="9">
      <t>ホウシュウ</t>
    </rPh>
    <rPh sb="9" eb="11">
      <t>シンサ</t>
    </rPh>
    <rPh sb="13" eb="15">
      <t>ギョウム</t>
    </rPh>
    <rPh sb="15" eb="17">
      <t>イタク</t>
    </rPh>
    <phoneticPr fontId="6"/>
  </si>
  <si>
    <t>生活保護法介護給付費審査支払業務委託</t>
    <rPh sb="14" eb="16">
      <t>ギョウム</t>
    </rPh>
    <phoneticPr fontId="6"/>
  </si>
  <si>
    <t>生活保護法医療扶助、自立支援医療費及び小児慢性特定疾病医療費診療報酬明細書点検・分析事業委託</t>
    <phoneticPr fontId="5"/>
  </si>
  <si>
    <t>日本システム技術(株)</t>
  </si>
  <si>
    <t>平成31年度副本管理支援システム運用保守業務委託</t>
    <rPh sb="16" eb="18">
      <t>ウンヨウ</t>
    </rPh>
    <phoneticPr fontId="5"/>
  </si>
  <si>
    <t>(株)エヌ・ティ・ティ・データ関西</t>
    <rPh sb="15" eb="17">
      <t>カンサイ</t>
    </rPh>
    <phoneticPr fontId="13"/>
  </si>
  <si>
    <t>行旅死亡人葬祭委託</t>
  </si>
  <si>
    <t>(株)公益社</t>
  </si>
  <si>
    <t>(有)脇田グループ</t>
    <rPh sb="1" eb="2">
      <t>ユウ</t>
    </rPh>
    <rPh sb="3" eb="5">
      <t>ワキタ</t>
    </rPh>
    <phoneticPr fontId="5"/>
  </si>
  <si>
    <t>帝塚山芋忠(株)</t>
    <rPh sb="0" eb="3">
      <t>テヅカヤマ</t>
    </rPh>
    <rPh sb="3" eb="4">
      <t>イモ</t>
    </rPh>
    <rPh sb="4" eb="5">
      <t>チュウ</t>
    </rPh>
    <phoneticPr fontId="5"/>
  </si>
  <si>
    <t>生活保護法医療扶助、自立支援医療費及び小児慢性特定疾病医療費診療報酬明細書点検・分析事業委託</t>
    <rPh sb="0" eb="2">
      <t>セイカツ</t>
    </rPh>
    <rPh sb="2" eb="5">
      <t>ホゴホウ</t>
    </rPh>
    <rPh sb="5" eb="7">
      <t>イリョウ</t>
    </rPh>
    <rPh sb="7" eb="9">
      <t>フジョ</t>
    </rPh>
    <rPh sb="10" eb="12">
      <t>ジリツ</t>
    </rPh>
    <rPh sb="12" eb="14">
      <t>シエン</t>
    </rPh>
    <rPh sb="14" eb="17">
      <t>イリョウヒ</t>
    </rPh>
    <rPh sb="17" eb="18">
      <t>オヨ</t>
    </rPh>
    <rPh sb="19" eb="21">
      <t>ショウニ</t>
    </rPh>
    <rPh sb="21" eb="23">
      <t>マンセイ</t>
    </rPh>
    <rPh sb="23" eb="25">
      <t>トクテイ</t>
    </rPh>
    <rPh sb="25" eb="27">
      <t>シッペイ</t>
    </rPh>
    <rPh sb="27" eb="30">
      <t>イリョウヒ</t>
    </rPh>
    <rPh sb="30" eb="32">
      <t>シンリョウ</t>
    </rPh>
    <rPh sb="32" eb="34">
      <t>ホウシュウ</t>
    </rPh>
    <rPh sb="34" eb="37">
      <t>メイサイショ</t>
    </rPh>
    <rPh sb="37" eb="39">
      <t>テンケン</t>
    </rPh>
    <rPh sb="40" eb="42">
      <t>ブンセキ</t>
    </rPh>
    <rPh sb="42" eb="44">
      <t>ジギョウ</t>
    </rPh>
    <rPh sb="44" eb="46">
      <t>イタク</t>
    </rPh>
    <phoneticPr fontId="6"/>
  </si>
  <si>
    <t>日本システム技術(株)</t>
    <rPh sb="0" eb="2">
      <t>ニホン</t>
    </rPh>
    <rPh sb="6" eb="8">
      <t>ギジュツ</t>
    </rPh>
    <phoneticPr fontId="6"/>
  </si>
  <si>
    <t>生活保護版レセプト管理システム再構築・運用保守等業務委託</t>
    <rPh sb="0" eb="2">
      <t>セイカツ</t>
    </rPh>
    <rPh sb="2" eb="4">
      <t>ホゴ</t>
    </rPh>
    <rPh sb="4" eb="5">
      <t>バン</t>
    </rPh>
    <rPh sb="9" eb="11">
      <t>カンリ</t>
    </rPh>
    <rPh sb="15" eb="18">
      <t>サイコウチク</t>
    </rPh>
    <rPh sb="19" eb="21">
      <t>ウンヨウ</t>
    </rPh>
    <rPh sb="21" eb="24">
      <t>ホシュトウ</t>
    </rPh>
    <rPh sb="24" eb="26">
      <t>ギョウム</t>
    </rPh>
    <rPh sb="26" eb="28">
      <t>イタク</t>
    </rPh>
    <phoneticPr fontId="6"/>
  </si>
  <si>
    <t>(株)法研</t>
  </si>
  <si>
    <t>生活保護等版レセプト管理システム保守業務委託</t>
    <rPh sb="0" eb="2">
      <t>セイカツ</t>
    </rPh>
    <rPh sb="2" eb="4">
      <t>ホゴ</t>
    </rPh>
    <rPh sb="4" eb="5">
      <t>トウ</t>
    </rPh>
    <rPh sb="5" eb="6">
      <t>バン</t>
    </rPh>
    <rPh sb="10" eb="12">
      <t>カンリ</t>
    </rPh>
    <rPh sb="16" eb="18">
      <t>ホシュ</t>
    </rPh>
    <rPh sb="18" eb="20">
      <t>ギョウム</t>
    </rPh>
    <rPh sb="20" eb="22">
      <t>イタク</t>
    </rPh>
    <phoneticPr fontId="6"/>
  </si>
  <si>
    <t>富士通エフ・アイ・ピー(株)</t>
  </si>
  <si>
    <t>生活保護適正化にかかる法律相談顧問業務</t>
    <rPh sb="0" eb="2">
      <t>セイカツ</t>
    </rPh>
    <rPh sb="2" eb="4">
      <t>ホゴ</t>
    </rPh>
    <rPh sb="4" eb="7">
      <t>テキセイカ</t>
    </rPh>
    <rPh sb="11" eb="13">
      <t>ホウリツ</t>
    </rPh>
    <rPh sb="13" eb="15">
      <t>ソウダン</t>
    </rPh>
    <rPh sb="15" eb="17">
      <t>コモン</t>
    </rPh>
    <rPh sb="17" eb="19">
      <t>ギョウム</t>
    </rPh>
    <phoneticPr fontId="4"/>
  </si>
  <si>
    <t>大阪市任期付職員（福祉職員：生活保護ケースワーカー）の令和２年４月１日付任用にかかる論文試験出題・採点業務（概算契約）</t>
    <rPh sb="0" eb="3">
      <t>オオサカシ</t>
    </rPh>
    <rPh sb="3" eb="5">
      <t>ニンキ</t>
    </rPh>
    <rPh sb="5" eb="6">
      <t>ツキ</t>
    </rPh>
    <rPh sb="6" eb="8">
      <t>ショクイン</t>
    </rPh>
    <rPh sb="9" eb="11">
      <t>フクシ</t>
    </rPh>
    <rPh sb="11" eb="13">
      <t>ショクイン</t>
    </rPh>
    <rPh sb="14" eb="16">
      <t>セイカツ</t>
    </rPh>
    <rPh sb="16" eb="18">
      <t>ホゴ</t>
    </rPh>
    <rPh sb="27" eb="29">
      <t>レイワ</t>
    </rPh>
    <rPh sb="30" eb="31">
      <t>ネン</t>
    </rPh>
    <rPh sb="32" eb="33">
      <t>ガツ</t>
    </rPh>
    <rPh sb="34" eb="36">
      <t>ニチヅケ</t>
    </rPh>
    <rPh sb="36" eb="38">
      <t>ニンヨウ</t>
    </rPh>
    <rPh sb="42" eb="44">
      <t>ロンブン</t>
    </rPh>
    <rPh sb="44" eb="46">
      <t>シケン</t>
    </rPh>
    <rPh sb="46" eb="48">
      <t>シュツダイ</t>
    </rPh>
    <rPh sb="49" eb="51">
      <t>サイテン</t>
    </rPh>
    <rPh sb="51" eb="53">
      <t>ギョウム</t>
    </rPh>
    <rPh sb="54" eb="56">
      <t>ガイサン</t>
    </rPh>
    <rPh sb="56" eb="58">
      <t>ケイヤク</t>
    </rPh>
    <phoneticPr fontId="5"/>
  </si>
  <si>
    <t>大阪市情報公開条例第７条第５号に該当のため、非公開</t>
    <rPh sb="0" eb="3">
      <t>オオサカシ</t>
    </rPh>
    <rPh sb="3" eb="5">
      <t>ジョウホウ</t>
    </rPh>
    <rPh sb="5" eb="7">
      <t>コウカイ</t>
    </rPh>
    <rPh sb="7" eb="9">
      <t>ジョウレイ</t>
    </rPh>
    <rPh sb="9" eb="10">
      <t>ダイ</t>
    </rPh>
    <rPh sb="11" eb="12">
      <t>ジョウ</t>
    </rPh>
    <rPh sb="12" eb="13">
      <t>ダイ</t>
    </rPh>
    <rPh sb="14" eb="15">
      <t>ゴウ</t>
    </rPh>
    <rPh sb="16" eb="18">
      <t>ガイトウ</t>
    </rPh>
    <rPh sb="22" eb="23">
      <t>ヒ</t>
    </rPh>
    <rPh sb="23" eb="25">
      <t>コウカイ</t>
    </rPh>
    <phoneticPr fontId="18"/>
  </si>
  <si>
    <t>生活保護関係業務会計年度任用職員の令和２年４月１日付任用にかかる論文試験出題・採点業務（概算契約）</t>
    <rPh sb="0" eb="2">
      <t>セイカツ</t>
    </rPh>
    <rPh sb="2" eb="4">
      <t>ホゴ</t>
    </rPh>
    <rPh sb="4" eb="6">
      <t>カンケイ</t>
    </rPh>
    <rPh sb="6" eb="8">
      <t>ギョウム</t>
    </rPh>
    <rPh sb="8" eb="10">
      <t>カイケイ</t>
    </rPh>
    <rPh sb="10" eb="12">
      <t>ネンド</t>
    </rPh>
    <rPh sb="12" eb="14">
      <t>ニンヨウ</t>
    </rPh>
    <rPh sb="14" eb="16">
      <t>ショクイン</t>
    </rPh>
    <rPh sb="17" eb="19">
      <t>レイワ</t>
    </rPh>
    <rPh sb="20" eb="21">
      <t>ネン</t>
    </rPh>
    <rPh sb="22" eb="23">
      <t>ガツ</t>
    </rPh>
    <rPh sb="24" eb="26">
      <t>ニチヅケ</t>
    </rPh>
    <rPh sb="26" eb="28">
      <t>ニンヨウ</t>
    </rPh>
    <rPh sb="32" eb="34">
      <t>ロンブン</t>
    </rPh>
    <rPh sb="34" eb="36">
      <t>シケン</t>
    </rPh>
    <rPh sb="36" eb="38">
      <t>シュツダイ</t>
    </rPh>
    <rPh sb="39" eb="41">
      <t>サイテン</t>
    </rPh>
    <rPh sb="41" eb="43">
      <t>ギョウム</t>
    </rPh>
    <rPh sb="44" eb="46">
      <t>ガイサン</t>
    </rPh>
    <rPh sb="46" eb="48">
      <t>ケイヤク</t>
    </rPh>
    <phoneticPr fontId="4"/>
  </si>
  <si>
    <t>総合就職サポート事業（北区ほか５区域）委託業務（長期継続）</t>
    <rPh sb="0" eb="2">
      <t>ソウゴウ</t>
    </rPh>
    <rPh sb="2" eb="4">
      <t>シュウショク</t>
    </rPh>
    <rPh sb="8" eb="10">
      <t>ジギョウ</t>
    </rPh>
    <rPh sb="11" eb="13">
      <t>キタク</t>
    </rPh>
    <rPh sb="16" eb="18">
      <t>クイキ</t>
    </rPh>
    <rPh sb="19" eb="21">
      <t>イタク</t>
    </rPh>
    <rPh sb="21" eb="23">
      <t>ギョウム</t>
    </rPh>
    <rPh sb="24" eb="26">
      <t>チョウキ</t>
    </rPh>
    <rPh sb="26" eb="28">
      <t>ケイゾク</t>
    </rPh>
    <phoneticPr fontId="5"/>
  </si>
  <si>
    <t>(株)アソウ・ヒューマニーセンター</t>
  </si>
  <si>
    <t>総合就職サポート事業（西区ほか３区域）委託業務（長期継続）</t>
    <rPh sb="0" eb="2">
      <t>ソウゴウ</t>
    </rPh>
    <rPh sb="2" eb="4">
      <t>シュウショク</t>
    </rPh>
    <rPh sb="8" eb="10">
      <t>ジギョウ</t>
    </rPh>
    <rPh sb="11" eb="13">
      <t>ニシク</t>
    </rPh>
    <rPh sb="16" eb="18">
      <t>クイキ</t>
    </rPh>
    <rPh sb="19" eb="21">
      <t>イタク</t>
    </rPh>
    <rPh sb="21" eb="23">
      <t>ギョウム</t>
    </rPh>
    <rPh sb="24" eb="26">
      <t>チョウキ</t>
    </rPh>
    <rPh sb="26" eb="28">
      <t>ケイゾク</t>
    </rPh>
    <phoneticPr fontId="5"/>
  </si>
  <si>
    <t>(株)パソナ</t>
  </si>
  <si>
    <t>総合就職サポート事業（中央区ほか５区域）委託業務（長期継続）</t>
    <rPh sb="0" eb="2">
      <t>ソウゴウ</t>
    </rPh>
    <rPh sb="2" eb="4">
      <t>シュウショク</t>
    </rPh>
    <rPh sb="8" eb="10">
      <t>ジギョウ</t>
    </rPh>
    <rPh sb="11" eb="14">
      <t>チュウオウク</t>
    </rPh>
    <rPh sb="17" eb="19">
      <t>クイキ</t>
    </rPh>
    <rPh sb="20" eb="22">
      <t>イタク</t>
    </rPh>
    <rPh sb="22" eb="24">
      <t>ギョウム</t>
    </rPh>
    <rPh sb="25" eb="27">
      <t>チョウキ</t>
    </rPh>
    <rPh sb="27" eb="29">
      <t>ケイゾク</t>
    </rPh>
    <phoneticPr fontId="5"/>
  </si>
  <si>
    <t>総合就職サポート事業（淀川区ほか１区域）委託業務（長期継続）</t>
    <rPh sb="0" eb="2">
      <t>ソウゴウ</t>
    </rPh>
    <rPh sb="2" eb="4">
      <t>シュウショク</t>
    </rPh>
    <rPh sb="8" eb="10">
      <t>ジギョウ</t>
    </rPh>
    <rPh sb="11" eb="14">
      <t>ヨドガワク</t>
    </rPh>
    <rPh sb="17" eb="19">
      <t>クイキ</t>
    </rPh>
    <rPh sb="20" eb="22">
      <t>イタク</t>
    </rPh>
    <rPh sb="22" eb="24">
      <t>ギョウム</t>
    </rPh>
    <phoneticPr fontId="5"/>
  </si>
  <si>
    <t>総合就職サポート事業（阿倍野区ほか２区域）委託業務（長期継続）</t>
    <rPh sb="0" eb="2">
      <t>ソウゴウ</t>
    </rPh>
    <rPh sb="2" eb="4">
      <t>シュウショク</t>
    </rPh>
    <rPh sb="8" eb="10">
      <t>ジギョウ</t>
    </rPh>
    <rPh sb="11" eb="15">
      <t>アベノク</t>
    </rPh>
    <rPh sb="18" eb="20">
      <t>クイキ</t>
    </rPh>
    <rPh sb="21" eb="23">
      <t>イタク</t>
    </rPh>
    <rPh sb="23" eb="25">
      <t>ギョウム</t>
    </rPh>
    <rPh sb="26" eb="28">
      <t>チョウキ</t>
    </rPh>
    <rPh sb="28" eb="30">
      <t>ケイゾク</t>
    </rPh>
    <phoneticPr fontId="5"/>
  </si>
  <si>
    <t>総合就職サポート事業（東住吉区ほか１区域）委託業務（長期継続）</t>
    <rPh sb="0" eb="2">
      <t>ソウゴウ</t>
    </rPh>
    <rPh sb="2" eb="4">
      <t>シュウショク</t>
    </rPh>
    <rPh sb="8" eb="10">
      <t>ジギョウ</t>
    </rPh>
    <rPh sb="11" eb="15">
      <t>ヒガシスミヨシク</t>
    </rPh>
    <rPh sb="18" eb="20">
      <t>クイキ</t>
    </rPh>
    <rPh sb="21" eb="23">
      <t>イタク</t>
    </rPh>
    <rPh sb="23" eb="25">
      <t>ギョウム</t>
    </rPh>
    <phoneticPr fontId="5"/>
  </si>
  <si>
    <t>総合就職サポート事業（西成区域）委託業務（長期継続）</t>
    <rPh sb="0" eb="2">
      <t>ソウゴウ</t>
    </rPh>
    <rPh sb="2" eb="4">
      <t>シュウショク</t>
    </rPh>
    <rPh sb="8" eb="10">
      <t>ジギョウ</t>
    </rPh>
    <rPh sb="11" eb="13">
      <t>ニシナリ</t>
    </rPh>
    <rPh sb="13" eb="15">
      <t>クイキ</t>
    </rPh>
    <rPh sb="16" eb="18">
      <t>イタク</t>
    </rPh>
    <rPh sb="18" eb="20">
      <t>ギョウム</t>
    </rPh>
    <phoneticPr fontId="5"/>
  </si>
  <si>
    <t>パーソルキャリアコンサルティング(株)</t>
  </si>
  <si>
    <t>子ども自立アシスト事業（北エリア：北区ほか５区域）業務委託（長期継続）</t>
    <phoneticPr fontId="5"/>
  </si>
  <si>
    <t>子ども自立アシスト事業（西エリア：此花区ほか５区域）業務委託（長期継続）</t>
    <phoneticPr fontId="5"/>
  </si>
  <si>
    <t>子ども自立アシスト事業（東エリア：中央区ほか６区域）業務委託（長期継続）</t>
    <phoneticPr fontId="5"/>
  </si>
  <si>
    <t>子ども自立アシスト事業（南エリア：阿倍野区ほか４区域）業務委託（長期継続）</t>
    <phoneticPr fontId="5"/>
  </si>
  <si>
    <t>平成３１年度生活保護費支給封筒現金封入事務等委託契約（単価契約）</t>
    <rPh sb="0" eb="2">
      <t>ヘイセイ</t>
    </rPh>
    <rPh sb="4" eb="6">
      <t>ネンド</t>
    </rPh>
    <rPh sb="6" eb="8">
      <t>セイカツ</t>
    </rPh>
    <rPh sb="8" eb="10">
      <t>ホゴ</t>
    </rPh>
    <rPh sb="10" eb="11">
      <t>ヒ</t>
    </rPh>
    <rPh sb="11" eb="13">
      <t>シキュウ</t>
    </rPh>
    <rPh sb="13" eb="15">
      <t>フウトウ</t>
    </rPh>
    <rPh sb="15" eb="17">
      <t>ゲンキン</t>
    </rPh>
    <rPh sb="17" eb="19">
      <t>フウニュウ</t>
    </rPh>
    <rPh sb="19" eb="22">
      <t>ジムナド</t>
    </rPh>
    <rPh sb="22" eb="24">
      <t>イタク</t>
    </rPh>
    <rPh sb="24" eb="26">
      <t>ケイヤク</t>
    </rPh>
    <rPh sb="27" eb="29">
      <t>タンカ</t>
    </rPh>
    <rPh sb="29" eb="31">
      <t>ケイヤク</t>
    </rPh>
    <phoneticPr fontId="4"/>
  </si>
  <si>
    <t>(株)みずほ銀行</t>
    <rPh sb="6" eb="8">
      <t>ギンコウ</t>
    </rPh>
    <phoneticPr fontId="26"/>
  </si>
  <si>
    <t>(株)三井住友銀行</t>
    <rPh sb="3" eb="5">
      <t>ミツイ</t>
    </rPh>
    <rPh sb="5" eb="7">
      <t>スミトモ</t>
    </rPh>
    <rPh sb="7" eb="9">
      <t>ギンコウ</t>
    </rPh>
    <phoneticPr fontId="26"/>
  </si>
  <si>
    <t>(株)三菱ＵＦＪ銀行</t>
    <rPh sb="3" eb="5">
      <t>ミツビシ</t>
    </rPh>
    <rPh sb="8" eb="10">
      <t>ギンコウ</t>
    </rPh>
    <phoneticPr fontId="26"/>
  </si>
  <si>
    <t>(株)りそな銀行</t>
    <rPh sb="6" eb="8">
      <t>ギンコウ</t>
    </rPh>
    <phoneticPr fontId="26"/>
  </si>
  <si>
    <t>ＳＭＢＣオペレーションサービス(株)</t>
  </si>
  <si>
    <t>生活保護業務にかかる法律相談顧問業務</t>
    <phoneticPr fontId="4"/>
  </si>
  <si>
    <t>生活保護業務にかかる専門相談員派遣事業（不動産に関する相談）（単価契約）</t>
    <rPh sb="0" eb="2">
      <t>セイカツ</t>
    </rPh>
    <rPh sb="2" eb="4">
      <t>ホゴ</t>
    </rPh>
    <rPh sb="4" eb="6">
      <t>ギョウム</t>
    </rPh>
    <rPh sb="10" eb="12">
      <t>センモン</t>
    </rPh>
    <rPh sb="12" eb="15">
      <t>ソウダンイン</t>
    </rPh>
    <rPh sb="15" eb="17">
      <t>ハケン</t>
    </rPh>
    <rPh sb="17" eb="19">
      <t>ジギョウ</t>
    </rPh>
    <rPh sb="20" eb="23">
      <t>フドウサン</t>
    </rPh>
    <rPh sb="24" eb="25">
      <t>カン</t>
    </rPh>
    <rPh sb="27" eb="29">
      <t>ソウダン</t>
    </rPh>
    <rPh sb="31" eb="33">
      <t>タンカ</t>
    </rPh>
    <rPh sb="33" eb="35">
      <t>ケイヤク</t>
    </rPh>
    <phoneticPr fontId="5"/>
  </si>
  <si>
    <t>(公社)大阪府不動産鑑定士協会</t>
    <rPh sb="1" eb="2">
      <t>オオヤケ</t>
    </rPh>
    <rPh sb="2" eb="3">
      <t>シャ</t>
    </rPh>
    <rPh sb="4" eb="7">
      <t>オオサカフ</t>
    </rPh>
    <rPh sb="7" eb="10">
      <t>フドウサン</t>
    </rPh>
    <rPh sb="10" eb="13">
      <t>カンテイシ</t>
    </rPh>
    <rPh sb="13" eb="15">
      <t>キョウカイ</t>
    </rPh>
    <phoneticPr fontId="5"/>
  </si>
  <si>
    <t>平成３１年度中国語通訳業務委託（単価契約）</t>
    <phoneticPr fontId="5"/>
  </si>
  <si>
    <t>(株)アレスコ</t>
  </si>
  <si>
    <t>生活保護担当職員スキルアップ事業委託業務</t>
    <rPh sb="0" eb="2">
      <t>セイカツ</t>
    </rPh>
    <rPh sb="2" eb="4">
      <t>ホゴ</t>
    </rPh>
    <rPh sb="4" eb="6">
      <t>タントウ</t>
    </rPh>
    <rPh sb="6" eb="8">
      <t>ショクイン</t>
    </rPh>
    <rPh sb="14" eb="16">
      <t>ジギョウ</t>
    </rPh>
    <rPh sb="16" eb="18">
      <t>イタク</t>
    </rPh>
    <rPh sb="18" eb="20">
      <t>ギョウム</t>
    </rPh>
    <phoneticPr fontId="5"/>
  </si>
  <si>
    <t>(株)東京リーガルマインド</t>
  </si>
  <si>
    <t>パーソルテンプスタッフ(株)</t>
  </si>
  <si>
    <t>更生施設淀川寮の定員変更に伴う賃料検証支援業務委託</t>
    <phoneticPr fontId="5"/>
  </si>
  <si>
    <t>(株)関西総合鑑定所</t>
  </si>
  <si>
    <t>(株)谷澤総合鑑定所</t>
    <phoneticPr fontId="5"/>
  </si>
  <si>
    <t>(株)クリーンクニナカ</t>
  </si>
  <si>
    <t>大阪市徴収金口座振替処理(福祉五法システム・生活保護システム)データ伝送等における業務委託(長期継続)</t>
  </si>
  <si>
    <t>大阪市徴収金口座振替処理データ伝送等における業務委託（長期継続）（概算契約）</t>
    <phoneticPr fontId="5"/>
  </si>
  <si>
    <t>平成31年度総合福祉システム（生活保護システム）出力帳票封入封緘等業務委託（概算契約）</t>
    <phoneticPr fontId="5"/>
  </si>
  <si>
    <t>(株)サンビジネス</t>
    <rPh sb="1" eb="2">
      <t>カブ</t>
    </rPh>
    <phoneticPr fontId="4"/>
  </si>
  <si>
    <t>令和元年度総合福祉システム（生活保護システム）出力帳票封入封緘等業務委託（概算契約）その２</t>
    <rPh sb="0" eb="2">
      <t>レイワ</t>
    </rPh>
    <rPh sb="2" eb="4">
      <t>ガンネン</t>
    </rPh>
    <rPh sb="4" eb="5">
      <t>ド</t>
    </rPh>
    <phoneticPr fontId="5"/>
  </si>
  <si>
    <t>国民健康保険・介護保険・総合福祉システム構築用保険者マスターデータ作成業務委託</t>
    <rPh sb="0" eb="2">
      <t>コクミン</t>
    </rPh>
    <rPh sb="2" eb="4">
      <t>ケンコウ</t>
    </rPh>
    <rPh sb="4" eb="6">
      <t>ホケン</t>
    </rPh>
    <rPh sb="7" eb="9">
      <t>カイゴ</t>
    </rPh>
    <rPh sb="9" eb="11">
      <t>ホケン</t>
    </rPh>
    <rPh sb="12" eb="14">
      <t>ソウゴウ</t>
    </rPh>
    <rPh sb="14" eb="16">
      <t>フクシ</t>
    </rPh>
    <rPh sb="20" eb="23">
      <t>コウチクヨウ</t>
    </rPh>
    <rPh sb="23" eb="26">
      <t>ホケンシャ</t>
    </rPh>
    <rPh sb="33" eb="35">
      <t>サクセイ</t>
    </rPh>
    <rPh sb="35" eb="37">
      <t>ギョウム</t>
    </rPh>
    <rPh sb="37" eb="39">
      <t>イタク</t>
    </rPh>
    <phoneticPr fontId="6"/>
  </si>
  <si>
    <t>(株)社会保険研究所</t>
    <rPh sb="3" eb="5">
      <t>シャカイ</t>
    </rPh>
    <rPh sb="5" eb="7">
      <t>ホケン</t>
    </rPh>
    <rPh sb="7" eb="10">
      <t>ケンキュウジョ</t>
    </rPh>
    <phoneticPr fontId="6"/>
  </si>
  <si>
    <t>国民健康保険・介護保険・総合福祉システム構築用医療機関情報マスターデータ作成業務委託</t>
    <rPh sb="0" eb="2">
      <t>コクミン</t>
    </rPh>
    <rPh sb="2" eb="4">
      <t>ケンコウ</t>
    </rPh>
    <rPh sb="4" eb="6">
      <t>ホケン</t>
    </rPh>
    <rPh sb="7" eb="9">
      <t>カイゴ</t>
    </rPh>
    <rPh sb="9" eb="11">
      <t>ホケン</t>
    </rPh>
    <rPh sb="12" eb="14">
      <t>ソウゴウ</t>
    </rPh>
    <rPh sb="14" eb="16">
      <t>フクシ</t>
    </rPh>
    <rPh sb="20" eb="22">
      <t>コウチク</t>
    </rPh>
    <rPh sb="22" eb="23">
      <t>ヨウ</t>
    </rPh>
    <rPh sb="23" eb="25">
      <t>イリョウ</t>
    </rPh>
    <rPh sb="25" eb="27">
      <t>キカン</t>
    </rPh>
    <rPh sb="27" eb="29">
      <t>ジョウホウ</t>
    </rPh>
    <rPh sb="36" eb="38">
      <t>サクセイ</t>
    </rPh>
    <rPh sb="38" eb="40">
      <t>ギョウム</t>
    </rPh>
    <rPh sb="40" eb="42">
      <t>イタク</t>
    </rPh>
    <phoneticPr fontId="6"/>
  </si>
  <si>
    <t>社会保険診療報酬支払基金</t>
    <rPh sb="0" eb="2">
      <t>シャカイ</t>
    </rPh>
    <phoneticPr fontId="6"/>
  </si>
  <si>
    <t>居宅サービス事業者及び障がい福祉サービス事業者等指定申請受付等業務委託(長期継続)</t>
    <rPh sb="0" eb="2">
      <t>キョタク</t>
    </rPh>
    <rPh sb="6" eb="9">
      <t>ジギョウシャ</t>
    </rPh>
    <rPh sb="9" eb="10">
      <t>オヨ</t>
    </rPh>
    <rPh sb="11" eb="12">
      <t>サワ</t>
    </rPh>
    <rPh sb="14" eb="16">
      <t>フクシ</t>
    </rPh>
    <rPh sb="20" eb="24">
      <t>ジギョウシャトウ</t>
    </rPh>
    <rPh sb="24" eb="26">
      <t>シテイ</t>
    </rPh>
    <rPh sb="26" eb="28">
      <t>シンセイ</t>
    </rPh>
    <rPh sb="28" eb="31">
      <t>ウケツケトウ</t>
    </rPh>
    <rPh sb="31" eb="33">
      <t>ギョウム</t>
    </rPh>
    <rPh sb="33" eb="35">
      <t>イタク</t>
    </rPh>
    <rPh sb="36" eb="38">
      <t>チョウキ</t>
    </rPh>
    <rPh sb="38" eb="40">
      <t>ケイゾク</t>
    </rPh>
    <phoneticPr fontId="11"/>
  </si>
  <si>
    <t>平成３１年度指定事業者台帳等管理システム保守業務委託</t>
    <rPh sb="0" eb="2">
      <t>ヘイセイ</t>
    </rPh>
    <rPh sb="4" eb="6">
      <t>ネンド</t>
    </rPh>
    <rPh sb="6" eb="8">
      <t>シテイ</t>
    </rPh>
    <rPh sb="13" eb="14">
      <t>トウ</t>
    </rPh>
    <rPh sb="14" eb="16">
      <t>カンリ</t>
    </rPh>
    <phoneticPr fontId="11"/>
  </si>
  <si>
    <t>(株)アスピラント</t>
  </si>
  <si>
    <t>監査・行政処分等に係る法律相談業務委託</t>
    <rPh sb="0" eb="2">
      <t>カンサ</t>
    </rPh>
    <rPh sb="3" eb="5">
      <t>ギョウセイ</t>
    </rPh>
    <rPh sb="5" eb="7">
      <t>ショブン</t>
    </rPh>
    <rPh sb="7" eb="8">
      <t>トウ</t>
    </rPh>
    <rPh sb="9" eb="10">
      <t>カカ</t>
    </rPh>
    <rPh sb="11" eb="13">
      <t>ホウリツ</t>
    </rPh>
    <rPh sb="13" eb="15">
      <t>ソウダン</t>
    </rPh>
    <rPh sb="15" eb="17">
      <t>ギョウム</t>
    </rPh>
    <rPh sb="17" eb="19">
      <t>イタク</t>
    </rPh>
    <phoneticPr fontId="11"/>
  </si>
  <si>
    <t>櫛田和代法律事務所</t>
    <rPh sb="0" eb="2">
      <t>クシダ</t>
    </rPh>
    <rPh sb="2" eb="4">
      <t>カズヨ</t>
    </rPh>
    <rPh sb="4" eb="6">
      <t>ホウリツ</t>
    </rPh>
    <rPh sb="6" eb="8">
      <t>ジム</t>
    </rPh>
    <rPh sb="8" eb="9">
      <t>ショ</t>
    </rPh>
    <phoneticPr fontId="5"/>
  </si>
  <si>
    <t>平成３１年度指定（登録）障がい福祉サービス事業者等集団指導資料（概要版）点字版作成業務委託</t>
    <rPh sb="0" eb="2">
      <t>ヘイセイ</t>
    </rPh>
    <rPh sb="4" eb="6">
      <t>ネンド</t>
    </rPh>
    <rPh sb="6" eb="8">
      <t>シテイ</t>
    </rPh>
    <rPh sb="9" eb="11">
      <t>トウロク</t>
    </rPh>
    <rPh sb="12" eb="13">
      <t>ショウ</t>
    </rPh>
    <rPh sb="15" eb="17">
      <t>フクシ</t>
    </rPh>
    <rPh sb="21" eb="24">
      <t>ジギョウシャ</t>
    </rPh>
    <rPh sb="24" eb="25">
      <t>トウ</t>
    </rPh>
    <rPh sb="25" eb="27">
      <t>シュウダン</t>
    </rPh>
    <rPh sb="27" eb="29">
      <t>シドウ</t>
    </rPh>
    <rPh sb="29" eb="31">
      <t>シリョウ</t>
    </rPh>
    <rPh sb="32" eb="34">
      <t>ガイヨウ</t>
    </rPh>
    <rPh sb="34" eb="35">
      <t>バン</t>
    </rPh>
    <rPh sb="36" eb="38">
      <t>テンジ</t>
    </rPh>
    <rPh sb="38" eb="39">
      <t>バン</t>
    </rPh>
    <rPh sb="39" eb="41">
      <t>サクセイ</t>
    </rPh>
    <rPh sb="41" eb="43">
      <t>ギョウム</t>
    </rPh>
    <rPh sb="43" eb="45">
      <t>イタク</t>
    </rPh>
    <phoneticPr fontId="5"/>
  </si>
  <si>
    <t>(有)リブート</t>
    <rPh sb="0" eb="3">
      <t>ユウゲンガイシャ</t>
    </rPh>
    <phoneticPr fontId="5"/>
  </si>
  <si>
    <t>福祉局船場分室自動音声応答ガイダンス導入設定業務委託</t>
  </si>
  <si>
    <t>大協電子通信(株)</t>
    <rPh sb="6" eb="9">
      <t>カブ</t>
    </rPh>
    <phoneticPr fontId="5"/>
  </si>
  <si>
    <t>令和元年度福祉・介護職員処遇改善加算取得促進特別支援事業業務委託(概算契約)</t>
    <rPh sb="0" eb="2">
      <t>レイワ</t>
    </rPh>
    <rPh sb="2" eb="4">
      <t>ガンネン</t>
    </rPh>
    <phoneticPr fontId="11"/>
  </si>
  <si>
    <t>大阪府行政書士会</t>
    <rPh sb="0" eb="3">
      <t>オオサカフ</t>
    </rPh>
    <rPh sb="3" eb="5">
      <t>ギョウセイ</t>
    </rPh>
    <rPh sb="5" eb="7">
      <t>ショシ</t>
    </rPh>
    <rPh sb="7" eb="8">
      <t>カイ</t>
    </rPh>
    <phoneticPr fontId="11"/>
  </si>
  <si>
    <t>(社福)和泉市社会福祉協議会</t>
  </si>
  <si>
    <t>(株)ハートス</t>
  </si>
  <si>
    <t>(公社)大阪公共嘱託登記土地家屋調査士協会</t>
  </si>
  <si>
    <t>住吉総合福祉センター、小規模多機能型居宅介護拠点及び住吉診療所売却にかかる土地登記業務委託</t>
  </si>
  <si>
    <t>(同)オフィスぼん</t>
    <rPh sb="1" eb="2">
      <t>ドウ</t>
    </rPh>
    <phoneticPr fontId="11"/>
  </si>
  <si>
    <t>大阪市発達障がい児専門療育機関業務（概算契約）（長期継続）（中央東エリア）</t>
    <rPh sb="0" eb="3">
      <t>オオサカシ</t>
    </rPh>
    <rPh sb="3" eb="5">
      <t>ハッタツ</t>
    </rPh>
    <rPh sb="5" eb="6">
      <t>ショウ</t>
    </rPh>
    <rPh sb="8" eb="9">
      <t>ジ</t>
    </rPh>
    <rPh sb="24" eb="26">
      <t>チョウキ</t>
    </rPh>
    <rPh sb="26" eb="28">
      <t>ケイゾク</t>
    </rPh>
    <rPh sb="30" eb="32">
      <t>チュウオウ</t>
    </rPh>
    <rPh sb="32" eb="33">
      <t>ヒガシ</t>
    </rPh>
    <phoneticPr fontId="5"/>
  </si>
  <si>
    <t>大阪市発達障がい児専門療育機関業務（概算契約）（長期継続）（南東エリア）</t>
    <rPh sb="0" eb="3">
      <t>オオサカシ</t>
    </rPh>
    <rPh sb="3" eb="5">
      <t>ハッタツ</t>
    </rPh>
    <rPh sb="5" eb="6">
      <t>ショウ</t>
    </rPh>
    <rPh sb="8" eb="9">
      <t>ジ</t>
    </rPh>
    <rPh sb="24" eb="26">
      <t>チョウキ</t>
    </rPh>
    <rPh sb="26" eb="28">
      <t>ケイゾク</t>
    </rPh>
    <rPh sb="30" eb="32">
      <t>ナントウ</t>
    </rPh>
    <phoneticPr fontId="5"/>
  </si>
  <si>
    <t>(社福)北摂杉の子会</t>
    <rPh sb="4" eb="6">
      <t>ホクセツ</t>
    </rPh>
    <rPh sb="6" eb="7">
      <t>スギ</t>
    </rPh>
    <rPh sb="8" eb="9">
      <t>コ</t>
    </rPh>
    <rPh sb="9" eb="10">
      <t>カイ</t>
    </rPh>
    <phoneticPr fontId="11"/>
  </si>
  <si>
    <t>大阪市発達障がい児専門療育機関業務（概算契約）（長期継続）（南西エリア）</t>
    <rPh sb="0" eb="3">
      <t>オオサカシ</t>
    </rPh>
    <rPh sb="3" eb="5">
      <t>ハッタツ</t>
    </rPh>
    <rPh sb="5" eb="6">
      <t>ショウ</t>
    </rPh>
    <rPh sb="8" eb="9">
      <t>ジ</t>
    </rPh>
    <rPh sb="24" eb="26">
      <t>チョウキ</t>
    </rPh>
    <rPh sb="26" eb="28">
      <t>ケイゾク</t>
    </rPh>
    <rPh sb="30" eb="32">
      <t>ナンセイ</t>
    </rPh>
    <phoneticPr fontId="5"/>
  </si>
  <si>
    <t>大阪市発達障がい児専門療育機関業務（概算契約）（長期継続）（北部エリア）</t>
    <rPh sb="0" eb="3">
      <t>オオサカシ</t>
    </rPh>
    <rPh sb="3" eb="5">
      <t>ハッタツ</t>
    </rPh>
    <rPh sb="5" eb="6">
      <t>ショウ</t>
    </rPh>
    <rPh sb="8" eb="9">
      <t>ジ</t>
    </rPh>
    <rPh sb="24" eb="26">
      <t>チョウキ</t>
    </rPh>
    <rPh sb="26" eb="28">
      <t>ケイゾク</t>
    </rPh>
    <rPh sb="30" eb="32">
      <t>ホクブ</t>
    </rPh>
    <phoneticPr fontId="5"/>
  </si>
  <si>
    <t>(社福)愛徳福祉会</t>
    <rPh sb="4" eb="5">
      <t>アイ</t>
    </rPh>
    <rPh sb="5" eb="6">
      <t>トク</t>
    </rPh>
    <rPh sb="6" eb="8">
      <t>フクシ</t>
    </rPh>
    <rPh sb="8" eb="9">
      <t>カイ</t>
    </rPh>
    <phoneticPr fontId="11"/>
  </si>
  <si>
    <t>大阪市発達障がい児専門療育機関業務（概算契約）</t>
    <rPh sb="0" eb="3">
      <t>オオサカシ</t>
    </rPh>
    <rPh sb="3" eb="5">
      <t>ハッタツ</t>
    </rPh>
    <rPh sb="5" eb="6">
      <t>ショウ</t>
    </rPh>
    <rPh sb="8" eb="9">
      <t>ジ</t>
    </rPh>
    <rPh sb="9" eb="11">
      <t>センモン</t>
    </rPh>
    <rPh sb="11" eb="13">
      <t>リョウイク</t>
    </rPh>
    <rPh sb="13" eb="15">
      <t>キカン</t>
    </rPh>
    <rPh sb="15" eb="17">
      <t>ギョウム</t>
    </rPh>
    <rPh sb="18" eb="20">
      <t>ガイサン</t>
    </rPh>
    <rPh sb="20" eb="22">
      <t>ケイヤク</t>
    </rPh>
    <phoneticPr fontId="11"/>
  </si>
  <si>
    <t>大阪市発達障がい者支援センター運営等事業（長期継続）</t>
    <rPh sb="0" eb="2">
      <t>オオサカ</t>
    </rPh>
    <rPh sb="2" eb="3">
      <t>シ</t>
    </rPh>
    <rPh sb="3" eb="5">
      <t>ハッタツ</t>
    </rPh>
    <rPh sb="5" eb="6">
      <t>ショウ</t>
    </rPh>
    <rPh sb="8" eb="9">
      <t>シャ</t>
    </rPh>
    <rPh sb="9" eb="11">
      <t>シエン</t>
    </rPh>
    <rPh sb="15" eb="17">
      <t>ウンエイ</t>
    </rPh>
    <rPh sb="17" eb="18">
      <t>トウ</t>
    </rPh>
    <rPh sb="18" eb="20">
      <t>ジギョウ</t>
    </rPh>
    <rPh sb="21" eb="23">
      <t>チョウキ</t>
    </rPh>
    <rPh sb="23" eb="25">
      <t>ケイゾク</t>
    </rPh>
    <phoneticPr fontId="11"/>
  </si>
  <si>
    <t>大阪市発達障がい児専門療育機関業務（概算契約）</t>
    <rPh sb="0" eb="3">
      <t>オオサカシ</t>
    </rPh>
    <rPh sb="3" eb="5">
      <t>ハッタツ</t>
    </rPh>
    <rPh sb="5" eb="6">
      <t>ショウ</t>
    </rPh>
    <rPh sb="8" eb="9">
      <t>ジ</t>
    </rPh>
    <phoneticPr fontId="5"/>
  </si>
  <si>
    <t>平成31年度大阪市立心身障がい者リハビリテーションセンター外注検査業務委託(単価契約)</t>
    <rPh sb="33" eb="35">
      <t>ギョウム</t>
    </rPh>
    <phoneticPr fontId="4"/>
  </si>
  <si>
    <t>(株)大阪血清微生物研究所</t>
    <phoneticPr fontId="5"/>
  </si>
  <si>
    <t>平成31年度大阪市立心身障がい者リハビリテーションセンター感染性産業廃棄物処理業務委託(固形物収集運搬)(単価契約)</t>
    <rPh sb="0" eb="2">
      <t>ヘイセイ</t>
    </rPh>
    <rPh sb="4" eb="6">
      <t>ネンド</t>
    </rPh>
    <rPh sb="6" eb="10">
      <t>オオサカシリツ</t>
    </rPh>
    <rPh sb="10" eb="13">
      <t>シンシンショウ</t>
    </rPh>
    <rPh sb="15" eb="16">
      <t>シャ</t>
    </rPh>
    <rPh sb="29" eb="32">
      <t>カンセンセイ</t>
    </rPh>
    <rPh sb="32" eb="34">
      <t>サンギョウ</t>
    </rPh>
    <rPh sb="34" eb="37">
      <t>ハイキブツ</t>
    </rPh>
    <rPh sb="37" eb="39">
      <t>ショリ</t>
    </rPh>
    <rPh sb="39" eb="41">
      <t>ギョウム</t>
    </rPh>
    <rPh sb="41" eb="43">
      <t>イタク</t>
    </rPh>
    <rPh sb="44" eb="47">
      <t>コケイブツ</t>
    </rPh>
    <rPh sb="47" eb="51">
      <t>シュウシュウウンパン</t>
    </rPh>
    <phoneticPr fontId="4"/>
  </si>
  <si>
    <t>大阪廃棄物処理(株)</t>
    <rPh sb="0" eb="2">
      <t>オオサカ</t>
    </rPh>
    <rPh sb="2" eb="5">
      <t>ハイキブツ</t>
    </rPh>
    <rPh sb="5" eb="7">
      <t>ショリ</t>
    </rPh>
    <phoneticPr fontId="4"/>
  </si>
  <si>
    <t>平成31年度大阪市立心身障がい者リハビリテーションセンター感染性産業廃棄物処理業務委託(固形物処分)(単価契約)</t>
    <rPh sb="6" eb="10">
      <t>オオサカシリツ</t>
    </rPh>
    <rPh sb="10" eb="13">
      <t>シンシンショウ</t>
    </rPh>
    <rPh sb="15" eb="16">
      <t>シャ</t>
    </rPh>
    <rPh sb="29" eb="32">
      <t>カンセンセイ</t>
    </rPh>
    <rPh sb="32" eb="34">
      <t>サンギョウ</t>
    </rPh>
    <rPh sb="34" eb="37">
      <t>ハイキブツ</t>
    </rPh>
    <rPh sb="37" eb="39">
      <t>ショリ</t>
    </rPh>
    <rPh sb="39" eb="41">
      <t>ギョウム</t>
    </rPh>
    <rPh sb="41" eb="43">
      <t>イタク</t>
    </rPh>
    <rPh sb="44" eb="47">
      <t>コケイブツ</t>
    </rPh>
    <rPh sb="47" eb="49">
      <t>ショブン</t>
    </rPh>
    <phoneticPr fontId="4"/>
  </si>
  <si>
    <t>(株)共英メソナ</t>
    <rPh sb="3" eb="4">
      <t>トモ</t>
    </rPh>
    <rPh sb="4" eb="5">
      <t>エイ</t>
    </rPh>
    <phoneticPr fontId="4"/>
  </si>
  <si>
    <t>比随</t>
    <rPh sb="0" eb="1">
      <t>ヒ</t>
    </rPh>
    <rPh sb="1" eb="2">
      <t>ズイ</t>
    </rPh>
    <phoneticPr fontId="4"/>
  </si>
  <si>
    <t>平成31年度大阪市立心身障がい者リハビリテーションセンター特定健診代行入力業務(単価契約)</t>
    <phoneticPr fontId="5"/>
  </si>
  <si>
    <t>(株)メディテクノサービス</t>
    <phoneticPr fontId="5"/>
  </si>
  <si>
    <t>令和元年度大阪市立心身障がい者リハビリテーションセンター市民啓発事業公開講座映像機器等操作業務委託</t>
    <rPh sb="0" eb="2">
      <t>レイワ</t>
    </rPh>
    <rPh sb="2" eb="3">
      <t>ガン</t>
    </rPh>
    <phoneticPr fontId="5"/>
  </si>
  <si>
    <t>(株)テクニカルクリエイション</t>
  </si>
  <si>
    <t>大阪市立心身障がい者リハビリテーションセンター一般廃棄物収集運搬業務（その3）</t>
    <phoneticPr fontId="5"/>
  </si>
  <si>
    <t>今里衛生協同組合</t>
    <phoneticPr fontId="5"/>
  </si>
  <si>
    <t>令和元年度心身障がい者リハビリテーションセンター放射線漏洩線量測定業務委託</t>
    <phoneticPr fontId="5"/>
  </si>
  <si>
    <t>中外テクノス(株)</t>
    <phoneticPr fontId="5"/>
  </si>
  <si>
    <t>心身障がい者リハビリテーションセンターフロン排出抑制法に係る空調機器定期点検業務</t>
    <phoneticPr fontId="5"/>
  </si>
  <si>
    <t>不二熱学サービス(株)</t>
  </si>
  <si>
    <t>心身障がい者リハビリテーションセンター等機械警備業務委託</t>
    <phoneticPr fontId="5"/>
  </si>
  <si>
    <t>大阪市立心身障がい者リハビリテーションセンター清掃業務委託</t>
    <phoneticPr fontId="5"/>
  </si>
  <si>
    <t>(株)大阪建物管理</t>
  </si>
  <si>
    <t>平成31年度心身障がい者リハビリテーションセンター等自家用電気工作物保守点検業務委託</t>
    <phoneticPr fontId="5"/>
  </si>
  <si>
    <t>日本電検(株)</t>
  </si>
  <si>
    <t>平成31年度心身障がい者リハビリテーションセンター等中央監視盤保守点検業務委託</t>
    <phoneticPr fontId="5"/>
  </si>
  <si>
    <t>ハピネスデンキ(株)</t>
  </si>
  <si>
    <t>平成31年度心身障がい者リハビリテーションセンター増築棟中央監視盤保守点検業務委託</t>
    <phoneticPr fontId="5"/>
  </si>
  <si>
    <t>パナソニックＬＳエンジニアリング(株)</t>
  </si>
  <si>
    <t>平成31年度心身障がい者リハビリテーションセンター等構内交換設備保守点検業務委託</t>
    <phoneticPr fontId="5"/>
  </si>
  <si>
    <t>大協電子通信(株)</t>
  </si>
  <si>
    <t>平成31年度（上期）心身障がい者リハビリテーションセンター等消防用設備保守点検業務委託</t>
    <phoneticPr fontId="5"/>
  </si>
  <si>
    <t>(株)エリアテック</t>
  </si>
  <si>
    <t>平成31年度心身障がい者リハビリテーションセンター等昇降機保守点検業務委託</t>
    <phoneticPr fontId="5"/>
  </si>
  <si>
    <t>東芝エレベータ(株)</t>
  </si>
  <si>
    <t>平成31年度心身障がい者リハビリテーションセンター等自動ドア保守点検業務委託</t>
    <phoneticPr fontId="5"/>
  </si>
  <si>
    <t>ナブコドア(株)</t>
  </si>
  <si>
    <t>平成31年度（下期）心身障がい者リハビリテーションセンター等消防用設備保守点検業務委託及び防火対象物定期点検業務委託</t>
    <phoneticPr fontId="5"/>
  </si>
  <si>
    <t>(株)泉消防設備</t>
  </si>
  <si>
    <t>平成31年度南部こども相談センター等衛生害虫駆除及びねずみ等の防除業務委託</t>
    <rPh sb="0" eb="2">
      <t>ヘイセイ</t>
    </rPh>
    <rPh sb="4" eb="6">
      <t>ネンド</t>
    </rPh>
    <rPh sb="6" eb="8">
      <t>ナンブ</t>
    </rPh>
    <phoneticPr fontId="11"/>
  </si>
  <si>
    <t>キョウワプロテック(株)</t>
  </si>
  <si>
    <t>平成31年度南部こども相談センター等水質検査及び簡易専用水道検査業務委託</t>
    <phoneticPr fontId="5"/>
  </si>
  <si>
    <t>エスク(株)</t>
  </si>
  <si>
    <t>平成31年度南部こども相談センター等汚水槽・雑排水槽清掃業務委託</t>
    <phoneticPr fontId="5"/>
  </si>
  <si>
    <t>(株)永田商会</t>
  </si>
  <si>
    <t>平成31年度南部こども相談センター等受水槽・高置水槽・貯湯槽清掃業務委託</t>
    <phoneticPr fontId="5"/>
  </si>
  <si>
    <t>平成31年度大阪市こども相談センター等及び大阪市南部こども相談センター等空気環境測定業務委託</t>
    <phoneticPr fontId="5"/>
  </si>
  <si>
    <t>毎美エンジニアリング(株)</t>
  </si>
  <si>
    <t>今津橋水質観測局外2件解体撤去工事設計業務委託</t>
    <rPh sb="0" eb="3">
      <t>イマヅバシ</t>
    </rPh>
    <rPh sb="3" eb="7">
      <t>スイシツカンソク</t>
    </rPh>
    <rPh sb="7" eb="8">
      <t>キョク</t>
    </rPh>
    <rPh sb="8" eb="9">
      <t>ソト</t>
    </rPh>
    <rPh sb="10" eb="11">
      <t>ケン</t>
    </rPh>
    <rPh sb="11" eb="13">
      <t>カイタイ</t>
    </rPh>
    <rPh sb="13" eb="15">
      <t>テッキョ</t>
    </rPh>
    <rPh sb="15" eb="17">
      <t>コウジ</t>
    </rPh>
    <rPh sb="17" eb="23">
      <t>セッケイギョウムイタク</t>
    </rPh>
    <phoneticPr fontId="11"/>
  </si>
  <si>
    <t>心身障がい者リハビリテーションセンター増築棟空調設備改修工事に係る設計業務(南エリア)【設計】</t>
    <rPh sb="0" eb="2">
      <t>シンシン</t>
    </rPh>
    <rPh sb="2" eb="3">
      <t>ショウ</t>
    </rPh>
    <rPh sb="5" eb="6">
      <t>シャ</t>
    </rPh>
    <rPh sb="19" eb="21">
      <t>ゾウチク</t>
    </rPh>
    <rPh sb="21" eb="22">
      <t>トウ</t>
    </rPh>
    <rPh sb="22" eb="24">
      <t>クウチョウ</t>
    </rPh>
    <rPh sb="24" eb="26">
      <t>セツビ</t>
    </rPh>
    <rPh sb="26" eb="28">
      <t>カイシュウ</t>
    </rPh>
    <rPh sb="28" eb="30">
      <t>コウジ</t>
    </rPh>
    <rPh sb="31" eb="32">
      <t>カカ</t>
    </rPh>
    <rPh sb="33" eb="35">
      <t>セッケイ</t>
    </rPh>
    <rPh sb="35" eb="37">
      <t>ギョウム</t>
    </rPh>
    <rPh sb="38" eb="39">
      <t>ミナミ</t>
    </rPh>
    <rPh sb="44" eb="46">
      <t>セッケイ</t>
    </rPh>
    <phoneticPr fontId="11"/>
  </si>
  <si>
    <t>(一財)大阪建築技術協会</t>
    <rPh sb="1" eb="3">
      <t>イチザイ</t>
    </rPh>
    <phoneticPr fontId="5"/>
  </si>
  <si>
    <t>心身障がい者リハビリテーションセンターベランダ床改修工事(南エリア)【設計】</t>
    <rPh sb="0" eb="2">
      <t>シンシン</t>
    </rPh>
    <rPh sb="2" eb="3">
      <t>ショウ</t>
    </rPh>
    <rPh sb="5" eb="6">
      <t>シャ</t>
    </rPh>
    <rPh sb="23" eb="24">
      <t>ユカ</t>
    </rPh>
    <rPh sb="24" eb="26">
      <t>カイシュウ</t>
    </rPh>
    <rPh sb="26" eb="28">
      <t>コウジ</t>
    </rPh>
    <rPh sb="29" eb="30">
      <t>ミナミ</t>
    </rPh>
    <rPh sb="35" eb="37">
      <t>セッケイ</t>
    </rPh>
    <phoneticPr fontId="11"/>
  </si>
  <si>
    <t>心身障がい者リハビリテーションセンターＢ棟屋上防水改修工事(南エリア)【設計】</t>
    <rPh sb="0" eb="2">
      <t>シンシン</t>
    </rPh>
    <rPh sb="2" eb="3">
      <t>ショウ</t>
    </rPh>
    <rPh sb="5" eb="6">
      <t>シャ</t>
    </rPh>
    <rPh sb="20" eb="21">
      <t>トウ</t>
    </rPh>
    <rPh sb="21" eb="29">
      <t>オクジョウボウスイカイシュウコウジ</t>
    </rPh>
    <rPh sb="30" eb="31">
      <t>ミナミ</t>
    </rPh>
    <rPh sb="36" eb="38">
      <t>セッケイ</t>
    </rPh>
    <phoneticPr fontId="11"/>
  </si>
  <si>
    <t>心身障がい者リハビリテーションセンター他2施設自動火災報知設備改修工事(南エリア)【工事調整】</t>
    <rPh sb="0" eb="19">
      <t>リハセン</t>
    </rPh>
    <rPh sb="19" eb="20">
      <t>ホカ</t>
    </rPh>
    <rPh sb="21" eb="23">
      <t>シセツ</t>
    </rPh>
    <rPh sb="23" eb="25">
      <t>ジドウ</t>
    </rPh>
    <rPh sb="25" eb="27">
      <t>カサイ</t>
    </rPh>
    <rPh sb="27" eb="29">
      <t>ホウチ</t>
    </rPh>
    <rPh sb="29" eb="31">
      <t>セツビ</t>
    </rPh>
    <rPh sb="31" eb="33">
      <t>カイシュウ</t>
    </rPh>
    <rPh sb="33" eb="35">
      <t>コウジ</t>
    </rPh>
    <rPh sb="36" eb="37">
      <t>ミナミ</t>
    </rPh>
    <rPh sb="42" eb="44">
      <t>コウジ</t>
    </rPh>
    <rPh sb="44" eb="46">
      <t>チョウセイ</t>
    </rPh>
    <phoneticPr fontId="11"/>
  </si>
  <si>
    <t>心身障がい者リハビリテーションセンター屋上防水改修その他工事(南エリア)【工事調整】</t>
    <rPh sb="0" eb="2">
      <t>シンシン</t>
    </rPh>
    <rPh sb="2" eb="3">
      <t>ショウ</t>
    </rPh>
    <rPh sb="5" eb="6">
      <t>シャ</t>
    </rPh>
    <rPh sb="19" eb="21">
      <t>オクジョウ</t>
    </rPh>
    <rPh sb="21" eb="23">
      <t>ボウスイ</t>
    </rPh>
    <rPh sb="23" eb="25">
      <t>カイシュウ</t>
    </rPh>
    <rPh sb="27" eb="28">
      <t>タ</t>
    </rPh>
    <rPh sb="28" eb="30">
      <t>コウジ</t>
    </rPh>
    <rPh sb="31" eb="32">
      <t>ミナミ</t>
    </rPh>
    <phoneticPr fontId="11"/>
  </si>
  <si>
    <t>令和元年度東住吉区役所外14施設特定建築物等定期点検業務委託（建築設備：防火設備）</t>
    <rPh sb="0" eb="2">
      <t>レイワ</t>
    </rPh>
    <rPh sb="2" eb="4">
      <t>ガンネン</t>
    </rPh>
    <rPh sb="3" eb="5">
      <t>ネンド</t>
    </rPh>
    <rPh sb="5" eb="8">
      <t>ヒガシスミヨシ</t>
    </rPh>
    <rPh sb="8" eb="11">
      <t>クヤクショ</t>
    </rPh>
    <rPh sb="9" eb="11">
      <t>ヤクショ</t>
    </rPh>
    <rPh sb="11" eb="12">
      <t>ソト</t>
    </rPh>
    <rPh sb="14" eb="16">
      <t>シセツ</t>
    </rPh>
    <rPh sb="16" eb="18">
      <t>トクテイ</t>
    </rPh>
    <rPh sb="18" eb="21">
      <t>ケンチクブツ</t>
    </rPh>
    <rPh sb="21" eb="22">
      <t>トウ</t>
    </rPh>
    <rPh sb="22" eb="24">
      <t>テイキ</t>
    </rPh>
    <rPh sb="24" eb="26">
      <t>テンケン</t>
    </rPh>
    <rPh sb="26" eb="28">
      <t>ギョウム</t>
    </rPh>
    <rPh sb="28" eb="30">
      <t>イタク</t>
    </rPh>
    <rPh sb="31" eb="35">
      <t>ケンチクセツビ</t>
    </rPh>
    <rPh sb="36" eb="38">
      <t>ボウカ</t>
    </rPh>
    <rPh sb="38" eb="40">
      <t>セツビ</t>
    </rPh>
    <phoneticPr fontId="11"/>
  </si>
  <si>
    <t>心身障がい者リハビリテーションセンター特定建築物等定期点検業務(南エリア)【設計・監理】</t>
    <rPh sb="0" eb="2">
      <t>シンシン</t>
    </rPh>
    <rPh sb="2" eb="3">
      <t>ショウ</t>
    </rPh>
    <rPh sb="5" eb="6">
      <t>シャ</t>
    </rPh>
    <rPh sb="19" eb="21">
      <t>トクテイ</t>
    </rPh>
    <rPh sb="21" eb="24">
      <t>ケンチクブツ</t>
    </rPh>
    <rPh sb="24" eb="25">
      <t>トウ</t>
    </rPh>
    <rPh sb="25" eb="27">
      <t>テイキ</t>
    </rPh>
    <rPh sb="27" eb="29">
      <t>テンケン</t>
    </rPh>
    <rPh sb="29" eb="31">
      <t>ギョウム</t>
    </rPh>
    <rPh sb="32" eb="33">
      <t>ミナミ</t>
    </rPh>
    <rPh sb="38" eb="40">
      <t>セッケイ</t>
    </rPh>
    <rPh sb="41" eb="43">
      <t>カンリ</t>
    </rPh>
    <phoneticPr fontId="11"/>
  </si>
  <si>
    <t>(一財)大阪建築技術協会</t>
    <rPh sb="1" eb="2">
      <t>イチ</t>
    </rPh>
    <rPh sb="2" eb="3">
      <t>ザイ</t>
    </rPh>
    <rPh sb="4" eb="6">
      <t>オオサカ</t>
    </rPh>
    <rPh sb="6" eb="8">
      <t>ケンチク</t>
    </rPh>
    <rPh sb="8" eb="10">
      <t>ギジュツ</t>
    </rPh>
    <rPh sb="10" eb="12">
      <t>キョウカイ</t>
    </rPh>
    <phoneticPr fontId="11"/>
  </si>
  <si>
    <t>令和元年度マイクロフィルム作成業務委託-1</t>
    <rPh sb="0" eb="2">
      <t>レイワ</t>
    </rPh>
    <rPh sb="2" eb="4">
      <t>ガンネン</t>
    </rPh>
    <rPh sb="3" eb="5">
      <t>ネンド</t>
    </rPh>
    <rPh sb="13" eb="15">
      <t>サクセイ</t>
    </rPh>
    <rPh sb="15" eb="17">
      <t>ギョウム</t>
    </rPh>
    <rPh sb="17" eb="19">
      <t>イタク</t>
    </rPh>
    <phoneticPr fontId="11"/>
  </si>
  <si>
    <t>令和元年度マイクロフィルム作成業務委託-2</t>
    <rPh sb="0" eb="2">
      <t>レイワ</t>
    </rPh>
    <rPh sb="2" eb="4">
      <t>ガンネン</t>
    </rPh>
    <rPh sb="4" eb="5">
      <t>ド</t>
    </rPh>
    <rPh sb="13" eb="15">
      <t>サクセイ</t>
    </rPh>
    <rPh sb="15" eb="17">
      <t>ギョウム</t>
    </rPh>
    <rPh sb="17" eb="19">
      <t>イタク</t>
    </rPh>
    <phoneticPr fontId="11"/>
  </si>
  <si>
    <t>令和元年度マイクロフィルム作成業務委託-3</t>
    <rPh sb="0" eb="2">
      <t>レイワ</t>
    </rPh>
    <rPh sb="2" eb="4">
      <t>ガンネン</t>
    </rPh>
    <rPh sb="4" eb="5">
      <t>ド</t>
    </rPh>
    <rPh sb="13" eb="15">
      <t>サクセイ</t>
    </rPh>
    <rPh sb="15" eb="17">
      <t>ギョウム</t>
    </rPh>
    <rPh sb="17" eb="19">
      <t>イタク</t>
    </rPh>
    <phoneticPr fontId="11"/>
  </si>
  <si>
    <t>令和元年度マイクロフィルム作成業務委託-4</t>
    <rPh sb="0" eb="2">
      <t>レイワ</t>
    </rPh>
    <rPh sb="2" eb="4">
      <t>ガンネン</t>
    </rPh>
    <rPh sb="4" eb="5">
      <t>ド</t>
    </rPh>
    <rPh sb="13" eb="15">
      <t>サクセイ</t>
    </rPh>
    <rPh sb="15" eb="17">
      <t>ギョウム</t>
    </rPh>
    <rPh sb="17" eb="19">
      <t>イタク</t>
    </rPh>
    <phoneticPr fontId="11"/>
  </si>
  <si>
    <t>特随</t>
    <rPh sb="0" eb="1">
      <t>トク</t>
    </rPh>
    <rPh sb="1" eb="2">
      <t>ズイ</t>
    </rPh>
    <phoneticPr fontId="26"/>
  </si>
  <si>
    <t>東淀川区役所保険年金窓口業務委託業務</t>
    <rPh sb="0" eb="6">
      <t>ヒガシヨドガワクヤクショ</t>
    </rPh>
    <rPh sb="6" eb="8">
      <t>ホケン</t>
    </rPh>
    <rPh sb="8" eb="10">
      <t>ネンキン</t>
    </rPh>
    <rPh sb="10" eb="12">
      <t>マドグチ</t>
    </rPh>
    <rPh sb="12" eb="14">
      <t>ギョウム</t>
    </rPh>
    <rPh sb="14" eb="16">
      <t>イタク</t>
    </rPh>
    <rPh sb="16" eb="18">
      <t>ギョウム</t>
    </rPh>
    <phoneticPr fontId="16"/>
  </si>
  <si>
    <t>令和元年度福祉局文書等逓送業務委託</t>
    <rPh sb="0" eb="2">
      <t>レイワ</t>
    </rPh>
    <rPh sb="2" eb="4">
      <t>ガンネン</t>
    </rPh>
    <rPh sb="4" eb="5">
      <t>ド</t>
    </rPh>
    <rPh sb="5" eb="8">
      <t>フクシキョク</t>
    </rPh>
    <rPh sb="8" eb="10">
      <t>ブンショ</t>
    </rPh>
    <rPh sb="10" eb="11">
      <t>ナド</t>
    </rPh>
    <rPh sb="11" eb="13">
      <t>テイソウ</t>
    </rPh>
    <rPh sb="13" eb="15">
      <t>ギョウム</t>
    </rPh>
    <rPh sb="15" eb="17">
      <t>イタク</t>
    </rPh>
    <phoneticPr fontId="5"/>
  </si>
  <si>
    <t>ＪＳ関西(株)</t>
    <rPh sb="2" eb="4">
      <t>カンサイ</t>
    </rPh>
    <rPh sb="5" eb="6">
      <t>カブ</t>
    </rPh>
    <phoneticPr fontId="5"/>
  </si>
  <si>
    <t>福祉局産業廃棄物収集・運搬及び処分業務委託</t>
    <rPh sb="0" eb="3">
      <t>フクシキョク</t>
    </rPh>
    <rPh sb="3" eb="5">
      <t>サンギョウ</t>
    </rPh>
    <rPh sb="5" eb="8">
      <t>ハイキブツ</t>
    </rPh>
    <rPh sb="8" eb="10">
      <t>シュウシュウ</t>
    </rPh>
    <rPh sb="11" eb="13">
      <t>ウンパン</t>
    </rPh>
    <rPh sb="13" eb="14">
      <t>オヨ</t>
    </rPh>
    <rPh sb="15" eb="17">
      <t>ショブン</t>
    </rPh>
    <rPh sb="17" eb="18">
      <t>ギョウ</t>
    </rPh>
    <rPh sb="18" eb="19">
      <t>ム</t>
    </rPh>
    <rPh sb="19" eb="21">
      <t>イタク</t>
    </rPh>
    <phoneticPr fontId="5"/>
  </si>
  <si>
    <t>福祉局産業廃棄物処理業務委託</t>
    <rPh sb="0" eb="3">
      <t>フクシキョク</t>
    </rPh>
    <rPh sb="3" eb="5">
      <t>サンギョウ</t>
    </rPh>
    <rPh sb="5" eb="8">
      <t>ハイキブツ</t>
    </rPh>
    <rPh sb="8" eb="10">
      <t>ショリ</t>
    </rPh>
    <rPh sb="10" eb="11">
      <t>ギョウ</t>
    </rPh>
    <rPh sb="11" eb="12">
      <t>ム</t>
    </rPh>
    <rPh sb="12" eb="14">
      <t>イタク</t>
    </rPh>
    <phoneticPr fontId="5"/>
  </si>
  <si>
    <t>栄伸開発(株)</t>
    <rPh sb="0" eb="1">
      <t>エイ</t>
    </rPh>
    <rPh sb="1" eb="2">
      <t>シン</t>
    </rPh>
    <rPh sb="2" eb="4">
      <t>カイハツ</t>
    </rPh>
    <phoneticPr fontId="5"/>
  </si>
  <si>
    <t>福祉局セルフケア研修業務委託</t>
    <rPh sb="0" eb="3">
      <t>フクシキョク</t>
    </rPh>
    <rPh sb="8" eb="10">
      <t>ケンシュウ</t>
    </rPh>
    <rPh sb="10" eb="14">
      <t>ギョウムイタク</t>
    </rPh>
    <phoneticPr fontId="10"/>
  </si>
  <si>
    <t>キャリアマネジメントコンサルティング(株)</t>
    <rPh sb="19" eb="20">
      <t>カブ</t>
    </rPh>
    <phoneticPr fontId="5"/>
  </si>
  <si>
    <t>令和元年度福祉局職員健康診断(Ｂ型・Ｃ型肝炎検査)業務委託(概算契約)</t>
    <rPh sb="0" eb="2">
      <t>レイワ</t>
    </rPh>
    <rPh sb="2" eb="3">
      <t>モト</t>
    </rPh>
    <phoneticPr fontId="5"/>
  </si>
  <si>
    <t>(医)緑地会</t>
    <rPh sb="1" eb="2">
      <t>イ</t>
    </rPh>
    <phoneticPr fontId="5"/>
  </si>
  <si>
    <t>令和元年度福祉局職員健康診断（Ｂ型肝炎ワクチン接種）業務委託（概算契約）</t>
    <rPh sb="0" eb="2">
      <t>レイワ</t>
    </rPh>
    <rPh sb="2" eb="3">
      <t>モト</t>
    </rPh>
    <phoneticPr fontId="5"/>
  </si>
  <si>
    <t>平成３１年度国民健康保険・医療助成・国民年金システムパンチデータ作成業務委託（概算契約）</t>
    <rPh sb="4" eb="6">
      <t>ネンド</t>
    </rPh>
    <rPh sb="18" eb="20">
      <t>コクミン</t>
    </rPh>
    <rPh sb="20" eb="22">
      <t>ネンキン</t>
    </rPh>
    <rPh sb="39" eb="41">
      <t>ガイサン</t>
    </rPh>
    <rPh sb="41" eb="43">
      <t>ケイヤク</t>
    </rPh>
    <phoneticPr fontId="12"/>
  </si>
  <si>
    <t>(株)アイ・オー・プロセス</t>
    <phoneticPr fontId="5"/>
  </si>
  <si>
    <t>東淀川区役所保険年金窓口業務委託業務</t>
    <rPh sb="0" eb="6">
      <t>ヒガシヨドガワクヤクショ</t>
    </rPh>
    <rPh sb="6" eb="8">
      <t>ホケン</t>
    </rPh>
    <rPh sb="8" eb="10">
      <t>ネンキン</t>
    </rPh>
    <rPh sb="10" eb="12">
      <t>マドグチ</t>
    </rPh>
    <rPh sb="12" eb="14">
      <t>ギョウム</t>
    </rPh>
    <rPh sb="14" eb="16">
      <t>イタク</t>
    </rPh>
    <rPh sb="16" eb="18">
      <t>ギョウム</t>
    </rPh>
    <phoneticPr fontId="23"/>
  </si>
  <si>
    <t>淀川区役所保険年金窓口業務委託業務</t>
    <rPh sb="0" eb="2">
      <t>ヨドガワ</t>
    </rPh>
    <rPh sb="2" eb="5">
      <t>クヤクショ</t>
    </rPh>
    <rPh sb="5" eb="7">
      <t>ホケン</t>
    </rPh>
    <rPh sb="7" eb="9">
      <t>ネンキン</t>
    </rPh>
    <rPh sb="9" eb="11">
      <t>マドグチ</t>
    </rPh>
    <rPh sb="11" eb="13">
      <t>ギョウム</t>
    </rPh>
    <rPh sb="13" eb="15">
      <t>イタク</t>
    </rPh>
    <rPh sb="15" eb="17">
      <t>ギョウム</t>
    </rPh>
    <phoneticPr fontId="12"/>
  </si>
  <si>
    <t>福祉局</t>
    <rPh sb="0" eb="3">
      <t>フクシキョク</t>
    </rPh>
    <phoneticPr fontId="4"/>
  </si>
  <si>
    <t>重度障がい者医療費助成医療費審査支払業務委託</t>
    <rPh sb="0" eb="2">
      <t>ジュウド</t>
    </rPh>
    <rPh sb="2" eb="3">
      <t>ショウ</t>
    </rPh>
    <rPh sb="5" eb="6">
      <t>シャ</t>
    </rPh>
    <rPh sb="6" eb="9">
      <t>イリョウヒ</t>
    </rPh>
    <rPh sb="9" eb="11">
      <t>ジョセイ</t>
    </rPh>
    <rPh sb="11" eb="14">
      <t>イリョウヒ</t>
    </rPh>
    <rPh sb="14" eb="16">
      <t>シンサ</t>
    </rPh>
    <rPh sb="16" eb="18">
      <t>シハライ</t>
    </rPh>
    <rPh sb="18" eb="20">
      <t>ギョウム</t>
    </rPh>
    <rPh sb="20" eb="22">
      <t>イタク</t>
    </rPh>
    <phoneticPr fontId="7"/>
  </si>
  <si>
    <t>柔道整復師の施術料に係る重度障がい者医療費助成医療費審査支払業務委託</t>
    <rPh sb="0" eb="2">
      <t>ジュウドウ</t>
    </rPh>
    <rPh sb="2" eb="4">
      <t>セイフク</t>
    </rPh>
    <rPh sb="4" eb="5">
      <t>シ</t>
    </rPh>
    <rPh sb="6" eb="9">
      <t>セジュツリョウ</t>
    </rPh>
    <rPh sb="10" eb="11">
      <t>カカ</t>
    </rPh>
    <rPh sb="12" eb="14">
      <t>ジュウド</t>
    </rPh>
    <rPh sb="14" eb="15">
      <t>ショウ</t>
    </rPh>
    <rPh sb="17" eb="18">
      <t>シャ</t>
    </rPh>
    <rPh sb="18" eb="21">
      <t>イリョウヒ</t>
    </rPh>
    <rPh sb="21" eb="23">
      <t>ジョセイ</t>
    </rPh>
    <rPh sb="23" eb="26">
      <t>イリョウヒ</t>
    </rPh>
    <rPh sb="26" eb="28">
      <t>シンサ</t>
    </rPh>
    <rPh sb="28" eb="30">
      <t>シハライ</t>
    </rPh>
    <rPh sb="30" eb="32">
      <t>ギョウム</t>
    </rPh>
    <rPh sb="32" eb="34">
      <t>イタク</t>
    </rPh>
    <phoneticPr fontId="7"/>
  </si>
  <si>
    <t>大阪市重度障がい者医療費助成にかかるはり師、きゅう師及びあん摩マッサージ指圧師の施術にかかる療養費審査支払業務</t>
    <phoneticPr fontId="7"/>
  </si>
  <si>
    <t>平成３１年度国民健康保険・医療助成・国民年金システムパンチデータ作成業務委託(概算契約)</t>
    <rPh sb="4" eb="6">
      <t>ネンド</t>
    </rPh>
    <rPh sb="18" eb="20">
      <t>コクミン</t>
    </rPh>
    <rPh sb="20" eb="22">
      <t>ネンキン</t>
    </rPh>
    <rPh sb="39" eb="41">
      <t>ガイサン</t>
    </rPh>
    <rPh sb="41" eb="43">
      <t>ケイヤク</t>
    </rPh>
    <phoneticPr fontId="4"/>
  </si>
  <si>
    <t>平成３１年度国民健康保険・医療助成システム出力帳票等封入封緘等業務委託(概算契約)</t>
    <phoneticPr fontId="5"/>
  </si>
  <si>
    <t>(株)サンビジネス</t>
    <phoneticPr fontId="5"/>
  </si>
  <si>
    <t>公費負担医療受給者別一覧表及び過誤調整結果通知書データ作成業務委託</t>
  </si>
  <si>
    <t>国民健康保険・介護保険・総合福祉システム構築用保険者マスターデータ作成業務委託</t>
  </si>
  <si>
    <t>(株)社会保険研究所</t>
    <rPh sb="3" eb="5">
      <t>シャカイ</t>
    </rPh>
    <rPh sb="5" eb="7">
      <t>ホケン</t>
    </rPh>
    <rPh sb="7" eb="10">
      <t>ケンキュウショ</t>
    </rPh>
    <phoneticPr fontId="14"/>
  </si>
  <si>
    <t>大阪市医療助成費等償還事務センターに関する労働者派遣業務</t>
  </si>
  <si>
    <t>キャリアリンク(株)</t>
    <phoneticPr fontId="5"/>
  </si>
  <si>
    <t>同心保育園他４施設非常照明改修工事(北エリア)【設計】</t>
    <rPh sb="0" eb="2">
      <t>ドウシン</t>
    </rPh>
    <rPh sb="2" eb="5">
      <t>ホイクエン</t>
    </rPh>
    <rPh sb="5" eb="6">
      <t>ホカ</t>
    </rPh>
    <rPh sb="7" eb="9">
      <t>シセツ</t>
    </rPh>
    <rPh sb="9" eb="11">
      <t>ヒジョウ</t>
    </rPh>
    <rPh sb="11" eb="13">
      <t>ショウメイ</t>
    </rPh>
    <rPh sb="13" eb="15">
      <t>カイシュウ</t>
    </rPh>
    <rPh sb="15" eb="17">
      <t>コウジ</t>
    </rPh>
    <rPh sb="18" eb="19">
      <t>キタ</t>
    </rPh>
    <rPh sb="24" eb="26">
      <t>セッケイ</t>
    </rPh>
    <phoneticPr fontId="7"/>
  </si>
  <si>
    <t>北区北老人福祉センター他４施設非常照明改修工事(北エリア)【工事調整】</t>
    <rPh sb="0" eb="2">
      <t>キタク</t>
    </rPh>
    <rPh sb="2" eb="3">
      <t>キタ</t>
    </rPh>
    <rPh sb="3" eb="5">
      <t>ロウジン</t>
    </rPh>
    <rPh sb="5" eb="7">
      <t>フクシ</t>
    </rPh>
    <rPh sb="11" eb="12">
      <t>ホカ</t>
    </rPh>
    <rPh sb="13" eb="15">
      <t>シセツ</t>
    </rPh>
    <rPh sb="15" eb="17">
      <t>ヒジョウ</t>
    </rPh>
    <rPh sb="17" eb="19">
      <t>ショウメイ</t>
    </rPh>
    <rPh sb="19" eb="21">
      <t>カイシュウ</t>
    </rPh>
    <rPh sb="21" eb="23">
      <t>コウジ</t>
    </rPh>
    <rPh sb="24" eb="25">
      <t>キタ</t>
    </rPh>
    <rPh sb="30" eb="32">
      <t>コウジ</t>
    </rPh>
    <rPh sb="32" eb="34">
      <t>チョウセイ</t>
    </rPh>
    <phoneticPr fontId="7"/>
  </si>
  <si>
    <t>令和元年度マイクロフィルム作成業務委託</t>
    <rPh sb="0" eb="2">
      <t>レイワ</t>
    </rPh>
    <rPh sb="2" eb="3">
      <t>ガン</t>
    </rPh>
    <rPh sb="3" eb="5">
      <t>ネンド</t>
    </rPh>
    <rPh sb="13" eb="15">
      <t>サクセイ</t>
    </rPh>
    <rPh sb="15" eb="17">
      <t>ギョウム</t>
    </rPh>
    <rPh sb="17" eb="19">
      <t>イタク</t>
    </rPh>
    <phoneticPr fontId="5"/>
  </si>
  <si>
    <t>同心保育園他４施設ブロック塀改修工事設計業務（北エリア）</t>
    <rPh sb="0" eb="2">
      <t>ドウシン</t>
    </rPh>
    <rPh sb="2" eb="5">
      <t>ホイクエン</t>
    </rPh>
    <rPh sb="5" eb="6">
      <t>ホカ</t>
    </rPh>
    <rPh sb="7" eb="9">
      <t>シセツ</t>
    </rPh>
    <rPh sb="13" eb="14">
      <t>ベイ</t>
    </rPh>
    <rPh sb="14" eb="16">
      <t>カイシュウ</t>
    </rPh>
    <rPh sb="16" eb="18">
      <t>コウジ</t>
    </rPh>
    <rPh sb="18" eb="20">
      <t>セッケイ</t>
    </rPh>
    <rPh sb="20" eb="22">
      <t>ギョウム</t>
    </rPh>
    <rPh sb="23" eb="24">
      <t>キタ</t>
    </rPh>
    <phoneticPr fontId="7"/>
  </si>
  <si>
    <t>老人医療費助成医療費審査支払業務委託</t>
    <rPh sb="0" eb="2">
      <t>ロウジン</t>
    </rPh>
    <rPh sb="2" eb="5">
      <t>イリョウヒ</t>
    </rPh>
    <rPh sb="5" eb="7">
      <t>ジョセイ</t>
    </rPh>
    <rPh sb="7" eb="10">
      <t>イリョウヒ</t>
    </rPh>
    <rPh sb="10" eb="12">
      <t>シンサ</t>
    </rPh>
    <rPh sb="12" eb="14">
      <t>シハライ</t>
    </rPh>
    <rPh sb="14" eb="16">
      <t>ギョウム</t>
    </rPh>
    <rPh sb="16" eb="18">
      <t>イタク</t>
    </rPh>
    <phoneticPr fontId="7"/>
  </si>
  <si>
    <t>柔道整復師の施術料に係る老人医療費助成医療費審査支払業務委託</t>
    <rPh sb="0" eb="2">
      <t>ジュウドウ</t>
    </rPh>
    <rPh sb="2" eb="4">
      <t>セイフク</t>
    </rPh>
    <rPh sb="4" eb="5">
      <t>シ</t>
    </rPh>
    <rPh sb="6" eb="9">
      <t>セジュツリョウ</t>
    </rPh>
    <rPh sb="10" eb="11">
      <t>カカ</t>
    </rPh>
    <rPh sb="12" eb="14">
      <t>ロウジン</t>
    </rPh>
    <rPh sb="14" eb="17">
      <t>イリョウヒ</t>
    </rPh>
    <rPh sb="17" eb="19">
      <t>ジョセイ</t>
    </rPh>
    <rPh sb="19" eb="22">
      <t>イリョウヒ</t>
    </rPh>
    <rPh sb="22" eb="24">
      <t>シンサ</t>
    </rPh>
    <rPh sb="24" eb="26">
      <t>シハライ</t>
    </rPh>
    <rPh sb="26" eb="28">
      <t>ギョウム</t>
    </rPh>
    <rPh sb="28" eb="30">
      <t>イタク</t>
    </rPh>
    <phoneticPr fontId="7"/>
  </si>
  <si>
    <t>大阪市老人医療費助成医療費助成にかかるはり師、きゅう師及びあん摩マッサージ指圧師の施術にかかる療養費審査支払業務</t>
    <rPh sb="0" eb="3">
      <t>オオサカシ</t>
    </rPh>
    <rPh sb="3" eb="5">
      <t>ロウジン</t>
    </rPh>
    <rPh sb="5" eb="8">
      <t>イリョウヒ</t>
    </rPh>
    <rPh sb="8" eb="10">
      <t>ジョセイ</t>
    </rPh>
    <rPh sb="10" eb="13">
      <t>イリョウヒ</t>
    </rPh>
    <phoneticPr fontId="7"/>
  </si>
  <si>
    <t>キャリアリンク(株)</t>
    <rPh sb="8" eb="9">
      <t>カブ</t>
    </rPh>
    <phoneticPr fontId="8"/>
  </si>
  <si>
    <t>障がい者自立支援法における障がい福祉サービス等審査・支払い業務</t>
    <rPh sb="0" eb="1">
      <t>ショウ</t>
    </rPh>
    <rPh sb="3" eb="4">
      <t>シャ</t>
    </rPh>
    <rPh sb="4" eb="6">
      <t>ジリツ</t>
    </rPh>
    <rPh sb="6" eb="8">
      <t>シエン</t>
    </rPh>
    <rPh sb="8" eb="9">
      <t>ホウ</t>
    </rPh>
    <rPh sb="13" eb="14">
      <t>ショウ</t>
    </rPh>
    <rPh sb="16" eb="18">
      <t>フクシ</t>
    </rPh>
    <rPh sb="22" eb="23">
      <t>トウ</t>
    </rPh>
    <rPh sb="23" eb="25">
      <t>シンサ</t>
    </rPh>
    <rPh sb="26" eb="28">
      <t>シハラ</t>
    </rPh>
    <rPh sb="29" eb="31">
      <t>ギョウム</t>
    </rPh>
    <phoneticPr fontId="21"/>
  </si>
  <si>
    <t>療養介護医療費審査支払業務</t>
    <rPh sb="0" eb="2">
      <t>リョウヨウ</t>
    </rPh>
    <rPh sb="2" eb="4">
      <t>カイゴ</t>
    </rPh>
    <rPh sb="4" eb="7">
      <t>イリョウヒ</t>
    </rPh>
    <rPh sb="7" eb="9">
      <t>シンサ</t>
    </rPh>
    <rPh sb="9" eb="11">
      <t>シハラ</t>
    </rPh>
    <rPh sb="11" eb="13">
      <t>ギョウム</t>
    </rPh>
    <phoneticPr fontId="21"/>
  </si>
  <si>
    <t>障がい児施設医療費審査支払業務</t>
    <rPh sb="13" eb="15">
      <t>ギョウム</t>
    </rPh>
    <phoneticPr fontId="21"/>
  </si>
  <si>
    <t>平成３１年度公費負担医療受給者別一覧表及び過誤調整結果通知書の複写磁気媒体の作成業務委託（更生医療）</t>
    <rPh sb="0" eb="2">
      <t>ヘイセイ</t>
    </rPh>
    <rPh sb="4" eb="6">
      <t>ネンド</t>
    </rPh>
    <rPh sb="42" eb="44">
      <t>イタク</t>
    </rPh>
    <rPh sb="45" eb="47">
      <t>コウセイ</t>
    </rPh>
    <rPh sb="47" eb="49">
      <t>イリョウ</t>
    </rPh>
    <phoneticPr fontId="3"/>
  </si>
  <si>
    <t>平成３１年度レセプト電子データ提供業務委託（更生医療）（単価契約）</t>
    <rPh sb="0" eb="2">
      <t>ヘイセイ</t>
    </rPh>
    <rPh sb="4" eb="6">
      <t>ネンド</t>
    </rPh>
    <rPh sb="10" eb="12">
      <t>デンシ</t>
    </rPh>
    <rPh sb="15" eb="17">
      <t>テイキョウ</t>
    </rPh>
    <rPh sb="17" eb="19">
      <t>ギョウム</t>
    </rPh>
    <rPh sb="19" eb="21">
      <t>イタク</t>
    </rPh>
    <rPh sb="22" eb="24">
      <t>コウセイ</t>
    </rPh>
    <rPh sb="24" eb="26">
      <t>イリョウ</t>
    </rPh>
    <rPh sb="28" eb="30">
      <t>タンカ</t>
    </rPh>
    <rPh sb="30" eb="32">
      <t>ケイヤク</t>
    </rPh>
    <phoneticPr fontId="3"/>
  </si>
  <si>
    <t>自立支援医療(更生医療)審査支払事務委託－１</t>
  </si>
  <si>
    <t>自立支援医療(更生医療)審査支払事務委託－２</t>
  </si>
  <si>
    <t>自立支援医療(更生医療)審査支払事務委託</t>
  </si>
  <si>
    <t>平成31年度障がい福祉サービス費支払実績等管理ツール導入支援業務委託</t>
    <phoneticPr fontId="5"/>
  </si>
  <si>
    <t>(株)ニック</t>
    <phoneticPr fontId="5"/>
  </si>
  <si>
    <t>地域活動支援センター事業(活動支援Ａ型)</t>
  </si>
  <si>
    <t>(特非)北区精神障害者福祉を進める薔薇の会</t>
  </si>
  <si>
    <t>特随</t>
    <rPh sb="0" eb="1">
      <t>トク</t>
    </rPh>
    <phoneticPr fontId="21"/>
  </si>
  <si>
    <t>(特非)働楽</t>
  </si>
  <si>
    <t>(特非)デフサポートおおさか</t>
  </si>
  <si>
    <t>(特非)てんやく絵本ふれあい文庫</t>
  </si>
  <si>
    <t>(特非)ひまわり</t>
  </si>
  <si>
    <t>(特非)大阪マック</t>
  </si>
  <si>
    <t>(特非)なにわ生きがい事業団</t>
  </si>
  <si>
    <t>(特非)西淀川総合福祉支援センター</t>
  </si>
  <si>
    <t>(特非)西淀川きさらぎ会</t>
  </si>
  <si>
    <t>(特非)ともしび会</t>
  </si>
  <si>
    <t>(特非)東淀川ふれあい市民の会</t>
  </si>
  <si>
    <t>(特非)大阪ダルク・アソシエーション</t>
  </si>
  <si>
    <t>(特非)障害者支援センターつどい</t>
  </si>
  <si>
    <t>(社福)生野のぞみ福祉会</t>
  </si>
  <si>
    <t>(特非)和</t>
  </si>
  <si>
    <t>(特非)あゆみ倶楽部</t>
  </si>
  <si>
    <t>(社福)そよ風</t>
  </si>
  <si>
    <t>(特非)自立生活センター・おおさかひがし</t>
  </si>
  <si>
    <t>(特非)よあけ</t>
  </si>
  <si>
    <t>(特非)あべのひまわり</t>
  </si>
  <si>
    <t>(特非)さくら</t>
  </si>
  <si>
    <t>(特非)さわやか作業所</t>
  </si>
  <si>
    <t>(特非)パルすみのえ</t>
  </si>
  <si>
    <t>(特非)いちごの会</t>
  </si>
  <si>
    <t>(社福)ライフサポート協会</t>
    <rPh sb="1" eb="3">
      <t>シャフク</t>
    </rPh>
    <rPh sb="11" eb="13">
      <t>キョウカイ</t>
    </rPh>
    <phoneticPr fontId="21"/>
  </si>
  <si>
    <t>(社福)野菊の会</t>
  </si>
  <si>
    <t>(特非)大阪ハンディキャップセンターＴ・ハウス</t>
  </si>
  <si>
    <t>(特非)翔夢</t>
  </si>
  <si>
    <t>(特非)歩</t>
  </si>
  <si>
    <t>(特非)コムニタス</t>
  </si>
  <si>
    <t>(特非)フレンド</t>
  </si>
  <si>
    <t>(特非)オリーブひらの</t>
  </si>
  <si>
    <t>(社福)釜ヶ崎ストロームの家</t>
  </si>
  <si>
    <t>(特非)このまちでたのしく生きるさつき</t>
  </si>
  <si>
    <t>地域活動支援センター事業(活動支援Ｂ型)</t>
  </si>
  <si>
    <t>(公社)大阪聴力障害者協会</t>
    <rPh sb="1" eb="2">
      <t>コウ</t>
    </rPh>
    <phoneticPr fontId="5"/>
  </si>
  <si>
    <t>(株)ボランチ</t>
  </si>
  <si>
    <t>(社福)四天王寺福祉事業団</t>
  </si>
  <si>
    <t>(特非)コミュニケーション・アシスト・ネットワーク</t>
  </si>
  <si>
    <t>(特非)聖公会生野センター</t>
  </si>
  <si>
    <t>(社福)めぐむ福祉会</t>
  </si>
  <si>
    <t>地域活動支援センター事業(生活支援型)</t>
    <rPh sb="10" eb="12">
      <t>ジギョウ</t>
    </rPh>
    <phoneticPr fontId="21"/>
  </si>
  <si>
    <t>(社福)ノーマライゼーション協会</t>
  </si>
  <si>
    <t>(社福)日本ヘレンケラー財団</t>
  </si>
  <si>
    <t>東洋テック(株)</t>
    <rPh sb="0" eb="2">
      <t>トウヨウ</t>
    </rPh>
    <phoneticPr fontId="21"/>
  </si>
  <si>
    <t>公募
指名</t>
    <rPh sb="0" eb="2">
      <t>コウボ</t>
    </rPh>
    <rPh sb="3" eb="5">
      <t>シメイ</t>
    </rPh>
    <phoneticPr fontId="6"/>
  </si>
  <si>
    <t>アムス・セキュリティサービス(株)</t>
  </si>
  <si>
    <t>平成３１年度火災警報器（連動型）設置業務委託（単価契約）その２</t>
    <rPh sb="0" eb="2">
      <t>ヘイセイ</t>
    </rPh>
    <rPh sb="4" eb="6">
      <t>ネンド</t>
    </rPh>
    <rPh sb="6" eb="8">
      <t>カサイ</t>
    </rPh>
    <rPh sb="8" eb="11">
      <t>ケイホウキ</t>
    </rPh>
    <rPh sb="12" eb="14">
      <t>レンドウ</t>
    </rPh>
    <rPh sb="14" eb="15">
      <t>カタ</t>
    </rPh>
    <rPh sb="16" eb="18">
      <t>セッチ</t>
    </rPh>
    <rPh sb="18" eb="20">
      <t>ギョウム</t>
    </rPh>
    <rPh sb="20" eb="22">
      <t>イタク</t>
    </rPh>
    <rPh sb="23" eb="25">
      <t>タンカ</t>
    </rPh>
    <rPh sb="25" eb="27">
      <t>ケイヤク</t>
    </rPh>
    <phoneticPr fontId="13"/>
  </si>
  <si>
    <t>ホーチキサービス(株)</t>
  </si>
  <si>
    <t>大阪市重度心身障がい者(児)住宅改修費給付事業の申請内容にかかる審査業務</t>
  </si>
  <si>
    <t>(一社)大阪府建築士事務所協会</t>
    <rPh sb="1" eb="2">
      <t>イチ</t>
    </rPh>
    <phoneticPr fontId="21"/>
  </si>
  <si>
    <t>大阪市立敷津浦学園管理運営業務</t>
    <rPh sb="0" eb="4">
      <t>オオサカシリツ</t>
    </rPh>
    <rPh sb="13" eb="15">
      <t>ギョウム</t>
    </rPh>
    <phoneticPr fontId="21"/>
  </si>
  <si>
    <t>大阪市認定事務センター業務委託</t>
    <rPh sb="0" eb="3">
      <t>オオサカシ</t>
    </rPh>
    <rPh sb="3" eb="5">
      <t>ニンテイ</t>
    </rPh>
    <rPh sb="5" eb="7">
      <t>ジム</t>
    </rPh>
    <rPh sb="11" eb="13">
      <t>ギョウム</t>
    </rPh>
    <rPh sb="13" eb="15">
      <t>イタク</t>
    </rPh>
    <phoneticPr fontId="21"/>
  </si>
  <si>
    <t>(株)テンプスタッフ</t>
  </si>
  <si>
    <t>障がい支援区分認定調査業務(大阪市内)</t>
    <rPh sb="0" eb="1">
      <t>ショウ</t>
    </rPh>
    <rPh sb="3" eb="5">
      <t>シエン</t>
    </rPh>
    <rPh sb="5" eb="7">
      <t>クブン</t>
    </rPh>
    <rPh sb="7" eb="9">
      <t>ニンテイ</t>
    </rPh>
    <rPh sb="9" eb="11">
      <t>チョウサ</t>
    </rPh>
    <rPh sb="11" eb="13">
      <t>ギョウム</t>
    </rPh>
    <rPh sb="14" eb="16">
      <t>オオサカ</t>
    </rPh>
    <rPh sb="16" eb="18">
      <t>シナイ</t>
    </rPh>
    <phoneticPr fontId="21"/>
  </si>
  <si>
    <t>(社福)大阪市社会福祉協議会</t>
    <rPh sb="4" eb="7">
      <t>オオサカシ</t>
    </rPh>
    <rPh sb="7" eb="9">
      <t>シャカイ</t>
    </rPh>
    <rPh sb="11" eb="14">
      <t>キョウギカイ</t>
    </rPh>
    <phoneticPr fontId="21"/>
  </si>
  <si>
    <t>障がい支援区分認定調査業務(大阪市外)</t>
    <rPh sb="0" eb="1">
      <t>ショウ</t>
    </rPh>
    <rPh sb="3" eb="5">
      <t>シエン</t>
    </rPh>
    <rPh sb="5" eb="7">
      <t>クブン</t>
    </rPh>
    <rPh sb="7" eb="9">
      <t>ニンテイ</t>
    </rPh>
    <rPh sb="9" eb="11">
      <t>チョウサ</t>
    </rPh>
    <rPh sb="11" eb="13">
      <t>ギョウム</t>
    </rPh>
    <rPh sb="14" eb="16">
      <t>オオサカ</t>
    </rPh>
    <rPh sb="16" eb="17">
      <t>シ</t>
    </rPh>
    <rPh sb="17" eb="18">
      <t>ガイ</t>
    </rPh>
    <phoneticPr fontId="21"/>
  </si>
  <si>
    <t>(特非)ふれ愛さやま</t>
    <rPh sb="6" eb="7">
      <t>アイ</t>
    </rPh>
    <phoneticPr fontId="11"/>
  </si>
  <si>
    <t>(医)清心会</t>
    <rPh sb="1" eb="2">
      <t>イ</t>
    </rPh>
    <rPh sb="3" eb="4">
      <t>キヨ</t>
    </rPh>
    <rPh sb="4" eb="5">
      <t>ココロ</t>
    </rPh>
    <rPh sb="5" eb="6">
      <t>カイ</t>
    </rPh>
    <phoneticPr fontId="5"/>
  </si>
  <si>
    <t>(株)クオリアクエスト</t>
    <rPh sb="1" eb="2">
      <t>カブ</t>
    </rPh>
    <phoneticPr fontId="5"/>
  </si>
  <si>
    <t>(社福)ぽぽんがぽん</t>
  </si>
  <si>
    <t>(社福)ふらっぷ</t>
  </si>
  <si>
    <t>(医)光愛会</t>
    <rPh sb="3" eb="4">
      <t>ヒカリ</t>
    </rPh>
    <rPh sb="4" eb="5">
      <t>アイ</t>
    </rPh>
    <rPh sb="5" eb="6">
      <t>カイ</t>
    </rPh>
    <phoneticPr fontId="11"/>
  </si>
  <si>
    <t>(公社)大阪聴力障害者協会</t>
    <rPh sb="1" eb="2">
      <t>コウ</t>
    </rPh>
    <rPh sb="2" eb="3">
      <t>シャ</t>
    </rPh>
    <phoneticPr fontId="21"/>
  </si>
  <si>
    <t>(資)パラメディカル</t>
  </si>
  <si>
    <t>(同)ソサエティ</t>
    <rPh sb="1" eb="2">
      <t>オナ</t>
    </rPh>
    <phoneticPr fontId="21"/>
  </si>
  <si>
    <t>(同)遊研会</t>
    <rPh sb="1" eb="2">
      <t>オナ</t>
    </rPh>
    <phoneticPr fontId="21"/>
  </si>
  <si>
    <t>(社福)あい・あい福祉会</t>
  </si>
  <si>
    <t>障がい支援区分認定調査業務(大阪市外)－１</t>
    <rPh sb="0" eb="1">
      <t>ショウ</t>
    </rPh>
    <rPh sb="3" eb="5">
      <t>シエン</t>
    </rPh>
    <rPh sb="5" eb="7">
      <t>クブン</t>
    </rPh>
    <rPh sb="7" eb="9">
      <t>ニンテイ</t>
    </rPh>
    <rPh sb="9" eb="11">
      <t>チョウサ</t>
    </rPh>
    <rPh sb="11" eb="13">
      <t>ギョウム</t>
    </rPh>
    <rPh sb="14" eb="16">
      <t>オオサカ</t>
    </rPh>
    <rPh sb="16" eb="17">
      <t>シ</t>
    </rPh>
    <rPh sb="17" eb="18">
      <t>ガイ</t>
    </rPh>
    <phoneticPr fontId="21"/>
  </si>
  <si>
    <t>(社福)いずみ野福祉会</t>
  </si>
  <si>
    <t>(社福)以和貴会</t>
  </si>
  <si>
    <t>(社福)大阪府肢体不自由者協会</t>
  </si>
  <si>
    <t>(社福)四条畷福祉会</t>
  </si>
  <si>
    <t>(社福)浦安荘</t>
  </si>
  <si>
    <t>(社福)高石市社会福祉協議会</t>
  </si>
  <si>
    <t>(社福)泉大津みなと会</t>
  </si>
  <si>
    <t>(社福)京都聴覚言語障害者福祉協会</t>
    <rPh sb="1" eb="3">
      <t>シャフク</t>
    </rPh>
    <phoneticPr fontId="22"/>
  </si>
  <si>
    <t>(社福)のぞみ福祉会</t>
  </si>
  <si>
    <t>(社福)光道園</t>
    <rPh sb="4" eb="5">
      <t>ヒカリ</t>
    </rPh>
    <rPh sb="5" eb="6">
      <t>ミチ</t>
    </rPh>
    <rPh sb="6" eb="7">
      <t>エン</t>
    </rPh>
    <phoneticPr fontId="21"/>
  </si>
  <si>
    <t>(社福)みとい福祉会</t>
  </si>
  <si>
    <t>(社福)南山城学園</t>
  </si>
  <si>
    <t>(社福)飛笑</t>
    <rPh sb="4" eb="5">
      <t>ヒ</t>
    </rPh>
    <rPh sb="5" eb="6">
      <t>ショウ</t>
    </rPh>
    <phoneticPr fontId="21"/>
  </si>
  <si>
    <t>(社福)桃花塾</t>
  </si>
  <si>
    <t>(社福)わたぼうしの会</t>
  </si>
  <si>
    <t>(社福)みつみ福祉会</t>
  </si>
  <si>
    <t>(特非)愛みらい</t>
  </si>
  <si>
    <t>(特非)サンキューネット</t>
  </si>
  <si>
    <t>(特非)地域福祉創造協会ウインク</t>
  </si>
  <si>
    <t>(特非)バムスぴあ</t>
  </si>
  <si>
    <t>(特非)あすなろ</t>
  </si>
  <si>
    <t>(社福)とよかわ福祉会</t>
  </si>
  <si>
    <t>(有)オラシオン</t>
  </si>
  <si>
    <t>(有)ヒューマンリンク</t>
  </si>
  <si>
    <t>(医)河﨑会</t>
  </si>
  <si>
    <t>(社福)和歌山県福祉事業団</t>
  </si>
  <si>
    <t>(特非)吉野コスモス会</t>
  </si>
  <si>
    <t>(有)ハッピー・ケア・サポート</t>
  </si>
  <si>
    <t>(社福)しがらき会</t>
  </si>
  <si>
    <t>(株)ハッピーライフ</t>
  </si>
  <si>
    <t>(社福)医真福祉会</t>
  </si>
  <si>
    <t>(医)樹光会</t>
    <phoneticPr fontId="5"/>
  </si>
  <si>
    <t>(社福)天王福祉会</t>
  </si>
  <si>
    <t>(特非)クオリティー・オブ・ライフ</t>
  </si>
  <si>
    <t>(社福)秀幸福祉会</t>
  </si>
  <si>
    <t>(社福)かけはし</t>
  </si>
  <si>
    <t>(社福)朝来市社会福祉協議会</t>
  </si>
  <si>
    <t>(特非)自立支援ステーションぽかぽか</t>
  </si>
  <si>
    <t>(特非)みつばちの家</t>
  </si>
  <si>
    <t>(特非)みんなの家</t>
  </si>
  <si>
    <t>(社福)青垣園</t>
  </si>
  <si>
    <t>(社福)香川県社会福祉事業団</t>
    <rPh sb="1" eb="3">
      <t>シャフク</t>
    </rPh>
    <rPh sb="4" eb="7">
      <t>カガワケン</t>
    </rPh>
    <rPh sb="7" eb="9">
      <t>シャカイ</t>
    </rPh>
    <rPh sb="9" eb="11">
      <t>フクシ</t>
    </rPh>
    <rPh sb="11" eb="14">
      <t>ジギョウダン</t>
    </rPh>
    <phoneticPr fontId="22"/>
  </si>
  <si>
    <t>(社福)川崎聖風福祉会</t>
    <rPh sb="1" eb="3">
      <t>シャフク</t>
    </rPh>
    <rPh sb="4" eb="6">
      <t>カワサキ</t>
    </rPh>
    <rPh sb="6" eb="7">
      <t>セイ</t>
    </rPh>
    <rPh sb="7" eb="8">
      <t>フウ</t>
    </rPh>
    <rPh sb="8" eb="10">
      <t>フクシ</t>
    </rPh>
    <rPh sb="10" eb="11">
      <t>カイ</t>
    </rPh>
    <phoneticPr fontId="22"/>
  </si>
  <si>
    <t>(社福)友愛会</t>
    <rPh sb="4" eb="6">
      <t>ユウアイ</t>
    </rPh>
    <rPh sb="6" eb="7">
      <t>カイ</t>
    </rPh>
    <phoneticPr fontId="22"/>
  </si>
  <si>
    <t>(社福)三松会</t>
  </si>
  <si>
    <t>(社福)三ヶ山学園</t>
  </si>
  <si>
    <t>(社福)久米福祉会</t>
  </si>
  <si>
    <t>(社福)とんぼ福祉会</t>
  </si>
  <si>
    <t>(社福)つばき会</t>
  </si>
  <si>
    <t>大牟田市</t>
    <phoneticPr fontId="5"/>
  </si>
  <si>
    <t>(社福)希望の家</t>
  </si>
  <si>
    <t>(社福)信貴福祉会</t>
  </si>
  <si>
    <t>(合)アイグルー</t>
  </si>
  <si>
    <t>(社福)かがやき神戸</t>
  </si>
  <si>
    <t>(社福)北九州市福祉事業団</t>
  </si>
  <si>
    <t>(社福)北海長正会</t>
  </si>
  <si>
    <t>(特非)あけび</t>
  </si>
  <si>
    <t>(株)ピア</t>
  </si>
  <si>
    <t>(一社)空・くう</t>
  </si>
  <si>
    <t>(特非)ゆめがめぐみ</t>
  </si>
  <si>
    <t>(社福)足羽福祉会</t>
  </si>
  <si>
    <t>(社福)わらしべ会</t>
  </si>
  <si>
    <t>(特非)上小地域障害者自立生活支援センター</t>
  </si>
  <si>
    <t>(社福)一麦会</t>
  </si>
  <si>
    <t>(特非)チャレンジド藤岡</t>
  </si>
  <si>
    <t>(社福)豊徳会</t>
  </si>
  <si>
    <t>(社福)佳松会</t>
  </si>
  <si>
    <t>(社福)悠林舎</t>
  </si>
  <si>
    <t>(社福)松原愛育会</t>
  </si>
  <si>
    <t>(特非)ＣＩＬ豊中</t>
  </si>
  <si>
    <t>(社福)光耀会</t>
  </si>
  <si>
    <t>(社福)おおつ福祉会</t>
  </si>
  <si>
    <t>(社福)福知山学園</t>
  </si>
  <si>
    <t>(社福)名古屋手をつなぐ育成会</t>
  </si>
  <si>
    <t>(社福)であい共生舎</t>
  </si>
  <si>
    <t>障がい支援区分認定調査に係る手話通訳者派遣事業</t>
    <rPh sb="0" eb="1">
      <t>ショウ</t>
    </rPh>
    <rPh sb="3" eb="5">
      <t>シエン</t>
    </rPh>
    <rPh sb="5" eb="7">
      <t>クブン</t>
    </rPh>
    <rPh sb="7" eb="9">
      <t>ニンテイ</t>
    </rPh>
    <rPh sb="9" eb="11">
      <t>チョウサ</t>
    </rPh>
    <rPh sb="12" eb="13">
      <t>カカ</t>
    </rPh>
    <rPh sb="14" eb="16">
      <t>シュワ</t>
    </rPh>
    <rPh sb="16" eb="18">
      <t>ツウヤク</t>
    </rPh>
    <rPh sb="18" eb="19">
      <t>シャ</t>
    </rPh>
    <rPh sb="19" eb="21">
      <t>ハケン</t>
    </rPh>
    <rPh sb="21" eb="23">
      <t>ジギョウ</t>
    </rPh>
    <phoneticPr fontId="21"/>
  </si>
  <si>
    <t>(公社)大阪聴力障害者協会</t>
    <rPh sb="1" eb="2">
      <t>コウ</t>
    </rPh>
    <rPh sb="2" eb="3">
      <t>シャ</t>
    </rPh>
    <rPh sb="4" eb="6">
      <t>オオサカ</t>
    </rPh>
    <rPh sb="6" eb="8">
      <t>チョウリョク</t>
    </rPh>
    <rPh sb="8" eb="11">
      <t>ショウガイシャ</t>
    </rPh>
    <rPh sb="11" eb="13">
      <t>キョウカイ</t>
    </rPh>
    <phoneticPr fontId="21"/>
  </si>
  <si>
    <t>障がい支援区分認定調査に係る介添人派遣事業</t>
    <rPh sb="0" eb="1">
      <t>ショウ</t>
    </rPh>
    <rPh sb="3" eb="5">
      <t>シエン</t>
    </rPh>
    <rPh sb="5" eb="7">
      <t>クブン</t>
    </rPh>
    <rPh sb="7" eb="9">
      <t>ニンテイ</t>
    </rPh>
    <rPh sb="9" eb="11">
      <t>チョウサ</t>
    </rPh>
    <rPh sb="12" eb="13">
      <t>カカ</t>
    </rPh>
    <rPh sb="14" eb="16">
      <t>カイゾエ</t>
    </rPh>
    <rPh sb="16" eb="17">
      <t>ニン</t>
    </rPh>
    <rPh sb="17" eb="19">
      <t>ハケン</t>
    </rPh>
    <rPh sb="19" eb="21">
      <t>ジギョウ</t>
    </rPh>
    <phoneticPr fontId="21"/>
  </si>
  <si>
    <t>(社福)京都聴覚言語障害者福祉協会</t>
  </si>
  <si>
    <t>大阪市福祉ホーム事業(他市町村設置分)</t>
    <rPh sb="15" eb="17">
      <t>セッチ</t>
    </rPh>
    <rPh sb="17" eb="18">
      <t>ブン</t>
    </rPh>
    <phoneticPr fontId="3"/>
  </si>
  <si>
    <t>(社福)太陽の家</t>
    <rPh sb="4" eb="6">
      <t>タイヨウ</t>
    </rPh>
    <rPh sb="7" eb="8">
      <t>イエ</t>
    </rPh>
    <phoneticPr fontId="3"/>
  </si>
  <si>
    <t>大阪市重症心身障がい児者等医療型短期入所実施機関における受入業務（単価契約）</t>
    <rPh sb="20" eb="22">
      <t>ジッシ</t>
    </rPh>
    <rPh sb="22" eb="24">
      <t>キカン</t>
    </rPh>
    <rPh sb="33" eb="35">
      <t>タンカ</t>
    </rPh>
    <rPh sb="35" eb="37">
      <t>ケイヤク</t>
    </rPh>
    <phoneticPr fontId="21"/>
  </si>
  <si>
    <t>(医)大道会</t>
    <rPh sb="1" eb="2">
      <t>イ</t>
    </rPh>
    <phoneticPr fontId="21"/>
  </si>
  <si>
    <t>大阪市重症心身障がい児者等医療型短期入所実施機関における受入業務（単価契約）</t>
  </si>
  <si>
    <t>(社福)石井記念愛染園</t>
  </si>
  <si>
    <t>(宗)在日本南プレスビテリアンミッション</t>
    <rPh sb="1" eb="2">
      <t>シュウ</t>
    </rPh>
    <rPh sb="3" eb="6">
      <t>ザイニホン</t>
    </rPh>
    <phoneticPr fontId="21"/>
  </si>
  <si>
    <t>(地独)大阪市民病院機構</t>
    <rPh sb="1" eb="2">
      <t>チ</t>
    </rPh>
    <rPh sb="2" eb="3">
      <t>ドク</t>
    </rPh>
    <rPh sb="4" eb="6">
      <t>オオサカ</t>
    </rPh>
    <rPh sb="6" eb="8">
      <t>シミン</t>
    </rPh>
    <rPh sb="8" eb="10">
      <t>ビョウイン</t>
    </rPh>
    <rPh sb="10" eb="12">
      <t>キコウ</t>
    </rPh>
    <phoneticPr fontId="3"/>
  </si>
  <si>
    <t>(地独)大阪府立病院機構</t>
    <rPh sb="4" eb="6">
      <t>オオサカ</t>
    </rPh>
    <rPh sb="6" eb="8">
      <t>フリツ</t>
    </rPh>
    <rPh sb="8" eb="10">
      <t>ビョウイン</t>
    </rPh>
    <rPh sb="10" eb="12">
      <t>キコウ</t>
    </rPh>
    <phoneticPr fontId="3"/>
  </si>
  <si>
    <t>(医)愛仁会</t>
    <rPh sb="1" eb="2">
      <t>イ</t>
    </rPh>
    <rPh sb="3" eb="6">
      <t>アイジンカイ</t>
    </rPh>
    <phoneticPr fontId="3"/>
  </si>
  <si>
    <t>大阪市徴収金口座振替処理(福祉五法システム・生活保護システム)データ伝送等における業務委託（長期継続）【概算契約】</t>
    <rPh sb="10" eb="12">
      <t>ショリ</t>
    </rPh>
    <rPh sb="15" eb="17">
      <t>ゴホウ</t>
    </rPh>
    <rPh sb="36" eb="37">
      <t>トウ</t>
    </rPh>
    <rPh sb="41" eb="43">
      <t>ギョウム</t>
    </rPh>
    <rPh sb="43" eb="45">
      <t>イタク</t>
    </rPh>
    <rPh sb="46" eb="48">
      <t>チョウキ</t>
    </rPh>
    <rPh sb="48" eb="50">
      <t>ケイゾク</t>
    </rPh>
    <rPh sb="52" eb="54">
      <t>ガイサン</t>
    </rPh>
    <rPh sb="54" eb="56">
      <t>ケイヤク</t>
    </rPh>
    <phoneticPr fontId="3"/>
  </si>
  <si>
    <t>一般</t>
    <rPh sb="0" eb="2">
      <t>イッパン</t>
    </rPh>
    <phoneticPr fontId="21"/>
  </si>
  <si>
    <t>平成31年度総合福祉システム（福祉五法システム）納入通知書等作成業務委託（概算契約）</t>
    <rPh sb="37" eb="39">
      <t>ガイサン</t>
    </rPh>
    <rPh sb="39" eb="41">
      <t>ケイヤク</t>
    </rPh>
    <phoneticPr fontId="3"/>
  </si>
  <si>
    <t>平成31年度総合福祉システム（福祉五法システム）納入通知書等封入、封緘、配送業務委託（概算契約）</t>
    <rPh sb="30" eb="32">
      <t>フウニュウ</t>
    </rPh>
    <rPh sb="33" eb="35">
      <t>フウカン</t>
    </rPh>
    <rPh sb="36" eb="38">
      <t>ハイソウ</t>
    </rPh>
    <rPh sb="38" eb="40">
      <t>ギョウム</t>
    </rPh>
    <rPh sb="43" eb="45">
      <t>ガイサン</t>
    </rPh>
    <rPh sb="45" eb="47">
      <t>ケイヤク</t>
    </rPh>
    <phoneticPr fontId="21"/>
  </si>
  <si>
    <t>クレオ大阪中央ホールの舞台設営・操作業務委託</t>
    <phoneticPr fontId="5"/>
  </si>
  <si>
    <t>障がい支援区分認定端末回収業務委託</t>
    <phoneticPr fontId="5"/>
  </si>
  <si>
    <t>(株)パシフィックネット大阪支社</t>
  </si>
  <si>
    <t>施設サービス事業者及び地域密着型サービス事業者等指定申請受付等業務委託長期継続</t>
    <rPh sb="35" eb="37">
      <t>チョウキ</t>
    </rPh>
    <rPh sb="37" eb="39">
      <t>ケイゾク</t>
    </rPh>
    <phoneticPr fontId="6"/>
  </si>
  <si>
    <t>令和元年度北区役所外３９施設消防設備等点検業務委託</t>
    <rPh sb="0" eb="2">
      <t>レイワ</t>
    </rPh>
    <rPh sb="2" eb="3">
      <t>モト</t>
    </rPh>
    <rPh sb="3" eb="5">
      <t>ネンド</t>
    </rPh>
    <rPh sb="5" eb="6">
      <t>キタ</t>
    </rPh>
    <rPh sb="6" eb="7">
      <t>ク</t>
    </rPh>
    <rPh sb="7" eb="9">
      <t>ヤクショ</t>
    </rPh>
    <rPh sb="9" eb="10">
      <t>ホカ</t>
    </rPh>
    <rPh sb="12" eb="14">
      <t>シセツ</t>
    </rPh>
    <rPh sb="14" eb="16">
      <t>ショウボウ</t>
    </rPh>
    <rPh sb="16" eb="18">
      <t>セツビ</t>
    </rPh>
    <rPh sb="18" eb="19">
      <t>トウ</t>
    </rPh>
    <rPh sb="19" eb="21">
      <t>テンケン</t>
    </rPh>
    <rPh sb="21" eb="23">
      <t>ギョウム</t>
    </rPh>
    <rPh sb="23" eb="25">
      <t>イタク</t>
    </rPh>
    <phoneticPr fontId="5"/>
  </si>
  <si>
    <t>令和元年度東住吉複合施設（東住吉区老人福祉センター）昇降機無停電装置用バッテリー交換修繕</t>
    <phoneticPr fontId="5"/>
  </si>
  <si>
    <t>平成31年度大阪市立弘済院糞便検査業務委託下半期（概算契約）</t>
    <phoneticPr fontId="5"/>
  </si>
  <si>
    <t>大阪市障がい者スポーツ振興事業業務委託長期継続（概算契約）</t>
    <rPh sb="0" eb="3">
      <t>オオサカシ</t>
    </rPh>
    <rPh sb="3" eb="4">
      <t>ショウ</t>
    </rPh>
    <rPh sb="6" eb="7">
      <t>シャ</t>
    </rPh>
    <rPh sb="11" eb="13">
      <t>シンコウ</t>
    </rPh>
    <rPh sb="13" eb="15">
      <t>ジギョウ</t>
    </rPh>
    <rPh sb="15" eb="17">
      <t>ギョウム</t>
    </rPh>
    <rPh sb="17" eb="19">
      <t>イタク</t>
    </rPh>
    <rPh sb="19" eb="21">
      <t>チョウキ</t>
    </rPh>
    <rPh sb="21" eb="23">
      <t>ケイゾク</t>
    </rPh>
    <rPh sb="24" eb="26">
      <t>ガイサン</t>
    </rPh>
    <rPh sb="26" eb="28">
      <t>ケイヤク</t>
    </rPh>
    <phoneticPr fontId="11"/>
  </si>
  <si>
    <t>和泉市伯太町３丁目梅１３番地内樹木伐採等業務委託</t>
    <phoneticPr fontId="5"/>
  </si>
  <si>
    <t>令和元年度マイクロフィルム作成業務委託（長居障がい者スポーツセンタープール棟屋上改修工事分）</t>
    <rPh sb="0" eb="2">
      <t>レイワ</t>
    </rPh>
    <rPh sb="2" eb="4">
      <t>ガンネン</t>
    </rPh>
    <rPh sb="4" eb="5">
      <t>ド</t>
    </rPh>
    <rPh sb="13" eb="15">
      <t>サクセイ</t>
    </rPh>
    <rPh sb="15" eb="17">
      <t>ギョウム</t>
    </rPh>
    <rPh sb="17" eb="19">
      <t>イタク</t>
    </rPh>
    <rPh sb="44" eb="45">
      <t>ブン</t>
    </rPh>
    <phoneticPr fontId="5"/>
  </si>
  <si>
    <t>令和元年度マイクロフィルム作成業務委託（長居障がい者スポーツセンター屋上防水改修その他工事分）</t>
    <rPh sb="0" eb="2">
      <t>レイワ</t>
    </rPh>
    <rPh sb="2" eb="4">
      <t>ガンネン</t>
    </rPh>
    <rPh sb="4" eb="5">
      <t>ド</t>
    </rPh>
    <rPh sb="13" eb="15">
      <t>サクセイ</t>
    </rPh>
    <rPh sb="15" eb="17">
      <t>ギョウム</t>
    </rPh>
    <rPh sb="17" eb="19">
      <t>イタク</t>
    </rPh>
    <rPh sb="45" eb="46">
      <t>ブン</t>
    </rPh>
    <phoneticPr fontId="5"/>
  </si>
  <si>
    <t>令和元年度マイクロフィルム作成業務委託（長居障がい者スポーツセンター変圧器改修工事分）</t>
    <rPh sb="0" eb="2">
      <t>レイワ</t>
    </rPh>
    <rPh sb="2" eb="4">
      <t>ガンネン</t>
    </rPh>
    <rPh sb="4" eb="5">
      <t>ド</t>
    </rPh>
    <rPh sb="13" eb="15">
      <t>サクセイ</t>
    </rPh>
    <rPh sb="15" eb="17">
      <t>ギョウム</t>
    </rPh>
    <rPh sb="17" eb="19">
      <t>イタク</t>
    </rPh>
    <rPh sb="41" eb="42">
      <t>ブン</t>
    </rPh>
    <phoneticPr fontId="5"/>
  </si>
  <si>
    <t>令和元年度マイクロフィルム作成業務委託（千里作業指導所屋上改修工事分）</t>
    <rPh sb="0" eb="2">
      <t>レイワ</t>
    </rPh>
    <rPh sb="2" eb="4">
      <t>ガンネン</t>
    </rPh>
    <rPh sb="4" eb="5">
      <t>ド</t>
    </rPh>
    <rPh sb="13" eb="15">
      <t>サクセイ</t>
    </rPh>
    <rPh sb="15" eb="17">
      <t>ギョウム</t>
    </rPh>
    <rPh sb="17" eb="19">
      <t>イタク</t>
    </rPh>
    <rPh sb="33" eb="34">
      <t>ブン</t>
    </rPh>
    <phoneticPr fontId="5"/>
  </si>
  <si>
    <t>令和元年度マイクロフィルム作成業務委託（敷津浦学園便所改修工事分）</t>
    <rPh sb="0" eb="2">
      <t>レイワ</t>
    </rPh>
    <rPh sb="2" eb="4">
      <t>ガンネン</t>
    </rPh>
    <rPh sb="4" eb="5">
      <t>ド</t>
    </rPh>
    <rPh sb="13" eb="15">
      <t>サクセイ</t>
    </rPh>
    <rPh sb="15" eb="17">
      <t>ギョウム</t>
    </rPh>
    <rPh sb="17" eb="19">
      <t>イタク</t>
    </rPh>
    <rPh sb="31" eb="32">
      <t>ブン</t>
    </rPh>
    <phoneticPr fontId="5"/>
  </si>
  <si>
    <t>令和元年度マイクロフィルム作成業務委託（敷津浦学園・いきいきブロック塀改修工事分）</t>
    <rPh sb="0" eb="2">
      <t>レイワ</t>
    </rPh>
    <rPh sb="2" eb="4">
      <t>ガンネン</t>
    </rPh>
    <rPh sb="4" eb="5">
      <t>ド</t>
    </rPh>
    <rPh sb="13" eb="15">
      <t>サクセイ</t>
    </rPh>
    <rPh sb="15" eb="17">
      <t>ギョウム</t>
    </rPh>
    <rPh sb="17" eb="19">
      <t>イタク</t>
    </rPh>
    <rPh sb="34" eb="35">
      <t>ベイ</t>
    </rPh>
    <rPh sb="35" eb="39">
      <t>カイシュウコウジ</t>
    </rPh>
    <rPh sb="39" eb="40">
      <t>ブン</t>
    </rPh>
    <phoneticPr fontId="5"/>
  </si>
  <si>
    <t>令和元年度マイクロフィルム作成業務委託（非常照明なんばなかよし作業所分）</t>
    <rPh sb="0" eb="2">
      <t>レイワ</t>
    </rPh>
    <rPh sb="2" eb="4">
      <t>ガンネン</t>
    </rPh>
    <rPh sb="4" eb="5">
      <t>ド</t>
    </rPh>
    <rPh sb="13" eb="15">
      <t>サクセイ</t>
    </rPh>
    <rPh sb="15" eb="17">
      <t>ギョウム</t>
    </rPh>
    <rPh sb="17" eb="19">
      <t>イタク</t>
    </rPh>
    <rPh sb="20" eb="24">
      <t>ヒジョウショウメイ</t>
    </rPh>
    <rPh sb="31" eb="33">
      <t>サギョウ</t>
    </rPh>
    <rPh sb="33" eb="34">
      <t>ショ</t>
    </rPh>
    <rPh sb="34" eb="35">
      <t>ブン</t>
    </rPh>
    <phoneticPr fontId="5"/>
  </si>
  <si>
    <t>平成31年度生活保護法医療扶助（中国残留邦人等の円滑な帰国の促進及び永住帰国後の自立の支援に関する法律の規定による場合を含む。）に係るレセプト電子データ作成業務委託（単価契約）</t>
    <rPh sb="0" eb="2">
      <t>ヘイセイ</t>
    </rPh>
    <rPh sb="4" eb="6">
      <t>ネンド</t>
    </rPh>
    <rPh sb="6" eb="8">
      <t>セイカツ</t>
    </rPh>
    <rPh sb="8" eb="11">
      <t>ホゴホウ</t>
    </rPh>
    <rPh sb="11" eb="13">
      <t>イリョウ</t>
    </rPh>
    <rPh sb="13" eb="15">
      <t>フジョ</t>
    </rPh>
    <rPh sb="16" eb="18">
      <t>チュウゴク</t>
    </rPh>
    <rPh sb="18" eb="20">
      <t>ザンリュウ</t>
    </rPh>
    <rPh sb="20" eb="22">
      <t>ホウジン</t>
    </rPh>
    <rPh sb="22" eb="23">
      <t>トウ</t>
    </rPh>
    <rPh sb="24" eb="26">
      <t>エンカツ</t>
    </rPh>
    <rPh sb="27" eb="29">
      <t>キコク</t>
    </rPh>
    <rPh sb="30" eb="32">
      <t>ソクシン</t>
    </rPh>
    <rPh sb="32" eb="33">
      <t>オヨ</t>
    </rPh>
    <rPh sb="34" eb="36">
      <t>エイジュウ</t>
    </rPh>
    <rPh sb="36" eb="38">
      <t>キコク</t>
    </rPh>
    <rPh sb="38" eb="39">
      <t>ゴ</t>
    </rPh>
    <rPh sb="40" eb="42">
      <t>ジリツ</t>
    </rPh>
    <rPh sb="43" eb="45">
      <t>シエン</t>
    </rPh>
    <rPh sb="46" eb="47">
      <t>カン</t>
    </rPh>
    <rPh sb="49" eb="51">
      <t>ホウリツ</t>
    </rPh>
    <rPh sb="52" eb="54">
      <t>キテイ</t>
    </rPh>
    <rPh sb="57" eb="59">
      <t>バアイ</t>
    </rPh>
    <rPh sb="60" eb="61">
      <t>フク</t>
    </rPh>
    <rPh sb="65" eb="66">
      <t>カカ</t>
    </rPh>
    <rPh sb="71" eb="73">
      <t>デンシ</t>
    </rPh>
    <rPh sb="76" eb="78">
      <t>サクセイ</t>
    </rPh>
    <rPh sb="78" eb="80">
      <t>ギョウム</t>
    </rPh>
    <rPh sb="80" eb="82">
      <t>イタク</t>
    </rPh>
    <rPh sb="83" eb="85">
      <t>タンカ</t>
    </rPh>
    <rPh sb="85" eb="87">
      <t>ケイヤク</t>
    </rPh>
    <phoneticPr fontId="5"/>
  </si>
  <si>
    <t>大阪市認定事務センター業務委託長期継続</t>
    <phoneticPr fontId="5"/>
  </si>
  <si>
    <t>庁舎管理事務用平成31年度大阪市役所本庁舎事業系産業廃棄物収集運搬・処分業務委託</t>
    <phoneticPr fontId="5"/>
  </si>
  <si>
    <t>大阪市重症心身障がい児者地域生活支援センター業務委託長期継続</t>
    <rPh sb="0" eb="3">
      <t>オオサカシ</t>
    </rPh>
    <phoneticPr fontId="21"/>
  </si>
  <si>
    <t>大阪市徴収金口座振替処理データ伝送等における業務委託長期契約（概算契約）</t>
    <phoneticPr fontId="5"/>
  </si>
  <si>
    <t>令和元年度マイクロフィルム作成業務委託</t>
    <rPh sb="0" eb="2">
      <t>レイワ</t>
    </rPh>
    <rPh sb="2" eb="3">
      <t>モト</t>
    </rPh>
    <rPh sb="3" eb="5">
      <t>ネンド</t>
    </rPh>
    <rPh sb="13" eb="15">
      <t>サクセイ</t>
    </rPh>
    <rPh sb="15" eb="17">
      <t>ギョウム</t>
    </rPh>
    <rPh sb="17" eb="19">
      <t>イタク</t>
    </rPh>
    <phoneticPr fontId="3"/>
  </si>
  <si>
    <t>もと大淀寮に関する廃棄物収集・運搬及び処分業務委託</t>
    <phoneticPr fontId="5"/>
  </si>
  <si>
    <t>中山　碧</t>
    <rPh sb="0" eb="2">
      <t>ナカヤマ</t>
    </rPh>
    <rPh sb="3" eb="4">
      <t>ミドリ</t>
    </rPh>
    <phoneticPr fontId="3"/>
  </si>
  <si>
    <t>(特非)地域自立支援推進協議会ＪＯＴＯ</t>
    <rPh sb="1" eb="2">
      <t>トク</t>
    </rPh>
    <rPh sb="2" eb="3">
      <t>ヒ</t>
    </rPh>
    <phoneticPr fontId="26"/>
  </si>
  <si>
    <t>(特非)ムーブメント</t>
    <rPh sb="1" eb="2">
      <t>トク</t>
    </rPh>
    <rPh sb="2" eb="3">
      <t>ヒ</t>
    </rPh>
    <phoneticPr fontId="26"/>
  </si>
  <si>
    <t>(特非)地域自立支援推進協議会ＪＯＴＯ</t>
    <rPh sb="1" eb="2">
      <t>トク</t>
    </rPh>
    <rPh sb="2" eb="3">
      <t>ヒ</t>
    </rPh>
    <rPh sb="4" eb="6">
      <t>チイキ</t>
    </rPh>
    <rPh sb="6" eb="8">
      <t>ジリツ</t>
    </rPh>
    <rPh sb="8" eb="10">
      <t>シエン</t>
    </rPh>
    <rPh sb="10" eb="12">
      <t>スイシン</t>
    </rPh>
    <rPh sb="12" eb="15">
      <t>キョウギカイ</t>
    </rPh>
    <phoneticPr fontId="18"/>
  </si>
  <si>
    <t>福祉局</t>
    <rPh sb="0" eb="3">
      <t>フクシキョク</t>
    </rPh>
    <phoneticPr fontId="1"/>
  </si>
  <si>
    <t>令和元年度此花区民ホール外１９施設特定建築物等定期点検業務委託(建築物)</t>
    <rPh sb="0" eb="2">
      <t>レイワ</t>
    </rPh>
    <rPh sb="2" eb="4">
      <t>ガンネン</t>
    </rPh>
    <rPh sb="4" eb="5">
      <t>ド</t>
    </rPh>
    <rPh sb="5" eb="7">
      <t>コノハナ</t>
    </rPh>
    <rPh sb="7" eb="9">
      <t>クミン</t>
    </rPh>
    <rPh sb="12" eb="13">
      <t>ソト</t>
    </rPh>
    <rPh sb="15" eb="17">
      <t>シセツ</t>
    </rPh>
    <rPh sb="17" eb="18">
      <t>トク</t>
    </rPh>
    <rPh sb="18" eb="19">
      <t>テイ</t>
    </rPh>
    <rPh sb="19" eb="22">
      <t>ケンチクブツ</t>
    </rPh>
    <rPh sb="22" eb="23">
      <t>トウ</t>
    </rPh>
    <rPh sb="23" eb="25">
      <t>テイキ</t>
    </rPh>
    <rPh sb="25" eb="27">
      <t>テンケン</t>
    </rPh>
    <rPh sb="27" eb="29">
      <t>ギョウム</t>
    </rPh>
    <rPh sb="29" eb="31">
      <t>イタク</t>
    </rPh>
    <rPh sb="32" eb="35">
      <t>ケンチクブツ</t>
    </rPh>
    <phoneticPr fontId="1"/>
  </si>
  <si>
    <t>(株)三橋商会</t>
    <rPh sb="1" eb="2">
      <t>カブ</t>
    </rPh>
    <rPh sb="3" eb="5">
      <t>ミツハシ</t>
    </rPh>
    <rPh sb="5" eb="7">
      <t>ショウカイ</t>
    </rPh>
    <phoneticPr fontId="1"/>
  </si>
  <si>
    <t>一般</t>
    <phoneticPr fontId="1"/>
  </si>
  <si>
    <t>令和元年度大正区役所外２２施設特定建築物等定期点検業務委託(建築設備・防火設備)</t>
    <rPh sb="0" eb="2">
      <t>レイワ</t>
    </rPh>
    <rPh sb="2" eb="4">
      <t>ガンネン</t>
    </rPh>
    <rPh sb="4" eb="5">
      <t>ド</t>
    </rPh>
    <rPh sb="5" eb="7">
      <t>タイショウ</t>
    </rPh>
    <rPh sb="7" eb="8">
      <t>ク</t>
    </rPh>
    <rPh sb="8" eb="10">
      <t>ヤクショ</t>
    </rPh>
    <rPh sb="10" eb="11">
      <t>ソト</t>
    </rPh>
    <rPh sb="13" eb="15">
      <t>シセツ</t>
    </rPh>
    <rPh sb="15" eb="16">
      <t>トク</t>
    </rPh>
    <rPh sb="16" eb="17">
      <t>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1"/>
  </si>
  <si>
    <t>(株)建綜研</t>
    <rPh sb="3" eb="4">
      <t>ケン</t>
    </rPh>
    <rPh sb="4" eb="5">
      <t>ソウ</t>
    </rPh>
    <rPh sb="5" eb="6">
      <t>ケン</t>
    </rPh>
    <phoneticPr fontId="1"/>
  </si>
  <si>
    <t>もと敷津老人憩の家特定建築物等定期点検業務(西エリア)【設計・監理】</t>
    <rPh sb="10" eb="11">
      <t>テイ</t>
    </rPh>
    <rPh sb="28" eb="30">
      <t>セッケイ</t>
    </rPh>
    <rPh sb="31" eb="33">
      <t>カンリ</t>
    </rPh>
    <phoneticPr fontId="1"/>
  </si>
  <si>
    <t>(一財)大阪建築技術協会</t>
    <rPh sb="1" eb="2">
      <t>イチ</t>
    </rPh>
    <rPh sb="2" eb="3">
      <t>ザイ</t>
    </rPh>
    <rPh sb="4" eb="6">
      <t>オオサカ</t>
    </rPh>
    <rPh sb="6" eb="8">
      <t>ケンチク</t>
    </rPh>
    <rPh sb="8" eb="10">
      <t>ギジュツ</t>
    </rPh>
    <rPh sb="10" eb="12">
      <t>キョウカイ</t>
    </rPh>
    <phoneticPr fontId="1"/>
  </si>
  <si>
    <t>特随</t>
    <rPh sb="0" eb="1">
      <t>トク</t>
    </rPh>
    <rPh sb="1" eb="2">
      <t>ズイ</t>
    </rPh>
    <phoneticPr fontId="1"/>
  </si>
  <si>
    <t>(株)ＵＲリンケージ西日本支社</t>
    <rPh sb="10" eb="11">
      <t>ニシ</t>
    </rPh>
    <rPh sb="11" eb="13">
      <t>ニホン</t>
    </rPh>
    <rPh sb="13" eb="15">
      <t>シシャ</t>
    </rPh>
    <phoneticPr fontId="1"/>
  </si>
  <si>
    <t>公募
指名</t>
    <rPh sb="0" eb="2">
      <t>コウボ</t>
    </rPh>
    <rPh sb="3" eb="5">
      <t>シメイ</t>
    </rPh>
    <phoneticPr fontId="1"/>
  </si>
  <si>
    <t>平成３１年度大阪市立此花区老人福祉センター管理運営業務</t>
    <rPh sb="6" eb="10">
      <t>オオサカシリツ</t>
    </rPh>
    <rPh sb="10" eb="13">
      <t>コノハナク</t>
    </rPh>
    <rPh sb="13" eb="15">
      <t>ロウジン</t>
    </rPh>
    <rPh sb="15" eb="17">
      <t>フクシ</t>
    </rPh>
    <rPh sb="21" eb="23">
      <t>カンリ</t>
    </rPh>
    <rPh sb="23" eb="25">
      <t>ウンエイ</t>
    </rPh>
    <rPh sb="25" eb="27">
      <t>ギョウム</t>
    </rPh>
    <phoneticPr fontId="1"/>
  </si>
  <si>
    <t>平成３１年度大阪市立淀川区老人福祉センター管理運営業務</t>
    <rPh sb="10" eb="12">
      <t>ヨドガワ</t>
    </rPh>
    <rPh sb="12" eb="13">
      <t>ク</t>
    </rPh>
    <phoneticPr fontId="1"/>
  </si>
  <si>
    <t>城東区複合施設自動扉保守点検業務委託</t>
    <rPh sb="0" eb="2">
      <t>ジョウトウ</t>
    </rPh>
    <rPh sb="2" eb="3">
      <t>ク</t>
    </rPh>
    <rPh sb="3" eb="5">
      <t>フクゴウ</t>
    </rPh>
    <rPh sb="5" eb="7">
      <t>シセツ</t>
    </rPh>
    <rPh sb="7" eb="9">
      <t>ジドウ</t>
    </rPh>
    <rPh sb="9" eb="10">
      <t>トビラ</t>
    </rPh>
    <rPh sb="10" eb="12">
      <t>ホシュ</t>
    </rPh>
    <rPh sb="12" eb="14">
      <t>テンケン</t>
    </rPh>
    <rPh sb="14" eb="16">
      <t>ギョウム</t>
    </rPh>
    <rPh sb="16" eb="18">
      <t>イタク</t>
    </rPh>
    <phoneticPr fontId="1"/>
  </si>
  <si>
    <t>(株)ライラトリー</t>
    <phoneticPr fontId="1"/>
  </si>
  <si>
    <t>(一財)大阪建築技術協会</t>
    <rPh sb="1" eb="3">
      <t>イチザイ</t>
    </rPh>
    <rPh sb="4" eb="6">
      <t>オオサカ</t>
    </rPh>
    <rPh sb="6" eb="8">
      <t>ケンチク</t>
    </rPh>
    <rPh sb="8" eb="10">
      <t>ギジュツ</t>
    </rPh>
    <rPh sb="10" eb="12">
      <t>キョウカイ</t>
    </rPh>
    <phoneticPr fontId="1"/>
  </si>
  <si>
    <t>高齢者啓発事業映画会「エンディングノート」上映業務委託</t>
    <phoneticPr fontId="1"/>
  </si>
  <si>
    <t>(株)日立ビルシステム関西支社</t>
    <rPh sb="3" eb="5">
      <t>ヒタチ</t>
    </rPh>
    <rPh sb="11" eb="13">
      <t>カンサイ</t>
    </rPh>
    <rPh sb="13" eb="15">
      <t>シシャ</t>
    </rPh>
    <phoneticPr fontId="1"/>
  </si>
  <si>
    <t>(株)浄美社大阪本部</t>
    <rPh sb="3" eb="4">
      <t>キヨシ</t>
    </rPh>
    <rPh sb="4" eb="5">
      <t>ビ</t>
    </rPh>
    <rPh sb="5" eb="6">
      <t>シャ</t>
    </rPh>
    <rPh sb="6" eb="8">
      <t>オオサカ</t>
    </rPh>
    <rPh sb="8" eb="9">
      <t>ホン</t>
    </rPh>
    <rPh sb="9" eb="10">
      <t>ブ</t>
    </rPh>
    <phoneticPr fontId="1"/>
  </si>
  <si>
    <t>(資)サンテル</t>
    <rPh sb="1" eb="2">
      <t>シ</t>
    </rPh>
    <phoneticPr fontId="1"/>
  </si>
  <si>
    <t>食事処まいど</t>
    <rPh sb="0" eb="2">
      <t>ショクジ</t>
    </rPh>
    <rPh sb="2" eb="3">
      <t>ドコロ</t>
    </rPh>
    <phoneticPr fontId="1"/>
  </si>
  <si>
    <t>(株)アシストライブ</t>
    <rPh sb="0" eb="3">
      <t>カブ</t>
    </rPh>
    <phoneticPr fontId="1"/>
  </si>
  <si>
    <t>(株)オルセル</t>
    <rPh sb="0" eb="3">
      <t>カブ</t>
    </rPh>
    <phoneticPr fontId="1"/>
  </si>
  <si>
    <t>配食のふれ愛淀川店</t>
    <rPh sb="0" eb="2">
      <t>ハイショク</t>
    </rPh>
    <rPh sb="5" eb="6">
      <t>アイ</t>
    </rPh>
    <rPh sb="6" eb="8">
      <t>ヨドガワ</t>
    </rPh>
    <rPh sb="8" eb="9">
      <t>ミセ</t>
    </rPh>
    <phoneticPr fontId="1"/>
  </si>
  <si>
    <t>(株)ＯｎｅＮｅｅｄ</t>
    <rPh sb="0" eb="3">
      <t>カブ</t>
    </rPh>
    <phoneticPr fontId="1"/>
  </si>
  <si>
    <t>(株)シーディーシーコム</t>
    <rPh sb="1" eb="2">
      <t>カブ</t>
    </rPh>
    <phoneticPr fontId="1"/>
  </si>
  <si>
    <t>(一社)大阪中国帰国者センター</t>
    <rPh sb="1" eb="2">
      <t>イチ</t>
    </rPh>
    <rPh sb="2" eb="3">
      <t>シャ</t>
    </rPh>
    <rPh sb="4" eb="6">
      <t>オオサカ</t>
    </rPh>
    <rPh sb="6" eb="8">
      <t>チュウゴク</t>
    </rPh>
    <rPh sb="8" eb="11">
      <t>キコクシャ</t>
    </rPh>
    <phoneticPr fontId="1"/>
  </si>
  <si>
    <t>(公財)大阪ＹＷＣＡ</t>
    <rPh sb="1" eb="3">
      <t>コウザイ</t>
    </rPh>
    <rPh sb="2" eb="3">
      <t>ザイ</t>
    </rPh>
    <rPh sb="4" eb="6">
      <t>オオサカ</t>
    </rPh>
    <phoneticPr fontId="1"/>
  </si>
  <si>
    <t>(一社)大阪中国帰国者センター</t>
    <rPh sb="1" eb="2">
      <t>イチ</t>
    </rPh>
    <rPh sb="2" eb="3">
      <t>シャ</t>
    </rPh>
    <rPh sb="6" eb="8">
      <t>チュウゴク</t>
    </rPh>
    <rPh sb="8" eb="11">
      <t>キコクシャ</t>
    </rPh>
    <phoneticPr fontId="1"/>
  </si>
  <si>
    <t>(特非)関西こども文化協会</t>
    <rPh sb="1" eb="2">
      <t>トク</t>
    </rPh>
    <rPh sb="2" eb="3">
      <t>ヒ</t>
    </rPh>
    <rPh sb="4" eb="6">
      <t>カンサイ</t>
    </rPh>
    <rPh sb="9" eb="11">
      <t>ブンカ</t>
    </rPh>
    <rPh sb="11" eb="13">
      <t>キョウカイ</t>
    </rPh>
    <phoneticPr fontId="1"/>
  </si>
  <si>
    <t>(一社)こもれび</t>
    <rPh sb="1" eb="2">
      <t>イチ</t>
    </rPh>
    <rPh sb="2" eb="3">
      <t>シャ</t>
    </rPh>
    <phoneticPr fontId="1"/>
  </si>
  <si>
    <t>(特非)志塾フリースクール</t>
    <rPh sb="1" eb="2">
      <t>トク</t>
    </rPh>
    <rPh sb="2" eb="3">
      <t>ヒ</t>
    </rPh>
    <rPh sb="4" eb="5">
      <t>ココロザシ</t>
    </rPh>
    <rPh sb="5" eb="6">
      <t>ジュク</t>
    </rPh>
    <phoneticPr fontId="1"/>
  </si>
  <si>
    <t>(株)住環境</t>
    <rPh sb="1" eb="2">
      <t>カブ</t>
    </rPh>
    <rPh sb="3" eb="6">
      <t>ジュウカンキョウ</t>
    </rPh>
    <phoneticPr fontId="1"/>
  </si>
  <si>
    <t>所属計</t>
    <rPh sb="0" eb="2">
      <t>ショゾク</t>
    </rPh>
    <rPh sb="2" eb="3">
      <t>ケイ</t>
    </rPh>
    <phoneticPr fontId="1"/>
  </si>
  <si>
    <t>非公募</t>
    <rPh sb="0" eb="1">
      <t>ヒ</t>
    </rPh>
    <rPh sb="1" eb="3">
      <t>コウボ</t>
    </rPh>
    <phoneticPr fontId="1"/>
  </si>
  <si>
    <t>生活保護法医療扶助、自立支援医療費及び小児慢性特定疾病医療費診療報酬明細書点検・分析事業</t>
    <rPh sb="0" eb="2">
      <t>セイカツ</t>
    </rPh>
    <rPh sb="2" eb="5">
      <t>ホゴホウ</t>
    </rPh>
    <rPh sb="10" eb="12">
      <t>ジリツ</t>
    </rPh>
    <rPh sb="12" eb="14">
      <t>シエン</t>
    </rPh>
    <rPh sb="14" eb="16">
      <t>イリョウ</t>
    </rPh>
    <rPh sb="16" eb="17">
      <t>ヒ</t>
    </rPh>
    <rPh sb="17" eb="18">
      <t>オヨ</t>
    </rPh>
    <rPh sb="19" eb="21">
      <t>ショウニ</t>
    </rPh>
    <rPh sb="21" eb="23">
      <t>マンセイ</t>
    </rPh>
    <rPh sb="23" eb="25">
      <t>トクテイ</t>
    </rPh>
    <rPh sb="25" eb="27">
      <t>シッペイ</t>
    </rPh>
    <rPh sb="27" eb="30">
      <t>イリョウヒ</t>
    </rPh>
    <rPh sb="30" eb="32">
      <t>シンリョウ</t>
    </rPh>
    <rPh sb="32" eb="34">
      <t>ホウシュウ</t>
    </rPh>
    <rPh sb="34" eb="37">
      <t>メイサイショ</t>
    </rPh>
    <rPh sb="37" eb="39">
      <t>テンケン</t>
    </rPh>
    <rPh sb="40" eb="42">
      <t>ブンセキ</t>
    </rPh>
    <rPh sb="42" eb="44">
      <t>ジギョウ</t>
    </rPh>
    <phoneticPr fontId="1"/>
  </si>
  <si>
    <t>日本システム技術(株)</t>
    <rPh sb="0" eb="2">
      <t>ニホン</t>
    </rPh>
    <rPh sb="6" eb="8">
      <t>ギジュツ</t>
    </rPh>
    <phoneticPr fontId="1"/>
  </si>
  <si>
    <t>大阪市緊急通報システム事業(受信センター業務・端末機器保守業務)業務委託</t>
    <rPh sb="0" eb="3">
      <t>オオサカシ</t>
    </rPh>
    <rPh sb="3" eb="5">
      <t>キンキュウ</t>
    </rPh>
    <rPh sb="5" eb="7">
      <t>ツウホウ</t>
    </rPh>
    <rPh sb="11" eb="13">
      <t>ジギョウ</t>
    </rPh>
    <rPh sb="14" eb="16">
      <t>ジュシン</t>
    </rPh>
    <rPh sb="20" eb="22">
      <t>ギョウム</t>
    </rPh>
    <rPh sb="23" eb="25">
      <t>タンマツ</t>
    </rPh>
    <rPh sb="25" eb="27">
      <t>キキ</t>
    </rPh>
    <rPh sb="27" eb="29">
      <t>ホシュ</t>
    </rPh>
    <rPh sb="29" eb="31">
      <t>ギョウム</t>
    </rPh>
    <rPh sb="32" eb="34">
      <t>ギョウム</t>
    </rPh>
    <rPh sb="34" eb="36">
      <t>イタク</t>
    </rPh>
    <phoneticPr fontId="1"/>
  </si>
  <si>
    <t>大阪市緊急通報システム事業(緊急時駆けつけ対応業務)業務委託</t>
    <rPh sb="0" eb="3">
      <t>オオサカシ</t>
    </rPh>
    <rPh sb="3" eb="5">
      <t>キンキュウ</t>
    </rPh>
    <rPh sb="5" eb="7">
      <t>ツウホウ</t>
    </rPh>
    <rPh sb="11" eb="13">
      <t>ジギョウ</t>
    </rPh>
    <rPh sb="14" eb="17">
      <t>キンキュウジ</t>
    </rPh>
    <rPh sb="17" eb="18">
      <t>カ</t>
    </rPh>
    <rPh sb="21" eb="23">
      <t>タイオウ</t>
    </rPh>
    <rPh sb="23" eb="25">
      <t>ギョウム</t>
    </rPh>
    <rPh sb="26" eb="28">
      <t>ギョウム</t>
    </rPh>
    <rPh sb="28" eb="30">
      <t>イタク</t>
    </rPh>
    <phoneticPr fontId="1"/>
  </si>
  <si>
    <t>光村印刷(株)大阪支店</t>
    <rPh sb="0" eb="2">
      <t>ミツムラ</t>
    </rPh>
    <rPh sb="2" eb="4">
      <t>インサツ</t>
    </rPh>
    <rPh sb="4" eb="7">
      <t>カブ</t>
    </rPh>
    <rPh sb="7" eb="9">
      <t>オオサカ</t>
    </rPh>
    <rPh sb="9" eb="11">
      <t>シテン</t>
    </rPh>
    <phoneticPr fontId="11"/>
  </si>
  <si>
    <t>(医)上野会上野会クリニック</t>
    <rPh sb="1" eb="2">
      <t>イ</t>
    </rPh>
    <phoneticPr fontId="5"/>
  </si>
  <si>
    <t>(株)ＵＲリンケージ西日本</t>
    <rPh sb="10" eb="13">
      <t>ニシニホン</t>
    </rPh>
    <phoneticPr fontId="1"/>
  </si>
  <si>
    <t>平成31年度総合福祉システム（福祉五法システム）納入通知書等作成業務委託（概算契約）</t>
    <phoneticPr fontId="5"/>
  </si>
  <si>
    <t>平成31年度総合福祉システム（福祉五法システム）納入通知書等封入、封緘、配送業務委託（概算契約）</t>
    <phoneticPr fontId="5"/>
  </si>
  <si>
    <t>栄伸開発(株)</t>
    <rPh sb="0" eb="1">
      <t>エイ</t>
    </rPh>
    <rPh sb="1" eb="2">
      <t>シン</t>
    </rPh>
    <rPh sb="2" eb="4">
      <t>カイハツ</t>
    </rPh>
    <rPh sb="4" eb="7">
      <t>カブ</t>
    </rPh>
    <phoneticPr fontId="5"/>
  </si>
  <si>
    <t>大阪府行政書士会</t>
    <phoneticPr fontId="5"/>
  </si>
  <si>
    <t>(株)ＤＡＣＳ</t>
    <rPh sb="1" eb="2">
      <t>カブ</t>
    </rPh>
    <phoneticPr fontId="3"/>
  </si>
  <si>
    <t>弁護士鈴木　節男</t>
    <phoneticPr fontId="5"/>
  </si>
  <si>
    <t>弁護士濱　和哲</t>
    <rPh sb="3" eb="4">
      <t>ハマ</t>
    </rPh>
    <rPh sb="5" eb="6">
      <t>カズ</t>
    </rPh>
    <rPh sb="6" eb="7">
      <t>テツ</t>
    </rPh>
    <phoneticPr fontId="4"/>
  </si>
  <si>
    <t>ＴＩＳ(株)</t>
    <phoneticPr fontId="5"/>
  </si>
  <si>
    <t>身体障がい者通所言語訓練事業</t>
    <phoneticPr fontId="5"/>
  </si>
  <si>
    <t>身体障がい者通所肢体訓練事業</t>
    <phoneticPr fontId="5"/>
  </si>
  <si>
    <t>補装具・福祉機器普及事業</t>
    <phoneticPr fontId="5"/>
  </si>
  <si>
    <t>大阪市高齢者実態調査実施及び集計・分析業務</t>
    <phoneticPr fontId="5"/>
  </si>
  <si>
    <t>特随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</si>
</sst>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0;[Red]&quot;△ &quot;#,##0;&quot;&quot;"/>
    <numFmt numFmtId="179" formatCode="#,##0_ "/>
    <numFmt numFmtId="180" formatCode="\(0.0%\)"/>
  </numFmts>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rgb="FF9C0006"/>
      <name val="ＭＳ Ｐゴシック"/>
      <family val="2"/>
      <charset val="128"/>
      <scheme val="minor"/>
    </font>
    <font>
      <sz val="6"/>
      <name val="ＭＳ Ｐゴシック"/>
      <family val="3"/>
      <charset val="128"/>
      <scheme val="minor"/>
    </font>
    <font>
      <sz val="10"/>
      <name val="Arial"/>
      <family val="2"/>
    </font>
    <font>
      <sz val="12"/>
      <color theme="1"/>
      <name val="ＭＳ Ｐゴシック"/>
      <family val="3"/>
      <charset val="128"/>
      <scheme val="minor"/>
    </font>
    <font>
      <sz val="9"/>
      <color indexed="81"/>
      <name val="ＭＳ Ｐゴシック"/>
      <family val="3"/>
      <charset val="128"/>
    </font>
    <font>
      <sz val="11"/>
      <name val="FC平成明朝体"/>
      <family val="1"/>
      <charset val="128"/>
    </font>
    <font>
      <sz val="1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trike/>
      <sz val="11"/>
      <name val="ＭＳ 明朝"/>
      <family val="1"/>
      <charset val="128"/>
    </font>
    <font>
      <strike/>
      <sz val="9"/>
      <name val="ＭＳ 明朝"/>
      <family val="1"/>
      <charset val="128"/>
    </font>
    <font>
      <sz val="6"/>
      <name val="FC平成明朝体"/>
      <family val="1"/>
      <charset val="128"/>
    </font>
    <font>
      <sz val="14"/>
      <name val="ＭＳ 明朝"/>
      <family val="1"/>
      <charset val="128"/>
    </font>
    <font>
      <sz val="6"/>
      <name val="ＭＳ Ｐゴシック"/>
      <family val="2"/>
      <charset val="128"/>
      <scheme val="minor"/>
    </font>
    <font>
      <sz val="10"/>
      <name val="ＭＳ 明朝"/>
      <family val="1"/>
      <charset val="128"/>
    </font>
    <font>
      <sz val="20"/>
      <name val="ＭＳ Ｐゴシック"/>
      <family val="3"/>
      <charset val="128"/>
    </font>
    <font>
      <sz val="18"/>
      <color theme="3"/>
      <name val="ＭＳ Ｐゴシック"/>
      <family val="2"/>
      <charset val="128"/>
      <scheme val="major"/>
    </font>
    <font>
      <sz val="10"/>
      <name val="ＭＳ ゴシック"/>
      <family val="3"/>
      <charset val="128"/>
    </font>
    <font>
      <sz val="10.5"/>
      <name val="ＭＳ 明朝"/>
      <family val="1"/>
      <charset val="128"/>
    </font>
    <font>
      <sz val="8"/>
      <name val="ＭＳ 明朝"/>
      <family val="1"/>
      <charset val="128"/>
    </font>
    <font>
      <sz val="11"/>
      <color rgb="FFFF0000"/>
      <name val="ＭＳ 明朝"/>
      <family val="1"/>
      <charset val="128"/>
    </font>
    <font>
      <u/>
      <sz val="12"/>
      <color indexed="36"/>
      <name val="ＭＳ Ｐゴシック"/>
      <family val="3"/>
      <charset val="128"/>
    </font>
    <font>
      <u/>
      <sz val="12"/>
      <color indexed="12"/>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0" fontId="2" fillId="0" borderId="0">
      <alignment vertical="center"/>
    </xf>
    <xf numFmtId="0" fontId="6" fillId="0" borderId="0"/>
    <xf numFmtId="0" fontId="9" fillId="0" borderId="0"/>
    <xf numFmtId="0" fontId="13" fillId="0" borderId="0"/>
    <xf numFmtId="0" fontId="13" fillId="0" borderId="0"/>
    <xf numFmtId="38" fontId="13" fillId="0" borderId="0" applyFont="0" applyFill="0" applyBorder="0" applyAlignment="0" applyProtection="0"/>
    <xf numFmtId="0" fontId="13" fillId="0" borderId="0"/>
    <xf numFmtId="0" fontId="9" fillId="0" borderId="0"/>
  </cellStyleXfs>
  <cellXfs count="98">
    <xf numFmtId="0" fontId="0" fillId="0" borderId="0" xfId="0"/>
    <xf numFmtId="0" fontId="10" fillId="0" borderId="0" xfId="5" applyFont="1" applyFill="1" applyAlignment="1">
      <alignment vertical="center"/>
    </xf>
    <xf numFmtId="0" fontId="10" fillId="0" borderId="0" xfId="4" applyFont="1" applyFill="1" applyAlignment="1">
      <alignment vertical="center"/>
    </xf>
    <xf numFmtId="0" fontId="10" fillId="0" borderId="0" xfId="7" applyFont="1" applyFill="1" applyBorder="1" applyAlignment="1">
      <alignment horizontal="distributed" vertical="center" wrapText="1" justifyLastLine="1"/>
    </xf>
    <xf numFmtId="0" fontId="10" fillId="0" borderId="0" xfId="7" applyFont="1" applyFill="1" applyBorder="1" applyAlignment="1">
      <alignment horizontal="center" vertical="center"/>
    </xf>
    <xf numFmtId="0" fontId="10" fillId="0" borderId="0" xfId="7" applyFont="1" applyFill="1" applyBorder="1" applyAlignment="1">
      <alignment vertical="center" wrapText="1"/>
    </xf>
    <xf numFmtId="176" fontId="10" fillId="0" borderId="0" xfId="7" applyNumberFormat="1" applyFont="1" applyFill="1" applyBorder="1" applyAlignment="1">
      <alignment vertical="center" wrapText="1"/>
    </xf>
    <xf numFmtId="177" fontId="10" fillId="0" borderId="0" xfId="7" applyNumberFormat="1" applyFont="1" applyFill="1" applyBorder="1" applyAlignment="1">
      <alignment vertical="center" wrapText="1"/>
    </xf>
    <xf numFmtId="0" fontId="10" fillId="0" borderId="7" xfId="7" applyFont="1" applyFill="1" applyBorder="1" applyAlignment="1">
      <alignment horizontal="distributed" vertical="center" wrapText="1" justifyLastLine="1"/>
    </xf>
    <xf numFmtId="0" fontId="10" fillId="0" borderId="7" xfId="7" applyFont="1" applyFill="1" applyBorder="1" applyAlignment="1">
      <alignment horizontal="center" vertical="center"/>
    </xf>
    <xf numFmtId="0" fontId="10" fillId="0" borderId="7" xfId="7" applyFont="1" applyFill="1" applyBorder="1" applyAlignment="1">
      <alignment vertical="center" wrapText="1"/>
    </xf>
    <xf numFmtId="176" fontId="10" fillId="0" borderId="7" xfId="7" applyNumberFormat="1" applyFont="1" applyFill="1" applyBorder="1" applyAlignment="1">
      <alignment vertical="center" wrapText="1"/>
    </xf>
    <xf numFmtId="177" fontId="10" fillId="0" borderId="7" xfId="7" applyNumberFormat="1" applyFont="1" applyFill="1" applyBorder="1" applyAlignment="1">
      <alignment vertical="center" wrapText="1"/>
    </xf>
    <xf numFmtId="176" fontId="10" fillId="0" borderId="7" xfId="7" applyNumberFormat="1" applyFont="1" applyFill="1" applyBorder="1" applyAlignment="1">
      <alignment horizontal="center" vertical="center"/>
    </xf>
    <xf numFmtId="176" fontId="10" fillId="0" borderId="7" xfId="7" applyNumberFormat="1" applyFont="1" applyFill="1" applyBorder="1" applyAlignment="1">
      <alignment horizontal="right" vertical="center"/>
    </xf>
    <xf numFmtId="177" fontId="10" fillId="0" borderId="1" xfId="3" applyNumberFormat="1" applyFont="1" applyFill="1" applyBorder="1" applyAlignment="1">
      <alignment horizontal="center" vertical="center" wrapText="1"/>
    </xf>
    <xf numFmtId="176" fontId="10" fillId="0" borderId="1" xfId="6" applyNumberFormat="1" applyFont="1" applyFill="1" applyBorder="1" applyAlignment="1">
      <alignment horizontal="center" vertical="center" wrapText="1"/>
    </xf>
    <xf numFmtId="0" fontId="10" fillId="0" borderId="1" xfId="7" applyFont="1" applyFill="1" applyBorder="1" applyAlignment="1">
      <alignment horizontal="distributed" vertical="center" wrapText="1" justifyLastLine="1"/>
    </xf>
    <xf numFmtId="177" fontId="10" fillId="0" borderId="1" xfId="7" applyNumberFormat="1" applyFont="1" applyFill="1" applyBorder="1" applyAlignment="1">
      <alignment horizontal="right" vertical="center" wrapText="1"/>
    </xf>
    <xf numFmtId="0" fontId="10" fillId="0" borderId="1" xfId="7" applyFont="1" applyFill="1" applyBorder="1" applyAlignment="1">
      <alignment horizontal="center" vertical="center" wrapText="1"/>
    </xf>
    <xf numFmtId="0" fontId="10" fillId="0" borderId="1" xfId="7" applyFont="1" applyFill="1" applyBorder="1" applyAlignment="1">
      <alignment vertical="center" wrapText="1"/>
    </xf>
    <xf numFmtId="176" fontId="10" fillId="0" borderId="1" xfId="6" applyNumberFormat="1" applyFont="1" applyFill="1" applyBorder="1" applyAlignment="1">
      <alignment horizontal="right" vertical="center" wrapText="1"/>
    </xf>
    <xf numFmtId="0" fontId="10" fillId="0" borderId="1" xfId="7" applyFont="1" applyFill="1" applyBorder="1" applyAlignment="1">
      <alignment horizontal="center" vertical="center"/>
    </xf>
    <xf numFmtId="0" fontId="10" fillId="0" borderId="1" xfId="0" applyFont="1" applyFill="1" applyBorder="1" applyAlignment="1">
      <alignment horizontal="distributed" vertical="center" wrapText="1" justifyLastLine="1"/>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177" fontId="10" fillId="0" borderId="1" xfId="0" applyNumberFormat="1" applyFont="1" applyFill="1" applyBorder="1" applyAlignment="1">
      <alignment horizontal="right" vertical="center" wrapText="1"/>
    </xf>
    <xf numFmtId="177" fontId="10" fillId="0" borderId="1" xfId="0" applyNumberFormat="1" applyFont="1" applyFill="1" applyBorder="1" applyAlignment="1">
      <alignment horizontal="center" vertical="center" wrapText="1" shrinkToFit="1"/>
    </xf>
    <xf numFmtId="0" fontId="10" fillId="0" borderId="8" xfId="0" applyFont="1" applyFill="1" applyBorder="1" applyAlignment="1">
      <alignment horizontal="center" vertical="center" wrapText="1"/>
    </xf>
    <xf numFmtId="176" fontId="10" fillId="0" borderId="0" xfId="6" applyNumberFormat="1" applyFont="1" applyFill="1" applyBorder="1" applyAlignment="1">
      <alignment horizontal="right" vertical="center" wrapText="1"/>
    </xf>
    <xf numFmtId="0" fontId="10" fillId="0" borderId="0" xfId="0" applyFont="1" applyFill="1" applyBorder="1" applyAlignment="1">
      <alignment horizontal="distributed" vertical="center" wrapText="1" justifyLastLine="1"/>
    </xf>
    <xf numFmtId="0" fontId="10" fillId="0" borderId="1" xfId="7" applyFont="1" applyFill="1" applyBorder="1" applyAlignment="1">
      <alignment horizontal="left" vertical="center" wrapText="1"/>
    </xf>
    <xf numFmtId="49" fontId="10" fillId="0" borderId="1" xfId="3" applyNumberFormat="1" applyFont="1" applyFill="1" applyBorder="1" applyAlignment="1">
      <alignment vertical="center" wrapText="1"/>
    </xf>
    <xf numFmtId="177" fontId="10" fillId="0" borderId="1" xfId="3"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177" fontId="10" fillId="2" borderId="1" xfId="0" applyNumberFormat="1" applyFont="1" applyFill="1" applyBorder="1" applyAlignment="1">
      <alignment horizontal="right" vertical="center" wrapText="1"/>
    </xf>
    <xf numFmtId="0" fontId="10" fillId="2" borderId="1" xfId="0" applyFont="1" applyFill="1" applyBorder="1" applyAlignment="1">
      <alignment horizontal="center" vertical="center" wrapText="1"/>
    </xf>
    <xf numFmtId="176" fontId="10" fillId="2" borderId="1" xfId="6" applyNumberFormat="1" applyFont="1" applyFill="1" applyBorder="1" applyAlignment="1">
      <alignment horizontal="center" vertical="center" wrapText="1"/>
    </xf>
    <xf numFmtId="177" fontId="10" fillId="0" borderId="1" xfId="3" applyNumberFormat="1" applyFont="1" applyFill="1" applyBorder="1" applyAlignment="1">
      <alignment horizontal="distributed" vertical="center" wrapText="1" justifyLastLine="1"/>
    </xf>
    <xf numFmtId="49" fontId="10" fillId="0" borderId="1" xfId="3" applyNumberFormat="1" applyFont="1" applyFill="1" applyBorder="1" applyAlignment="1">
      <alignment horizontal="center" vertical="center"/>
    </xf>
    <xf numFmtId="177" fontId="10" fillId="0" borderId="1" xfId="3" applyNumberFormat="1" applyFont="1" applyFill="1" applyBorder="1" applyAlignment="1">
      <alignment vertical="center" wrapText="1"/>
    </xf>
    <xf numFmtId="177" fontId="10" fillId="0" borderId="1" xfId="3" applyNumberFormat="1" applyFont="1" applyFill="1" applyBorder="1" applyAlignment="1">
      <alignment horizontal="right" vertical="center" wrapText="1"/>
    </xf>
    <xf numFmtId="0" fontId="10" fillId="0" borderId="1" xfId="0" applyFont="1" applyFill="1" applyBorder="1" applyAlignment="1">
      <alignment horizontal="left" vertical="center"/>
    </xf>
    <xf numFmtId="177" fontId="10" fillId="0" borderId="1" xfId="6" applyNumberFormat="1" applyFont="1" applyFill="1" applyBorder="1" applyAlignment="1">
      <alignment horizontal="center" vertical="center" wrapText="1"/>
    </xf>
    <xf numFmtId="177" fontId="10" fillId="0" borderId="1" xfId="0" applyNumberFormat="1" applyFont="1" applyFill="1" applyBorder="1" applyAlignment="1">
      <alignment vertical="center" wrapText="1"/>
    </xf>
    <xf numFmtId="177" fontId="10" fillId="0" borderId="1" xfId="3" applyNumberFormat="1" applyFont="1" applyFill="1" applyBorder="1" applyAlignment="1">
      <alignment horizontal="center" vertical="center" wrapText="1" shrinkToFit="1"/>
    </xf>
    <xf numFmtId="177" fontId="10" fillId="0" borderId="1" xfId="3" applyNumberFormat="1" applyFont="1" applyFill="1" applyBorder="1" applyAlignment="1">
      <alignment vertical="center"/>
    </xf>
    <xf numFmtId="177" fontId="10" fillId="0" borderId="1" xfId="6" applyNumberFormat="1" applyFont="1" applyFill="1" applyBorder="1" applyAlignment="1">
      <alignment horizontal="center" vertical="center"/>
    </xf>
    <xf numFmtId="177" fontId="10" fillId="0" borderId="1" xfId="3" applyNumberFormat="1" applyFont="1" applyFill="1" applyBorder="1" applyAlignment="1">
      <alignment horizontal="center" vertical="center"/>
    </xf>
    <xf numFmtId="0" fontId="10" fillId="0" borderId="1" xfId="0" applyFont="1" applyFill="1" applyBorder="1" applyAlignment="1">
      <alignment vertical="center" wrapText="1"/>
    </xf>
    <xf numFmtId="176" fontId="10" fillId="0" borderId="1" xfId="0" applyNumberFormat="1" applyFont="1" applyFill="1" applyBorder="1" applyAlignment="1">
      <alignment horizontal="right" vertical="center" wrapText="1"/>
    </xf>
    <xf numFmtId="178" fontId="10" fillId="0" borderId="1" xfId="0" applyNumberFormat="1" applyFont="1" applyFill="1" applyBorder="1" applyAlignment="1">
      <alignment vertical="center" wrapText="1"/>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6" xfId="0" applyFont="1" applyFill="1" applyBorder="1" applyAlignment="1">
      <alignment horizontal="left" wrapText="1"/>
    </xf>
    <xf numFmtId="178" fontId="10" fillId="0" borderId="6" xfId="0" applyNumberFormat="1" applyFont="1" applyFill="1" applyBorder="1" applyAlignment="1">
      <alignment vertical="center" wrapText="1"/>
    </xf>
    <xf numFmtId="0" fontId="10" fillId="0" borderId="0" xfId="0" applyFont="1" applyFill="1" applyBorder="1" applyAlignment="1">
      <alignment horizontal="center" vertical="center" wrapText="1"/>
    </xf>
    <xf numFmtId="178" fontId="10" fillId="0" borderId="0" xfId="0" applyNumberFormat="1" applyFont="1" applyFill="1" applyBorder="1" applyAlignment="1">
      <alignment horizontal="center" vertical="center" wrapText="1"/>
    </xf>
    <xf numFmtId="0" fontId="10" fillId="0" borderId="1" xfId="0" applyFont="1" applyFill="1" applyBorder="1" applyAlignment="1">
      <alignment horizontal="left" vertical="center" shrinkToFit="1"/>
    </xf>
    <xf numFmtId="178" fontId="10" fillId="0" borderId="1" xfId="0" applyNumberFormat="1" applyFont="1" applyFill="1" applyBorder="1" applyAlignment="1">
      <alignment vertical="center" shrinkToFit="1"/>
    </xf>
    <xf numFmtId="178" fontId="24" fillId="0" borderId="0" xfId="0" applyNumberFormat="1" applyFont="1" applyFill="1" applyBorder="1" applyAlignment="1">
      <alignment horizontal="center" vertical="center" wrapText="1"/>
    </xf>
    <xf numFmtId="49" fontId="10" fillId="0" borderId="1" xfId="7" applyNumberFormat="1" applyFont="1" applyFill="1" applyBorder="1" applyAlignment="1">
      <alignment horizontal="center" vertical="center"/>
    </xf>
    <xf numFmtId="177" fontId="10" fillId="2" borderId="1" xfId="3" applyNumberFormat="1" applyFont="1" applyFill="1" applyBorder="1" applyAlignment="1">
      <alignment horizontal="right" vertical="center" wrapText="1"/>
    </xf>
    <xf numFmtId="177" fontId="10" fillId="2" borderId="1" xfId="3" applyNumberFormat="1" applyFont="1" applyFill="1" applyBorder="1" applyAlignment="1">
      <alignment vertical="center"/>
    </xf>
    <xf numFmtId="49" fontId="10" fillId="0" borderId="1" xfId="3" applyNumberFormat="1" applyFont="1" applyFill="1" applyBorder="1" applyAlignment="1">
      <alignment horizontal="center" vertical="center" wrapText="1"/>
    </xf>
    <xf numFmtId="0" fontId="10" fillId="0" borderId="1" xfId="3" applyFont="1" applyFill="1" applyBorder="1" applyAlignment="1">
      <alignment vertical="center" wrapText="1"/>
    </xf>
    <xf numFmtId="179" fontId="10" fillId="0" borderId="1" xfId="3" applyNumberFormat="1" applyFont="1" applyFill="1" applyBorder="1" applyAlignment="1">
      <alignment vertical="center" wrapText="1"/>
    </xf>
    <xf numFmtId="0" fontId="10" fillId="0" borderId="1" xfId="3" applyFont="1" applyFill="1" applyBorder="1" applyAlignment="1">
      <alignment horizontal="center" vertical="center" wrapText="1"/>
    </xf>
    <xf numFmtId="177" fontId="10" fillId="0" borderId="1" xfId="3" applyNumberFormat="1" applyFont="1" applyFill="1" applyBorder="1" applyAlignment="1">
      <alignment vertical="center" wrapText="1" shrinkToFit="1"/>
    </xf>
    <xf numFmtId="177" fontId="10" fillId="0" borderId="1" xfId="3" applyNumberFormat="1" applyFont="1" applyFill="1" applyBorder="1" applyAlignment="1">
      <alignment vertical="center" shrinkToFit="1"/>
    </xf>
    <xf numFmtId="0" fontId="9" fillId="0" borderId="1" xfId="3" applyFont="1" applyFill="1" applyBorder="1" applyAlignment="1">
      <alignment vertical="center" wrapText="1"/>
    </xf>
    <xf numFmtId="0" fontId="10" fillId="2" borderId="1" xfId="0" applyFont="1" applyFill="1" applyBorder="1" applyAlignment="1">
      <alignment horizontal="distributed" vertical="center" wrapText="1" justifyLastLine="1"/>
    </xf>
    <xf numFmtId="49" fontId="10" fillId="2" borderId="1" xfId="0" applyNumberFormat="1" applyFont="1" applyFill="1" applyBorder="1" applyAlignment="1">
      <alignment horizontal="center" vertical="center"/>
    </xf>
    <xf numFmtId="0" fontId="10" fillId="2" borderId="0" xfId="4" applyFont="1" applyFill="1" applyAlignment="1">
      <alignment vertical="center"/>
    </xf>
    <xf numFmtId="0" fontId="10" fillId="2" borderId="0" xfId="5" applyFont="1" applyFill="1" applyAlignment="1">
      <alignment vertical="center"/>
    </xf>
    <xf numFmtId="177" fontId="10" fillId="2" borderId="1" xfId="3" applyNumberFormat="1" applyFont="1" applyFill="1" applyBorder="1" applyAlignment="1">
      <alignment horizontal="left" vertical="center" wrapText="1"/>
    </xf>
    <xf numFmtId="177" fontId="10" fillId="0" borderId="1" xfId="6" applyNumberFormat="1" applyFont="1" applyFill="1" applyBorder="1" applyAlignment="1">
      <alignment horizontal="left" vertical="center" wrapText="1"/>
    </xf>
    <xf numFmtId="177" fontId="10" fillId="0" borderId="1" xfId="6" applyNumberFormat="1" applyFont="1" applyFill="1" applyBorder="1" applyAlignment="1">
      <alignment vertical="center"/>
    </xf>
    <xf numFmtId="0" fontId="9" fillId="0" borderId="1" xfId="3" applyFont="1" applyFill="1" applyBorder="1" applyAlignment="1">
      <alignment horizontal="center" vertical="center" wrapText="1"/>
    </xf>
    <xf numFmtId="177" fontId="10" fillId="0" borderId="1" xfId="3" applyNumberFormat="1" applyFont="1" applyFill="1" applyBorder="1" applyAlignment="1">
      <alignment horizontal="left" vertical="center" wrapText="1" shrinkToFit="1"/>
    </xf>
    <xf numFmtId="0" fontId="10" fillId="0" borderId="1" xfId="0" applyFont="1" applyFill="1" applyBorder="1" applyAlignment="1">
      <alignment horizontal="justify" vertical="center" wrapText="1"/>
    </xf>
    <xf numFmtId="0" fontId="23" fillId="0" borderId="1" xfId="0" applyFont="1" applyFill="1" applyBorder="1" applyAlignment="1">
      <alignment vertical="center" wrapText="1"/>
    </xf>
    <xf numFmtId="0" fontId="10" fillId="0" borderId="0" xfId="5" applyFont="1" applyFill="1" applyBorder="1" applyAlignment="1">
      <alignment vertical="center"/>
    </xf>
    <xf numFmtId="177" fontId="10" fillId="0" borderId="0" xfId="7" applyNumberFormat="1" applyFont="1" applyFill="1" applyBorder="1" applyAlignment="1">
      <alignment horizontal="right" vertical="center" wrapText="1"/>
    </xf>
    <xf numFmtId="0" fontId="10" fillId="0" borderId="0" xfId="7" applyFont="1" applyFill="1" applyBorder="1" applyAlignment="1">
      <alignment horizontal="center" vertical="center" wrapText="1"/>
    </xf>
    <xf numFmtId="180" fontId="10" fillId="0" borderId="1" xfId="0" applyNumberFormat="1" applyFont="1" applyFill="1" applyBorder="1" applyAlignment="1">
      <alignment vertical="center" shrinkToFi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6" xfId="7" applyFont="1" applyFill="1" applyBorder="1" applyAlignment="1">
      <alignment horizontal="center" vertical="center" wrapText="1"/>
    </xf>
    <xf numFmtId="176" fontId="10" fillId="0" borderId="2" xfId="7" applyNumberFormat="1" applyFont="1" applyFill="1" applyBorder="1" applyAlignment="1">
      <alignment horizontal="distributed" vertical="center" wrapText="1"/>
    </xf>
    <xf numFmtId="176" fontId="10" fillId="0" borderId="3" xfId="7" applyNumberFormat="1" applyFont="1" applyFill="1" applyBorder="1" applyAlignment="1">
      <alignment horizontal="distributed" vertical="center" wrapText="1"/>
    </xf>
    <xf numFmtId="0" fontId="17" fillId="0" borderId="0" xfId="7" applyFont="1" applyFill="1" applyBorder="1" applyAlignment="1">
      <alignment horizontal="center" vertical="center"/>
    </xf>
    <xf numFmtId="177" fontId="17" fillId="0" borderId="0" xfId="7" applyNumberFormat="1" applyFont="1" applyFill="1" applyBorder="1" applyAlignment="1">
      <alignment horizontal="center" vertical="center"/>
    </xf>
  </cellXfs>
  <cellStyles count="9">
    <cellStyle name="桁区切り 2" xfId="6"/>
    <cellStyle name="標準" xfId="0" builtinId="0"/>
    <cellStyle name="標準 2" xfId="1"/>
    <cellStyle name="標準 2 2" xfId="8"/>
    <cellStyle name="標準 3" xfId="2"/>
    <cellStyle name="標準 4" xfId="3"/>
    <cellStyle name="標準_20決　委託料一覧（特別会計）" xfId="7"/>
    <cellStyle name="標準_様式10～18 2" xfId="4"/>
    <cellStyle name="標準_様式10～18_20決　委託料一覧（特別会計）_20決　委託料一覧（特別会計）"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518;&#12540;&#12470;&#20316;&#26989;&#29992;&#12501;&#12457;&#12523;&#12480;/&#12415;&#12435;&#12394;&#12398;&#20849;&#26377;/%2302&#12288;&#21508;&#31278;&#29031;&#20250;&#12539;&#30740;&#20462;&#31561;/30&#12288;&#35036;&#21161;&#37329;&#12539;&#22996;&#35351;&#26009;&#35519;/01&#12288;&#35036;&#21161;&#37329;&#31561;&#25903;&#20986;&#19968;&#35239;/R2/&#28310;&#20633;/&#22865;&#3200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35">
          <cell r="Q35">
            <v>794523</v>
          </cell>
        </row>
        <row r="36">
          <cell r="Q36">
            <v>804509</v>
          </cell>
        </row>
        <row r="37">
          <cell r="Q37">
            <v>769790</v>
          </cell>
        </row>
        <row r="38">
          <cell r="Q38">
            <v>825437</v>
          </cell>
        </row>
        <row r="39">
          <cell r="Q39">
            <v>700836</v>
          </cell>
        </row>
        <row r="40">
          <cell r="Q40">
            <v>1083659</v>
          </cell>
        </row>
        <row r="41">
          <cell r="Q41">
            <v>1109555</v>
          </cell>
        </row>
        <row r="42">
          <cell r="Q42">
            <v>874623</v>
          </cell>
        </row>
        <row r="43">
          <cell r="Q43">
            <v>794702</v>
          </cell>
        </row>
        <row r="44">
          <cell r="Q44">
            <v>609678</v>
          </cell>
        </row>
        <row r="45">
          <cell r="Q45">
            <v>524906</v>
          </cell>
        </row>
        <row r="46">
          <cell r="Q46">
            <v>712840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236"/>
  <sheetViews>
    <sheetView tabSelected="1" view="pageBreakPreview" topLeftCell="A991" zoomScale="85" zoomScaleNormal="85" zoomScaleSheetLayoutView="85" workbookViewId="0">
      <selection activeCell="H1017" sqref="H1017"/>
    </sheetView>
  </sheetViews>
  <sheetFormatPr defaultRowHeight="13.5"/>
  <cols>
    <col min="1" max="1" width="11.625" style="17" customWidth="1"/>
    <col min="2" max="2" width="10.125" style="22" customWidth="1"/>
    <col min="3" max="3" width="37.25" style="20" customWidth="1"/>
    <col min="4" max="4" width="31.375" style="20" customWidth="1"/>
    <col min="5" max="5" width="14.75" style="18" customWidth="1"/>
    <col min="6" max="6" width="7" style="19" customWidth="1"/>
    <col min="7" max="7" width="8.5" style="21" customWidth="1"/>
    <col min="8" max="16384" width="9" style="1"/>
  </cols>
  <sheetData>
    <row r="1" spans="1:7" ht="22.5" customHeight="1">
      <c r="A1" s="3"/>
      <c r="B1" s="4"/>
      <c r="C1" s="5"/>
      <c r="D1" s="6"/>
      <c r="E1" s="7"/>
      <c r="F1" s="94" t="s">
        <v>5</v>
      </c>
      <c r="G1" s="95"/>
    </row>
    <row r="2" spans="1:7" ht="17.25">
      <c r="A2" s="96" t="s">
        <v>33</v>
      </c>
      <c r="B2" s="96"/>
      <c r="C2" s="96"/>
      <c r="D2" s="96"/>
      <c r="E2" s="97"/>
      <c r="F2" s="96"/>
      <c r="G2" s="96"/>
    </row>
    <row r="3" spans="1:7">
      <c r="A3" s="8"/>
      <c r="B3" s="9"/>
      <c r="C3" s="10"/>
      <c r="D3" s="11"/>
      <c r="E3" s="12"/>
      <c r="F3" s="13"/>
      <c r="G3" s="14" t="s">
        <v>6</v>
      </c>
    </row>
    <row r="4" spans="1:7" ht="40.5" customHeight="1">
      <c r="A4" s="23" t="s">
        <v>7</v>
      </c>
      <c r="B4" s="24" t="s">
        <v>34</v>
      </c>
      <c r="C4" s="24" t="s">
        <v>8</v>
      </c>
      <c r="D4" s="24" t="s">
        <v>9</v>
      </c>
      <c r="E4" s="25" t="s">
        <v>10</v>
      </c>
      <c r="F4" s="24" t="s">
        <v>11</v>
      </c>
      <c r="G4" s="26" t="s">
        <v>12</v>
      </c>
    </row>
    <row r="5" spans="1:7" s="2" customFormat="1" ht="45.75" customHeight="1">
      <c r="A5" s="41" t="s">
        <v>13</v>
      </c>
      <c r="B5" s="42" t="s">
        <v>48</v>
      </c>
      <c r="C5" s="36" t="s">
        <v>605</v>
      </c>
      <c r="D5" s="36" t="s">
        <v>606</v>
      </c>
      <c r="E5" s="43">
        <v>2206600</v>
      </c>
      <c r="F5" s="15" t="s">
        <v>16</v>
      </c>
      <c r="G5" s="50"/>
    </row>
    <row r="6" spans="1:7" s="2" customFormat="1" ht="45.75" customHeight="1">
      <c r="A6" s="41" t="s">
        <v>13</v>
      </c>
      <c r="B6" s="42" t="s">
        <v>48</v>
      </c>
      <c r="C6" s="36" t="s">
        <v>607</v>
      </c>
      <c r="D6" s="36" t="s">
        <v>610</v>
      </c>
      <c r="E6" s="43">
        <v>417588</v>
      </c>
      <c r="F6" s="15" t="s">
        <v>16</v>
      </c>
      <c r="G6" s="50"/>
    </row>
    <row r="7" spans="1:7" s="2" customFormat="1" ht="45.75" customHeight="1">
      <c r="A7" s="41" t="s">
        <v>13</v>
      </c>
      <c r="B7" s="42" t="s">
        <v>48</v>
      </c>
      <c r="C7" s="36" t="s">
        <v>607</v>
      </c>
      <c r="D7" s="36" t="s">
        <v>609</v>
      </c>
      <c r="E7" s="43">
        <v>122594</v>
      </c>
      <c r="F7" s="15" t="s">
        <v>16</v>
      </c>
      <c r="G7" s="50"/>
    </row>
    <row r="8" spans="1:7" s="2" customFormat="1" ht="45.75" customHeight="1">
      <c r="A8" s="41" t="s">
        <v>13</v>
      </c>
      <c r="B8" s="42" t="s">
        <v>48</v>
      </c>
      <c r="C8" s="36" t="s">
        <v>607</v>
      </c>
      <c r="D8" s="36" t="s">
        <v>608</v>
      </c>
      <c r="E8" s="43">
        <v>69917</v>
      </c>
      <c r="F8" s="15" t="s">
        <v>16</v>
      </c>
      <c r="G8" s="50"/>
    </row>
    <row r="9" spans="1:7" s="2" customFormat="1" ht="45.75" customHeight="1">
      <c r="A9" s="41" t="s">
        <v>13</v>
      </c>
      <c r="B9" s="27" t="s">
        <v>0</v>
      </c>
      <c r="C9" s="52" t="s">
        <v>622</v>
      </c>
      <c r="D9" s="52" t="s">
        <v>1399</v>
      </c>
      <c r="E9" s="54">
        <v>106920</v>
      </c>
      <c r="F9" s="24" t="s">
        <v>16</v>
      </c>
      <c r="G9" s="21"/>
    </row>
    <row r="10" spans="1:7" s="2" customFormat="1" ht="45.75" customHeight="1">
      <c r="A10" s="41" t="s">
        <v>13</v>
      </c>
      <c r="B10" s="27" t="s">
        <v>0</v>
      </c>
      <c r="C10" s="52" t="s">
        <v>620</v>
      </c>
      <c r="D10" s="52" t="s">
        <v>621</v>
      </c>
      <c r="E10" s="54">
        <v>9216</v>
      </c>
      <c r="F10" s="24" t="s">
        <v>324</v>
      </c>
      <c r="G10" s="21"/>
    </row>
    <row r="11" spans="1:7" s="2" customFormat="1" ht="45.75" customHeight="1">
      <c r="A11" s="41" t="s">
        <v>13</v>
      </c>
      <c r="B11" s="27" t="s">
        <v>0</v>
      </c>
      <c r="C11" s="52" t="s">
        <v>639</v>
      </c>
      <c r="D11" s="52" t="s">
        <v>640</v>
      </c>
      <c r="E11" s="53">
        <v>11010</v>
      </c>
      <c r="F11" s="24" t="s">
        <v>16</v>
      </c>
      <c r="G11" s="21"/>
    </row>
    <row r="12" spans="1:7" s="2" customFormat="1" ht="45.75" customHeight="1">
      <c r="A12" s="41" t="s">
        <v>13</v>
      </c>
      <c r="B12" s="27" t="s">
        <v>0</v>
      </c>
      <c r="C12" s="52" t="s">
        <v>627</v>
      </c>
      <c r="D12" s="52" t="s">
        <v>628</v>
      </c>
      <c r="E12" s="54">
        <v>11680</v>
      </c>
      <c r="F12" s="24" t="s">
        <v>16</v>
      </c>
      <c r="G12" s="21"/>
    </row>
    <row r="13" spans="1:7" s="2" customFormat="1" ht="45.75" customHeight="1">
      <c r="A13" s="41" t="s">
        <v>13</v>
      </c>
      <c r="B13" s="27" t="s">
        <v>0</v>
      </c>
      <c r="C13" s="52" t="s">
        <v>641</v>
      </c>
      <c r="D13" s="52" t="s">
        <v>642</v>
      </c>
      <c r="E13" s="53">
        <v>5904</v>
      </c>
      <c r="F13" s="24" t="s">
        <v>16</v>
      </c>
      <c r="G13" s="21"/>
    </row>
    <row r="14" spans="1:7" s="2" customFormat="1" ht="45.75" customHeight="1">
      <c r="A14" s="41" t="s">
        <v>13</v>
      </c>
      <c r="B14" s="27" t="s">
        <v>0</v>
      </c>
      <c r="C14" s="52" t="s">
        <v>637</v>
      </c>
      <c r="D14" s="52" t="s">
        <v>638</v>
      </c>
      <c r="E14" s="53">
        <v>7670</v>
      </c>
      <c r="F14" s="24" t="s">
        <v>16</v>
      </c>
      <c r="G14" s="21"/>
    </row>
    <row r="15" spans="1:7" s="2" customFormat="1" ht="45.75" customHeight="1">
      <c r="A15" s="41" t="s">
        <v>13</v>
      </c>
      <c r="B15" s="27" t="s">
        <v>0</v>
      </c>
      <c r="C15" s="52" t="s">
        <v>625</v>
      </c>
      <c r="D15" s="52" t="s">
        <v>626</v>
      </c>
      <c r="E15" s="54">
        <v>14026</v>
      </c>
      <c r="F15" s="24" t="s">
        <v>16</v>
      </c>
      <c r="G15" s="21"/>
    </row>
    <row r="16" spans="1:7" s="2" customFormat="1" ht="45.75" customHeight="1">
      <c r="A16" s="41" t="s">
        <v>13</v>
      </c>
      <c r="B16" s="27" t="s">
        <v>0</v>
      </c>
      <c r="C16" s="52" t="s">
        <v>623</v>
      </c>
      <c r="D16" s="52" t="s">
        <v>624</v>
      </c>
      <c r="E16" s="54">
        <v>8562</v>
      </c>
      <c r="F16" s="24" t="s">
        <v>16</v>
      </c>
      <c r="G16" s="21"/>
    </row>
    <row r="17" spans="1:7" s="2" customFormat="1" ht="45.75" customHeight="1">
      <c r="A17" s="41" t="s">
        <v>13</v>
      </c>
      <c r="B17" s="27" t="s">
        <v>0</v>
      </c>
      <c r="C17" s="52" t="s">
        <v>635</v>
      </c>
      <c r="D17" s="52" t="s">
        <v>636</v>
      </c>
      <c r="E17" s="53">
        <v>4735</v>
      </c>
      <c r="F17" s="24" t="s">
        <v>16</v>
      </c>
      <c r="G17" s="21"/>
    </row>
    <row r="18" spans="1:7" s="2" customFormat="1" ht="45.75" customHeight="1">
      <c r="A18" s="41" t="s">
        <v>13</v>
      </c>
      <c r="B18" s="27" t="s">
        <v>0</v>
      </c>
      <c r="C18" s="52" t="s">
        <v>629</v>
      </c>
      <c r="D18" s="52" t="s">
        <v>630</v>
      </c>
      <c r="E18" s="53">
        <v>5600</v>
      </c>
      <c r="F18" s="24" t="s">
        <v>16</v>
      </c>
      <c r="G18" s="21"/>
    </row>
    <row r="19" spans="1:7" s="2" customFormat="1" ht="45.75" customHeight="1">
      <c r="A19" s="41" t="s">
        <v>13</v>
      </c>
      <c r="B19" s="27" t="s">
        <v>0</v>
      </c>
      <c r="C19" s="52" t="s">
        <v>631</v>
      </c>
      <c r="D19" s="52" t="s">
        <v>632</v>
      </c>
      <c r="E19" s="53">
        <v>11634</v>
      </c>
      <c r="F19" s="24" t="s">
        <v>16</v>
      </c>
      <c r="G19" s="21"/>
    </row>
    <row r="20" spans="1:7" s="2" customFormat="1" ht="45.75" customHeight="1">
      <c r="A20" s="41" t="s">
        <v>13</v>
      </c>
      <c r="B20" s="27" t="s">
        <v>0</v>
      </c>
      <c r="C20" s="52" t="s">
        <v>633</v>
      </c>
      <c r="D20" s="52" t="s">
        <v>634</v>
      </c>
      <c r="E20" s="53">
        <v>8404</v>
      </c>
      <c r="F20" s="24" t="s">
        <v>16</v>
      </c>
      <c r="G20" s="21"/>
    </row>
    <row r="21" spans="1:7" s="2" customFormat="1" ht="45.75" customHeight="1">
      <c r="A21" s="41" t="s">
        <v>13</v>
      </c>
      <c r="B21" s="42" t="s">
        <v>0</v>
      </c>
      <c r="C21" s="36" t="s">
        <v>596</v>
      </c>
      <c r="D21" s="36" t="s">
        <v>597</v>
      </c>
      <c r="E21" s="49">
        <v>20273419</v>
      </c>
      <c r="F21" s="48" t="s">
        <v>16</v>
      </c>
      <c r="G21" s="50"/>
    </row>
    <row r="22" spans="1:7" s="2" customFormat="1" ht="45.75" customHeight="1">
      <c r="A22" s="23" t="s">
        <v>47</v>
      </c>
      <c r="B22" s="42" t="s">
        <v>48</v>
      </c>
      <c r="C22" s="36" t="s">
        <v>808</v>
      </c>
      <c r="D22" s="36" t="s">
        <v>1377</v>
      </c>
      <c r="E22" s="43">
        <v>274680</v>
      </c>
      <c r="F22" s="15" t="s">
        <v>16</v>
      </c>
      <c r="G22" s="16"/>
    </row>
    <row r="23" spans="1:7" s="2" customFormat="1" ht="45.75" customHeight="1">
      <c r="A23" s="41" t="s">
        <v>13</v>
      </c>
      <c r="B23" s="42" t="s">
        <v>0</v>
      </c>
      <c r="C23" s="36" t="s">
        <v>574</v>
      </c>
      <c r="D23" s="36" t="s">
        <v>575</v>
      </c>
      <c r="E23" s="44">
        <v>14054555</v>
      </c>
      <c r="F23" s="15" t="s">
        <v>16</v>
      </c>
      <c r="G23" s="15"/>
    </row>
    <row r="24" spans="1:7" s="2" customFormat="1" ht="45.75" customHeight="1">
      <c r="A24" s="41" t="s">
        <v>13</v>
      </c>
      <c r="B24" s="42" t="s">
        <v>52</v>
      </c>
      <c r="C24" s="36" t="s">
        <v>76</v>
      </c>
      <c r="D24" s="36" t="s">
        <v>55</v>
      </c>
      <c r="E24" s="44">
        <v>1448</v>
      </c>
      <c r="F24" s="15" t="s">
        <v>17</v>
      </c>
      <c r="G24" s="15"/>
    </row>
    <row r="25" spans="1:7" s="2" customFormat="1" ht="45.75" customHeight="1">
      <c r="A25" s="41" t="s">
        <v>13</v>
      </c>
      <c r="B25" s="42" t="s">
        <v>52</v>
      </c>
      <c r="C25" s="36" t="s">
        <v>90</v>
      </c>
      <c r="D25" s="36" t="s">
        <v>91</v>
      </c>
      <c r="E25" s="44">
        <v>152100</v>
      </c>
      <c r="F25" s="15" t="s">
        <v>16</v>
      </c>
      <c r="G25" s="15"/>
    </row>
    <row r="26" spans="1:7" s="2" customFormat="1" ht="45.75" customHeight="1">
      <c r="A26" s="41" t="s">
        <v>13</v>
      </c>
      <c r="B26" s="42" t="s">
        <v>52</v>
      </c>
      <c r="C26" s="36" t="s">
        <v>57</v>
      </c>
      <c r="D26" s="36" t="s">
        <v>58</v>
      </c>
      <c r="E26" s="43">
        <v>42207</v>
      </c>
      <c r="F26" s="15" t="s">
        <v>17</v>
      </c>
      <c r="G26" s="15"/>
    </row>
    <row r="27" spans="1:7" s="2" customFormat="1" ht="45.75" customHeight="1">
      <c r="A27" s="41" t="s">
        <v>13</v>
      </c>
      <c r="B27" s="42" t="s">
        <v>52</v>
      </c>
      <c r="C27" s="36" t="s">
        <v>80</v>
      </c>
      <c r="D27" s="36" t="s">
        <v>1367</v>
      </c>
      <c r="E27" s="43">
        <v>33000</v>
      </c>
      <c r="F27" s="15" t="s">
        <v>18</v>
      </c>
      <c r="G27" s="15"/>
    </row>
    <row r="28" spans="1:7" s="2" customFormat="1" ht="45.75" customHeight="1">
      <c r="A28" s="23" t="s">
        <v>13</v>
      </c>
      <c r="B28" s="27" t="s">
        <v>48</v>
      </c>
      <c r="C28" s="28" t="s">
        <v>643</v>
      </c>
      <c r="D28" s="28" t="s">
        <v>644</v>
      </c>
      <c r="E28" s="29">
        <v>26994816</v>
      </c>
      <c r="F28" s="24" t="s">
        <v>18</v>
      </c>
      <c r="G28" s="16"/>
    </row>
    <row r="29" spans="1:7" s="2" customFormat="1" ht="45.75" customHeight="1">
      <c r="A29" s="23" t="s">
        <v>47</v>
      </c>
      <c r="B29" s="27" t="s">
        <v>52</v>
      </c>
      <c r="C29" s="28" t="s">
        <v>774</v>
      </c>
      <c r="D29" s="28" t="s">
        <v>775</v>
      </c>
      <c r="E29" s="29">
        <v>660000</v>
      </c>
      <c r="F29" s="24" t="s">
        <v>18</v>
      </c>
      <c r="G29" s="16"/>
    </row>
    <row r="30" spans="1:7" s="2" customFormat="1" ht="45.75" customHeight="1">
      <c r="A30" s="23" t="s">
        <v>47</v>
      </c>
      <c r="B30" s="27" t="s">
        <v>48</v>
      </c>
      <c r="C30" s="28" t="s">
        <v>645</v>
      </c>
      <c r="D30" s="28" t="s">
        <v>644</v>
      </c>
      <c r="E30" s="29">
        <v>58335651</v>
      </c>
      <c r="F30" s="24" t="s">
        <v>18</v>
      </c>
      <c r="G30" s="16" t="s">
        <v>19</v>
      </c>
    </row>
    <row r="31" spans="1:7" s="2" customFormat="1" ht="45.75" customHeight="1">
      <c r="A31" s="41" t="s">
        <v>13</v>
      </c>
      <c r="B31" s="42" t="s">
        <v>0</v>
      </c>
      <c r="C31" s="36" t="s">
        <v>577</v>
      </c>
      <c r="D31" s="36" t="s">
        <v>593</v>
      </c>
      <c r="E31" s="49">
        <v>20299753</v>
      </c>
      <c r="F31" s="48" t="s">
        <v>16</v>
      </c>
      <c r="G31" s="50"/>
    </row>
    <row r="32" spans="1:7" s="2" customFormat="1" ht="45.75" customHeight="1">
      <c r="A32" s="41" t="s">
        <v>13</v>
      </c>
      <c r="B32" s="42" t="s">
        <v>0</v>
      </c>
      <c r="C32" s="36" t="s">
        <v>577</v>
      </c>
      <c r="D32" s="36" t="s">
        <v>592</v>
      </c>
      <c r="E32" s="49">
        <v>28195679</v>
      </c>
      <c r="F32" s="48" t="s">
        <v>16</v>
      </c>
      <c r="G32" s="50"/>
    </row>
    <row r="33" spans="1:7" s="2" customFormat="1" ht="45.75" customHeight="1">
      <c r="A33" s="41" t="s">
        <v>13</v>
      </c>
      <c r="B33" s="42" t="s">
        <v>0</v>
      </c>
      <c r="C33" s="36" t="s">
        <v>577</v>
      </c>
      <c r="D33" s="36" t="s">
        <v>578</v>
      </c>
      <c r="E33" s="49">
        <v>16372769</v>
      </c>
      <c r="F33" s="48" t="s">
        <v>16</v>
      </c>
      <c r="G33" s="50"/>
    </row>
    <row r="34" spans="1:7" s="2" customFormat="1" ht="45.75" customHeight="1">
      <c r="A34" s="41" t="s">
        <v>13</v>
      </c>
      <c r="B34" s="42" t="s">
        <v>0</v>
      </c>
      <c r="C34" s="36" t="s">
        <v>577</v>
      </c>
      <c r="D34" s="36" t="s">
        <v>581</v>
      </c>
      <c r="E34" s="49">
        <v>16296387</v>
      </c>
      <c r="F34" s="48" t="s">
        <v>16</v>
      </c>
      <c r="G34" s="50"/>
    </row>
    <row r="35" spans="1:7" s="2" customFormat="1" ht="45.75" customHeight="1">
      <c r="A35" s="41" t="s">
        <v>13</v>
      </c>
      <c r="B35" s="42" t="s">
        <v>0</v>
      </c>
      <c r="C35" s="36" t="s">
        <v>577</v>
      </c>
      <c r="D35" s="36" t="s">
        <v>594</v>
      </c>
      <c r="E35" s="49">
        <v>28102385</v>
      </c>
      <c r="F35" s="48" t="s">
        <v>16</v>
      </c>
      <c r="G35" s="50"/>
    </row>
    <row r="36" spans="1:7" s="2" customFormat="1" ht="45.75" customHeight="1">
      <c r="A36" s="41" t="s">
        <v>13</v>
      </c>
      <c r="B36" s="42" t="s">
        <v>0</v>
      </c>
      <c r="C36" s="36" t="s">
        <v>577</v>
      </c>
      <c r="D36" s="36" t="s">
        <v>598</v>
      </c>
      <c r="E36" s="49">
        <v>24226323</v>
      </c>
      <c r="F36" s="48" t="s">
        <v>16</v>
      </c>
      <c r="G36" s="50"/>
    </row>
    <row r="37" spans="1:7" s="2" customFormat="1" ht="45.75" customHeight="1">
      <c r="A37" s="41" t="s">
        <v>13</v>
      </c>
      <c r="B37" s="42" t="s">
        <v>0</v>
      </c>
      <c r="C37" s="36" t="s">
        <v>577</v>
      </c>
      <c r="D37" s="36" t="s">
        <v>599</v>
      </c>
      <c r="E37" s="49">
        <v>27931373</v>
      </c>
      <c r="F37" s="48" t="s">
        <v>16</v>
      </c>
      <c r="G37" s="50" t="s">
        <v>364</v>
      </c>
    </row>
    <row r="38" spans="1:7" s="2" customFormat="1" ht="45.75" customHeight="1">
      <c r="A38" s="41" t="s">
        <v>13</v>
      </c>
      <c r="B38" s="42" t="s">
        <v>0</v>
      </c>
      <c r="C38" s="36" t="s">
        <v>577</v>
      </c>
      <c r="D38" s="36" t="s">
        <v>585</v>
      </c>
      <c r="E38" s="49">
        <v>16346008</v>
      </c>
      <c r="F38" s="48" t="s">
        <v>16</v>
      </c>
      <c r="G38" s="50"/>
    </row>
    <row r="39" spans="1:7" s="2" customFormat="1" ht="45.75" customHeight="1">
      <c r="A39" s="41" t="s">
        <v>13</v>
      </c>
      <c r="B39" s="42" t="s">
        <v>0</v>
      </c>
      <c r="C39" s="36" t="s">
        <v>577</v>
      </c>
      <c r="D39" s="36" t="s">
        <v>582</v>
      </c>
      <c r="E39" s="49">
        <v>16273365</v>
      </c>
      <c r="F39" s="48" t="s">
        <v>16</v>
      </c>
      <c r="G39" s="50"/>
    </row>
    <row r="40" spans="1:7" s="2" customFormat="1" ht="45.75" customHeight="1">
      <c r="A40" s="41" t="s">
        <v>13</v>
      </c>
      <c r="B40" s="42" t="s">
        <v>0</v>
      </c>
      <c r="C40" s="36" t="s">
        <v>577</v>
      </c>
      <c r="D40" s="36" t="s">
        <v>595</v>
      </c>
      <c r="E40" s="49">
        <v>20262139</v>
      </c>
      <c r="F40" s="48" t="s">
        <v>16</v>
      </c>
      <c r="G40" s="50"/>
    </row>
    <row r="41" spans="1:7" s="2" customFormat="1" ht="45.75" customHeight="1">
      <c r="A41" s="41" t="s">
        <v>13</v>
      </c>
      <c r="B41" s="42" t="s">
        <v>0</v>
      </c>
      <c r="C41" s="36" t="s">
        <v>577</v>
      </c>
      <c r="D41" s="36" t="s">
        <v>586</v>
      </c>
      <c r="E41" s="49">
        <v>12410431</v>
      </c>
      <c r="F41" s="48" t="s">
        <v>16</v>
      </c>
      <c r="G41" s="50"/>
    </row>
    <row r="42" spans="1:7" s="2" customFormat="1" ht="45.75" customHeight="1">
      <c r="A42" s="41" t="s">
        <v>13</v>
      </c>
      <c r="B42" s="42" t="s">
        <v>0</v>
      </c>
      <c r="C42" s="36" t="s">
        <v>577</v>
      </c>
      <c r="D42" s="36" t="s">
        <v>587</v>
      </c>
      <c r="E42" s="49">
        <v>12415913</v>
      </c>
      <c r="F42" s="48" t="s">
        <v>16</v>
      </c>
      <c r="G42" s="50"/>
    </row>
    <row r="43" spans="1:7" s="2" customFormat="1" ht="45.75" customHeight="1">
      <c r="A43" s="41" t="s">
        <v>13</v>
      </c>
      <c r="B43" s="42" t="s">
        <v>0</v>
      </c>
      <c r="C43" s="36" t="s">
        <v>577</v>
      </c>
      <c r="D43" s="36" t="s">
        <v>583</v>
      </c>
      <c r="E43" s="49">
        <v>12401686</v>
      </c>
      <c r="F43" s="48" t="s">
        <v>16</v>
      </c>
      <c r="G43" s="50"/>
    </row>
    <row r="44" spans="1:7" s="2" customFormat="1" ht="45.75" customHeight="1">
      <c r="A44" s="41" t="s">
        <v>13</v>
      </c>
      <c r="B44" s="42" t="s">
        <v>0</v>
      </c>
      <c r="C44" s="36" t="s">
        <v>577</v>
      </c>
      <c r="D44" s="36" t="s">
        <v>602</v>
      </c>
      <c r="E44" s="49">
        <v>28287129</v>
      </c>
      <c r="F44" s="48" t="s">
        <v>16</v>
      </c>
      <c r="G44" s="50"/>
    </row>
    <row r="45" spans="1:7" s="2" customFormat="1" ht="45.75" customHeight="1">
      <c r="A45" s="41" t="s">
        <v>13</v>
      </c>
      <c r="B45" s="42" t="s">
        <v>0</v>
      </c>
      <c r="C45" s="36" t="s">
        <v>577</v>
      </c>
      <c r="D45" s="36" t="s">
        <v>588</v>
      </c>
      <c r="E45" s="49">
        <v>16390309</v>
      </c>
      <c r="F45" s="48" t="s">
        <v>16</v>
      </c>
      <c r="G45" s="50"/>
    </row>
    <row r="46" spans="1:7" s="2" customFormat="1" ht="45.75" customHeight="1">
      <c r="A46" s="41" t="s">
        <v>13</v>
      </c>
      <c r="B46" s="42" t="s">
        <v>0</v>
      </c>
      <c r="C46" s="36" t="s">
        <v>577</v>
      </c>
      <c r="D46" s="36" t="s">
        <v>600</v>
      </c>
      <c r="E46" s="49">
        <v>28134365</v>
      </c>
      <c r="F46" s="48" t="s">
        <v>16</v>
      </c>
      <c r="G46" s="50"/>
    </row>
    <row r="47" spans="1:7" s="2" customFormat="1" ht="45.75" customHeight="1">
      <c r="A47" s="41" t="s">
        <v>13</v>
      </c>
      <c r="B47" s="42" t="s">
        <v>0</v>
      </c>
      <c r="C47" s="36" t="s">
        <v>577</v>
      </c>
      <c r="D47" s="36" t="s">
        <v>591</v>
      </c>
      <c r="E47" s="49">
        <v>16360386</v>
      </c>
      <c r="F47" s="48" t="s">
        <v>16</v>
      </c>
      <c r="G47" s="50"/>
    </row>
    <row r="48" spans="1:7" s="2" customFormat="1" ht="45.75" customHeight="1">
      <c r="A48" s="41" t="s">
        <v>13</v>
      </c>
      <c r="B48" s="42" t="s">
        <v>0</v>
      </c>
      <c r="C48" s="36" t="s">
        <v>577</v>
      </c>
      <c r="D48" s="36" t="s">
        <v>590</v>
      </c>
      <c r="E48" s="49">
        <v>28170235</v>
      </c>
      <c r="F48" s="48" t="s">
        <v>16</v>
      </c>
      <c r="G48" s="50"/>
    </row>
    <row r="49" spans="1:7" s="2" customFormat="1" ht="45.75" customHeight="1">
      <c r="A49" s="41" t="s">
        <v>13</v>
      </c>
      <c r="B49" s="42" t="s">
        <v>0</v>
      </c>
      <c r="C49" s="36" t="s">
        <v>577</v>
      </c>
      <c r="D49" s="36" t="s">
        <v>601</v>
      </c>
      <c r="E49" s="49">
        <v>32236444</v>
      </c>
      <c r="F49" s="48" t="s">
        <v>16</v>
      </c>
      <c r="G49" s="50"/>
    </row>
    <row r="50" spans="1:7" s="2" customFormat="1" ht="45.75" customHeight="1">
      <c r="A50" s="41" t="s">
        <v>13</v>
      </c>
      <c r="B50" s="42" t="s">
        <v>0</v>
      </c>
      <c r="C50" s="36" t="s">
        <v>577</v>
      </c>
      <c r="D50" s="36" t="s">
        <v>580</v>
      </c>
      <c r="E50" s="49">
        <v>12408649</v>
      </c>
      <c r="F50" s="48" t="s">
        <v>16</v>
      </c>
      <c r="G50" s="50"/>
    </row>
    <row r="51" spans="1:7" s="2" customFormat="1" ht="45.75" customHeight="1">
      <c r="A51" s="41" t="s">
        <v>13</v>
      </c>
      <c r="B51" s="42" t="s">
        <v>0</v>
      </c>
      <c r="C51" s="36" t="s">
        <v>577</v>
      </c>
      <c r="D51" s="36" t="s">
        <v>584</v>
      </c>
      <c r="E51" s="49">
        <v>16400107</v>
      </c>
      <c r="F51" s="48" t="s">
        <v>16</v>
      </c>
      <c r="G51" s="50"/>
    </row>
    <row r="52" spans="1:7" s="2" customFormat="1" ht="45.75" customHeight="1">
      <c r="A52" s="41" t="s">
        <v>13</v>
      </c>
      <c r="B52" s="42" t="s">
        <v>0</v>
      </c>
      <c r="C52" s="36" t="s">
        <v>577</v>
      </c>
      <c r="D52" s="36" t="s">
        <v>579</v>
      </c>
      <c r="E52" s="49">
        <v>16380247</v>
      </c>
      <c r="F52" s="48" t="s">
        <v>16</v>
      </c>
      <c r="G52" s="50"/>
    </row>
    <row r="53" spans="1:7" s="2" customFormat="1" ht="45.75" customHeight="1">
      <c r="A53" s="41" t="s">
        <v>13</v>
      </c>
      <c r="B53" s="42" t="s">
        <v>0</v>
      </c>
      <c r="C53" s="36" t="s">
        <v>577</v>
      </c>
      <c r="D53" s="36" t="s">
        <v>589</v>
      </c>
      <c r="E53" s="49">
        <v>28102385</v>
      </c>
      <c r="F53" s="48" t="s">
        <v>16</v>
      </c>
      <c r="G53" s="50"/>
    </row>
    <row r="54" spans="1:7" s="2" customFormat="1" ht="45.75" customHeight="1">
      <c r="A54" s="23" t="s">
        <v>47</v>
      </c>
      <c r="B54" s="27" t="s">
        <v>52</v>
      </c>
      <c r="C54" s="28" t="s">
        <v>779</v>
      </c>
      <c r="D54" s="28" t="s">
        <v>780</v>
      </c>
      <c r="E54" s="29">
        <v>19177</v>
      </c>
      <c r="F54" s="24" t="s">
        <v>18</v>
      </c>
      <c r="G54" s="16"/>
    </row>
    <row r="55" spans="1:7" s="2" customFormat="1" ht="45.75" customHeight="1">
      <c r="A55" s="23" t="s">
        <v>13</v>
      </c>
      <c r="B55" s="27" t="s">
        <v>48</v>
      </c>
      <c r="C55" s="28" t="s">
        <v>410</v>
      </c>
      <c r="D55" s="28" t="s">
        <v>411</v>
      </c>
      <c r="E55" s="29">
        <v>99468</v>
      </c>
      <c r="F55" s="24" t="s">
        <v>14</v>
      </c>
      <c r="G55" s="16"/>
    </row>
    <row r="56" spans="1:7" s="2" customFormat="1" ht="45.75" customHeight="1">
      <c r="A56" s="41" t="s">
        <v>13</v>
      </c>
      <c r="B56" s="42" t="s">
        <v>52</v>
      </c>
      <c r="C56" s="36" t="s">
        <v>79</v>
      </c>
      <c r="D56" s="36" t="s">
        <v>1369</v>
      </c>
      <c r="E56" s="43">
        <v>34128</v>
      </c>
      <c r="F56" s="15" t="s">
        <v>18</v>
      </c>
      <c r="G56" s="15" t="s">
        <v>82</v>
      </c>
    </row>
    <row r="57" spans="1:7" s="2" customFormat="1" ht="45.75" customHeight="1">
      <c r="A57" s="41" t="s">
        <v>13</v>
      </c>
      <c r="B57" s="42" t="s">
        <v>52</v>
      </c>
      <c r="C57" s="36" t="s">
        <v>88</v>
      </c>
      <c r="D57" s="36" t="s">
        <v>1369</v>
      </c>
      <c r="E57" s="44">
        <v>51700</v>
      </c>
      <c r="F57" s="15" t="s">
        <v>16</v>
      </c>
      <c r="G57" s="15" t="s">
        <v>49</v>
      </c>
    </row>
    <row r="58" spans="1:7" s="2" customFormat="1" ht="45.75" customHeight="1">
      <c r="A58" s="41" t="s">
        <v>13</v>
      </c>
      <c r="B58" s="42" t="s">
        <v>52</v>
      </c>
      <c r="C58" s="36" t="s">
        <v>86</v>
      </c>
      <c r="D58" s="36" t="s">
        <v>87</v>
      </c>
      <c r="E58" s="43">
        <v>74868</v>
      </c>
      <c r="F58" s="15" t="s">
        <v>56</v>
      </c>
      <c r="G58" s="15"/>
    </row>
    <row r="59" spans="1:7" s="2" customFormat="1" ht="45.75" customHeight="1">
      <c r="A59" s="23" t="s">
        <v>47</v>
      </c>
      <c r="B59" s="27" t="s">
        <v>48</v>
      </c>
      <c r="C59" s="28" t="s">
        <v>1127</v>
      </c>
      <c r="D59" s="28" t="s">
        <v>662</v>
      </c>
      <c r="E59" s="29">
        <v>348590</v>
      </c>
      <c r="F59" s="24" t="s">
        <v>17</v>
      </c>
      <c r="G59" s="16"/>
    </row>
    <row r="60" spans="1:7" s="2" customFormat="1" ht="45.75" customHeight="1">
      <c r="A60" s="23" t="s">
        <v>47</v>
      </c>
      <c r="B60" s="27" t="s">
        <v>52</v>
      </c>
      <c r="C60" s="28" t="s">
        <v>1128</v>
      </c>
      <c r="D60" s="28" t="s">
        <v>1129</v>
      </c>
      <c r="E60" s="29">
        <v>31531</v>
      </c>
      <c r="F60" s="24" t="s">
        <v>17</v>
      </c>
      <c r="G60" s="16"/>
    </row>
    <row r="61" spans="1:7" s="2" customFormat="1" ht="45.75" customHeight="1">
      <c r="A61" s="23" t="s">
        <v>13</v>
      </c>
      <c r="B61" s="27" t="s">
        <v>48</v>
      </c>
      <c r="C61" s="28" t="s">
        <v>1130</v>
      </c>
      <c r="D61" s="28" t="s">
        <v>1131</v>
      </c>
      <c r="E61" s="29">
        <v>81000</v>
      </c>
      <c r="F61" s="24" t="s">
        <v>15</v>
      </c>
      <c r="G61" s="16"/>
    </row>
    <row r="62" spans="1:7" s="2" customFormat="1" ht="45.75" customHeight="1">
      <c r="A62" s="41" t="s">
        <v>13</v>
      </c>
      <c r="B62" s="42" t="s">
        <v>0</v>
      </c>
      <c r="C62" s="36" t="s">
        <v>576</v>
      </c>
      <c r="D62" s="36" t="s">
        <v>575</v>
      </c>
      <c r="E62" s="43">
        <v>23689991</v>
      </c>
      <c r="F62" s="15" t="s">
        <v>16</v>
      </c>
      <c r="G62" s="15"/>
    </row>
    <row r="63" spans="1:7" s="2" customFormat="1" ht="45.75" customHeight="1">
      <c r="A63" s="23" t="s">
        <v>13</v>
      </c>
      <c r="B63" s="27" t="s">
        <v>48</v>
      </c>
      <c r="C63" s="28" t="s">
        <v>418</v>
      </c>
      <c r="D63" s="28" t="s">
        <v>419</v>
      </c>
      <c r="E63" s="29">
        <v>110</v>
      </c>
      <c r="F63" s="24" t="s">
        <v>14</v>
      </c>
      <c r="G63" s="16"/>
    </row>
    <row r="64" spans="1:7" s="2" customFormat="1" ht="45.75" customHeight="1">
      <c r="A64" s="41" t="s">
        <v>13</v>
      </c>
      <c r="B64" s="42" t="s">
        <v>52</v>
      </c>
      <c r="C64" s="36" t="s">
        <v>89</v>
      </c>
      <c r="D64" s="36" t="s">
        <v>1367</v>
      </c>
      <c r="E64" s="44">
        <v>183920</v>
      </c>
      <c r="F64" s="15" t="s">
        <v>16</v>
      </c>
      <c r="G64" s="15" t="s">
        <v>49</v>
      </c>
    </row>
    <row r="65" spans="1:7" s="2" customFormat="1" ht="45.75" customHeight="1">
      <c r="A65" s="23" t="s">
        <v>13</v>
      </c>
      <c r="B65" s="27" t="s">
        <v>48</v>
      </c>
      <c r="C65" s="28" t="s">
        <v>416</v>
      </c>
      <c r="D65" s="28" t="s">
        <v>417</v>
      </c>
      <c r="E65" s="29">
        <v>150700</v>
      </c>
      <c r="F65" s="24" t="s">
        <v>16</v>
      </c>
      <c r="G65" s="16"/>
    </row>
    <row r="66" spans="1:7" s="2" customFormat="1" ht="45.75" customHeight="1">
      <c r="A66" s="41" t="s">
        <v>13</v>
      </c>
      <c r="B66" s="42" t="s">
        <v>52</v>
      </c>
      <c r="C66" s="36" t="s">
        <v>75</v>
      </c>
      <c r="D66" s="36" t="s">
        <v>92</v>
      </c>
      <c r="E66" s="43">
        <v>151219</v>
      </c>
      <c r="F66" s="15" t="s">
        <v>17</v>
      </c>
      <c r="G66" s="15"/>
    </row>
    <row r="67" spans="1:7" s="2" customFormat="1" ht="45.75" customHeight="1">
      <c r="A67" s="41" t="s">
        <v>13</v>
      </c>
      <c r="B67" s="42" t="s">
        <v>52</v>
      </c>
      <c r="C67" s="36" t="s">
        <v>74</v>
      </c>
      <c r="D67" s="36" t="s">
        <v>54</v>
      </c>
      <c r="E67" s="43">
        <v>523160</v>
      </c>
      <c r="F67" s="15" t="s">
        <v>17</v>
      </c>
      <c r="G67" s="15"/>
    </row>
    <row r="68" spans="1:7" s="2" customFormat="1" ht="45.75" customHeight="1">
      <c r="A68" s="41" t="s">
        <v>1360</v>
      </c>
      <c r="B68" s="42" t="s">
        <v>52</v>
      </c>
      <c r="C68" s="36" t="s">
        <v>1366</v>
      </c>
      <c r="D68" s="36" t="s">
        <v>1367</v>
      </c>
      <c r="E68" s="44">
        <v>8580</v>
      </c>
      <c r="F68" s="15" t="s">
        <v>1368</v>
      </c>
      <c r="G68" s="15"/>
    </row>
    <row r="69" spans="1:7" s="2" customFormat="1" ht="45.75" customHeight="1">
      <c r="A69" s="41" t="s">
        <v>13</v>
      </c>
      <c r="B69" s="42" t="s">
        <v>52</v>
      </c>
      <c r="C69" s="36" t="s">
        <v>53</v>
      </c>
      <c r="D69" s="36" t="s">
        <v>73</v>
      </c>
      <c r="E69" s="43">
        <v>98100</v>
      </c>
      <c r="F69" s="15" t="s">
        <v>14</v>
      </c>
      <c r="G69" s="15"/>
    </row>
    <row r="70" spans="1:7" s="2" customFormat="1" ht="45.75" customHeight="1">
      <c r="A70" s="41" t="s">
        <v>1360</v>
      </c>
      <c r="B70" s="42" t="s">
        <v>52</v>
      </c>
      <c r="C70" s="36" t="s">
        <v>1361</v>
      </c>
      <c r="D70" s="36" t="s">
        <v>1362</v>
      </c>
      <c r="E70" s="44">
        <v>2420</v>
      </c>
      <c r="F70" s="15" t="s">
        <v>1363</v>
      </c>
      <c r="G70" s="15"/>
    </row>
    <row r="71" spans="1:7" s="2" customFormat="1" ht="45.75" customHeight="1">
      <c r="A71" s="23" t="s">
        <v>47</v>
      </c>
      <c r="B71" s="27" t="s">
        <v>52</v>
      </c>
      <c r="C71" s="28" t="s">
        <v>776</v>
      </c>
      <c r="D71" s="28" t="s">
        <v>777</v>
      </c>
      <c r="E71" s="29">
        <v>56160</v>
      </c>
      <c r="F71" s="24" t="s">
        <v>18</v>
      </c>
      <c r="G71" s="16"/>
    </row>
    <row r="72" spans="1:7" s="2" customFormat="1" ht="45.75" customHeight="1">
      <c r="A72" s="41" t="s">
        <v>1360</v>
      </c>
      <c r="B72" s="42" t="s">
        <v>52</v>
      </c>
      <c r="C72" s="36" t="s">
        <v>1364</v>
      </c>
      <c r="D72" s="36" t="s">
        <v>1365</v>
      </c>
      <c r="E72" s="44">
        <v>6490</v>
      </c>
      <c r="F72" s="15" t="s">
        <v>17</v>
      </c>
      <c r="G72" s="15"/>
    </row>
    <row r="73" spans="1:7" s="2" customFormat="1" ht="45.75" customHeight="1">
      <c r="A73" s="23" t="s">
        <v>13</v>
      </c>
      <c r="B73" s="27" t="s">
        <v>48</v>
      </c>
      <c r="C73" s="28" t="s">
        <v>414</v>
      </c>
      <c r="D73" s="28" t="s">
        <v>415</v>
      </c>
      <c r="E73" s="29">
        <v>75790</v>
      </c>
      <c r="F73" s="24" t="s">
        <v>14</v>
      </c>
      <c r="G73" s="16"/>
    </row>
    <row r="74" spans="1:7" s="2" customFormat="1" ht="45.75" customHeight="1">
      <c r="A74" s="23" t="s">
        <v>13</v>
      </c>
      <c r="B74" s="27" t="s">
        <v>48</v>
      </c>
      <c r="C74" s="28" t="s">
        <v>1125</v>
      </c>
      <c r="D74" s="28" t="s">
        <v>1126</v>
      </c>
      <c r="E74" s="29">
        <v>1286200</v>
      </c>
      <c r="F74" s="24" t="s">
        <v>17</v>
      </c>
      <c r="G74" s="16"/>
    </row>
    <row r="75" spans="1:7" s="2" customFormat="1" ht="45.75" customHeight="1">
      <c r="A75" s="23" t="s">
        <v>47</v>
      </c>
      <c r="B75" s="27" t="s">
        <v>52</v>
      </c>
      <c r="C75" s="28" t="s">
        <v>778</v>
      </c>
      <c r="D75" s="28" t="s">
        <v>777</v>
      </c>
      <c r="E75" s="29">
        <v>42120</v>
      </c>
      <c r="F75" s="24" t="s">
        <v>18</v>
      </c>
      <c r="G75" s="16"/>
    </row>
    <row r="76" spans="1:7" s="2" customFormat="1" ht="45.75" customHeight="1">
      <c r="A76" s="41" t="s">
        <v>13</v>
      </c>
      <c r="B76" s="42" t="s">
        <v>52</v>
      </c>
      <c r="C76" s="36" t="s">
        <v>81</v>
      </c>
      <c r="D76" s="36" t="s">
        <v>78</v>
      </c>
      <c r="E76" s="44">
        <v>110</v>
      </c>
      <c r="F76" s="15" t="s">
        <v>17</v>
      </c>
      <c r="G76" s="15"/>
    </row>
    <row r="77" spans="1:7" s="2" customFormat="1" ht="45.75" customHeight="1">
      <c r="A77" s="41" t="s">
        <v>13</v>
      </c>
      <c r="B77" s="42" t="s">
        <v>52</v>
      </c>
      <c r="C77" s="36" t="s">
        <v>81</v>
      </c>
      <c r="D77" s="36" t="s">
        <v>78</v>
      </c>
      <c r="E77" s="44">
        <v>1430</v>
      </c>
      <c r="F77" s="15" t="s">
        <v>67</v>
      </c>
      <c r="G77" s="15"/>
    </row>
    <row r="78" spans="1:7" s="2" customFormat="1" ht="45.75" customHeight="1">
      <c r="A78" s="23" t="s">
        <v>47</v>
      </c>
      <c r="B78" s="42" t="s">
        <v>48</v>
      </c>
      <c r="C78" s="68" t="s">
        <v>1354</v>
      </c>
      <c r="D78" s="68" t="s">
        <v>804</v>
      </c>
      <c r="E78" s="69">
        <v>330</v>
      </c>
      <c r="F78" s="70" t="s">
        <v>17</v>
      </c>
      <c r="G78" s="71"/>
    </row>
    <row r="79" spans="1:7" s="2" customFormat="1" ht="45.75" customHeight="1">
      <c r="A79" s="23" t="s">
        <v>13</v>
      </c>
      <c r="B79" s="27" t="s">
        <v>48</v>
      </c>
      <c r="C79" s="28" t="s">
        <v>412</v>
      </c>
      <c r="D79" s="28" t="s">
        <v>413</v>
      </c>
      <c r="E79" s="29">
        <v>73700</v>
      </c>
      <c r="F79" s="24" t="s">
        <v>14</v>
      </c>
      <c r="G79" s="16"/>
    </row>
    <row r="80" spans="1:7" s="2" customFormat="1" ht="45.75" customHeight="1">
      <c r="A80" s="23" t="s">
        <v>47</v>
      </c>
      <c r="B80" s="42" t="s">
        <v>48</v>
      </c>
      <c r="C80" s="36" t="s">
        <v>799</v>
      </c>
      <c r="D80" s="36" t="s">
        <v>800</v>
      </c>
      <c r="E80" s="49">
        <v>11028</v>
      </c>
      <c r="F80" s="48" t="s">
        <v>811</v>
      </c>
      <c r="G80" s="50"/>
    </row>
    <row r="81" spans="1:7" s="2" customFormat="1" ht="45.75" customHeight="1">
      <c r="A81" s="23" t="s">
        <v>47</v>
      </c>
      <c r="B81" s="27" t="s">
        <v>48</v>
      </c>
      <c r="C81" s="28" t="s">
        <v>1132</v>
      </c>
      <c r="D81" s="28" t="s">
        <v>1133</v>
      </c>
      <c r="E81" s="29">
        <v>596754</v>
      </c>
      <c r="F81" s="24" t="s">
        <v>1368</v>
      </c>
      <c r="G81" s="16"/>
    </row>
    <row r="82" spans="1:7" s="2" customFormat="1" ht="45.75" customHeight="1">
      <c r="A82" s="23" t="s">
        <v>47</v>
      </c>
      <c r="B82" s="27" t="s">
        <v>48</v>
      </c>
      <c r="C82" s="28" t="s">
        <v>1134</v>
      </c>
      <c r="D82" s="28" t="s">
        <v>1400</v>
      </c>
      <c r="E82" s="29">
        <v>128700</v>
      </c>
      <c r="F82" s="24" t="s">
        <v>15</v>
      </c>
      <c r="G82" s="16"/>
    </row>
    <row r="83" spans="1:7" s="2" customFormat="1" ht="45.75" customHeight="1">
      <c r="A83" s="23" t="s">
        <v>47</v>
      </c>
      <c r="B83" s="42" t="s">
        <v>48</v>
      </c>
      <c r="C83" s="68" t="s">
        <v>802</v>
      </c>
      <c r="D83" s="68" t="s">
        <v>803</v>
      </c>
      <c r="E83" s="69">
        <v>48477</v>
      </c>
      <c r="F83" s="70" t="s">
        <v>17</v>
      </c>
      <c r="G83" s="71"/>
    </row>
    <row r="84" spans="1:7" s="2" customFormat="1" ht="45.75" customHeight="1">
      <c r="A84" s="23" t="s">
        <v>47</v>
      </c>
      <c r="B84" s="42" t="s">
        <v>48</v>
      </c>
      <c r="C84" s="68" t="s">
        <v>805</v>
      </c>
      <c r="D84" s="68" t="s">
        <v>806</v>
      </c>
      <c r="E84" s="69">
        <v>134524</v>
      </c>
      <c r="F84" s="70" t="s">
        <v>17</v>
      </c>
      <c r="G84" s="71"/>
    </row>
    <row r="85" spans="1:7" s="2" customFormat="1" ht="45.75" customHeight="1">
      <c r="A85" s="41" t="s">
        <v>13</v>
      </c>
      <c r="B85" s="27" t="s">
        <v>0</v>
      </c>
      <c r="C85" s="20" t="s">
        <v>1376</v>
      </c>
      <c r="D85" s="52" t="s">
        <v>619</v>
      </c>
      <c r="E85" s="53">
        <v>314600</v>
      </c>
      <c r="F85" s="24" t="s">
        <v>324</v>
      </c>
      <c r="G85" s="21"/>
    </row>
    <row r="86" spans="1:7" s="2" customFormat="1" ht="45.75" customHeight="1">
      <c r="A86" s="41" t="s">
        <v>13</v>
      </c>
      <c r="B86" s="42" t="s">
        <v>52</v>
      </c>
      <c r="C86" s="45" t="s">
        <v>83</v>
      </c>
      <c r="D86" s="36" t="s">
        <v>85</v>
      </c>
      <c r="E86" s="43">
        <v>390719</v>
      </c>
      <c r="F86" s="15" t="s">
        <v>16</v>
      </c>
      <c r="G86" s="15"/>
    </row>
    <row r="87" spans="1:7" s="2" customFormat="1" ht="45.75" customHeight="1">
      <c r="A87" s="41" t="s">
        <v>13</v>
      </c>
      <c r="B87" s="42" t="s">
        <v>52</v>
      </c>
      <c r="C87" s="45" t="s">
        <v>83</v>
      </c>
      <c r="D87" s="36" t="s">
        <v>84</v>
      </c>
      <c r="E87" s="43">
        <v>299160</v>
      </c>
      <c r="F87" s="15" t="s">
        <v>16</v>
      </c>
      <c r="G87" s="15"/>
    </row>
    <row r="88" spans="1:7" s="2" customFormat="1" ht="45.75" customHeight="1">
      <c r="A88" s="23" t="s">
        <v>151</v>
      </c>
      <c r="B88" s="27" t="s">
        <v>48</v>
      </c>
      <c r="C88" s="28" t="s">
        <v>154</v>
      </c>
      <c r="D88" s="28" t="s">
        <v>155</v>
      </c>
      <c r="E88" s="29">
        <v>5664</v>
      </c>
      <c r="F88" s="24" t="s">
        <v>935</v>
      </c>
      <c r="G88" s="16"/>
    </row>
    <row r="89" spans="1:7" s="2" customFormat="1" ht="45.75" customHeight="1">
      <c r="A89" s="23" t="s">
        <v>47</v>
      </c>
      <c r="B89" s="42" t="s">
        <v>48</v>
      </c>
      <c r="C89" s="36" t="s">
        <v>789</v>
      </c>
      <c r="D89" s="36" t="s">
        <v>790</v>
      </c>
      <c r="E89" s="43">
        <v>16574</v>
      </c>
      <c r="F89" s="15" t="s">
        <v>17</v>
      </c>
      <c r="G89" s="16" t="s">
        <v>364</v>
      </c>
    </row>
    <row r="90" spans="1:7" s="2" customFormat="1" ht="45.75" customHeight="1">
      <c r="A90" s="41" t="s">
        <v>13</v>
      </c>
      <c r="B90" s="27" t="s">
        <v>0</v>
      </c>
      <c r="C90" s="52" t="s">
        <v>615</v>
      </c>
      <c r="D90" s="52" t="s">
        <v>616</v>
      </c>
      <c r="E90" s="53">
        <v>3162588</v>
      </c>
      <c r="F90" s="24" t="s">
        <v>16</v>
      </c>
      <c r="G90" s="21"/>
    </row>
    <row r="91" spans="1:7" s="2" customFormat="1" ht="45.75" customHeight="1">
      <c r="A91" s="23" t="s">
        <v>47</v>
      </c>
      <c r="B91" s="42" t="s">
        <v>48</v>
      </c>
      <c r="C91" s="36" t="s">
        <v>809</v>
      </c>
      <c r="D91" s="36" t="s">
        <v>810</v>
      </c>
      <c r="E91" s="43">
        <v>410015</v>
      </c>
      <c r="F91" s="15" t="s">
        <v>17</v>
      </c>
      <c r="G91" s="16"/>
    </row>
    <row r="92" spans="1:7" s="2" customFormat="1" ht="45.75" customHeight="1">
      <c r="A92" s="23" t="s">
        <v>47</v>
      </c>
      <c r="B92" s="42" t="s">
        <v>48</v>
      </c>
      <c r="C92" s="28" t="s">
        <v>797</v>
      </c>
      <c r="D92" s="28" t="s">
        <v>798</v>
      </c>
      <c r="E92" s="29">
        <v>2824</v>
      </c>
      <c r="F92" s="24" t="s">
        <v>17</v>
      </c>
      <c r="G92" s="15"/>
    </row>
    <row r="93" spans="1:7" s="2" customFormat="1" ht="45.75" customHeight="1">
      <c r="A93" s="23" t="s">
        <v>47</v>
      </c>
      <c r="B93" s="42" t="s">
        <v>48</v>
      </c>
      <c r="C93" s="68" t="s">
        <v>791</v>
      </c>
      <c r="D93" s="68" t="s">
        <v>792</v>
      </c>
      <c r="E93" s="69">
        <v>8583</v>
      </c>
      <c r="F93" s="70" t="s">
        <v>793</v>
      </c>
      <c r="G93" s="16"/>
    </row>
    <row r="94" spans="1:7" s="2" customFormat="1" ht="45.75" customHeight="1">
      <c r="A94" s="41" t="s">
        <v>13</v>
      </c>
      <c r="B94" s="27" t="s">
        <v>0</v>
      </c>
      <c r="C94" s="20" t="s">
        <v>617</v>
      </c>
      <c r="D94" s="36" t="s">
        <v>618</v>
      </c>
      <c r="E94" s="54">
        <v>328000</v>
      </c>
      <c r="F94" s="48" t="s">
        <v>16</v>
      </c>
      <c r="G94" s="21"/>
    </row>
    <row r="95" spans="1:7" s="2" customFormat="1" ht="45.75" customHeight="1">
      <c r="A95" s="23" t="s">
        <v>47</v>
      </c>
      <c r="B95" s="27" t="s">
        <v>48</v>
      </c>
      <c r="C95" s="28" t="s">
        <v>1351</v>
      </c>
      <c r="D95" s="28" t="s">
        <v>1404</v>
      </c>
      <c r="E95" s="29">
        <v>16296</v>
      </c>
      <c r="F95" s="24" t="s">
        <v>17</v>
      </c>
      <c r="G95" s="16" t="s">
        <v>69</v>
      </c>
    </row>
    <row r="96" spans="1:7" s="2" customFormat="1" ht="45.75" customHeight="1">
      <c r="A96" s="41" t="s">
        <v>13</v>
      </c>
      <c r="B96" s="42" t="s">
        <v>0</v>
      </c>
      <c r="C96" s="36" t="s">
        <v>603</v>
      </c>
      <c r="D96" s="36" t="s">
        <v>604</v>
      </c>
      <c r="E96" s="49">
        <v>14592000</v>
      </c>
      <c r="F96" s="48" t="s">
        <v>16</v>
      </c>
      <c r="G96" s="51"/>
    </row>
    <row r="97" spans="1:7" s="2" customFormat="1" ht="45.75" customHeight="1">
      <c r="A97" s="23" t="s">
        <v>47</v>
      </c>
      <c r="B97" s="27" t="s">
        <v>52</v>
      </c>
      <c r="C97" s="28" t="s">
        <v>769</v>
      </c>
      <c r="D97" s="28" t="s">
        <v>224</v>
      </c>
      <c r="E97" s="29">
        <v>15620</v>
      </c>
      <c r="F97" s="24" t="s">
        <v>1368</v>
      </c>
      <c r="G97" s="16"/>
    </row>
    <row r="98" spans="1:7" s="2" customFormat="1" ht="45.75" customHeight="1">
      <c r="A98" s="23" t="s">
        <v>47</v>
      </c>
      <c r="B98" s="42" t="s">
        <v>48</v>
      </c>
      <c r="C98" s="36" t="s">
        <v>807</v>
      </c>
      <c r="D98" s="36" t="s">
        <v>1378</v>
      </c>
      <c r="E98" s="43">
        <v>513533</v>
      </c>
      <c r="F98" s="15" t="s">
        <v>783</v>
      </c>
      <c r="G98" s="16"/>
    </row>
    <row r="99" spans="1:7" s="2" customFormat="1" ht="45.75" customHeight="1">
      <c r="A99" s="23" t="s">
        <v>47</v>
      </c>
      <c r="B99" s="27" t="s">
        <v>52</v>
      </c>
      <c r="C99" s="28" t="s">
        <v>77</v>
      </c>
      <c r="D99" s="28" t="s">
        <v>204</v>
      </c>
      <c r="E99" s="29">
        <v>110</v>
      </c>
      <c r="F99" s="24" t="s">
        <v>17</v>
      </c>
      <c r="G99" s="16"/>
    </row>
    <row r="100" spans="1:7" s="2" customFormat="1" ht="45.75" customHeight="1">
      <c r="A100" s="41" t="s">
        <v>13</v>
      </c>
      <c r="B100" s="42" t="s">
        <v>52</v>
      </c>
      <c r="C100" s="36" t="s">
        <v>77</v>
      </c>
      <c r="D100" s="36" t="s">
        <v>78</v>
      </c>
      <c r="E100" s="43">
        <v>11</v>
      </c>
      <c r="F100" s="15" t="s">
        <v>17</v>
      </c>
      <c r="G100" s="15"/>
    </row>
    <row r="101" spans="1:7" s="2" customFormat="1" ht="45.75" customHeight="1">
      <c r="A101" s="23" t="s">
        <v>47</v>
      </c>
      <c r="B101" s="42" t="s">
        <v>48</v>
      </c>
      <c r="C101" s="28" t="s">
        <v>796</v>
      </c>
      <c r="D101" s="45" t="s">
        <v>795</v>
      </c>
      <c r="E101" s="29">
        <v>2909</v>
      </c>
      <c r="F101" s="24" t="s">
        <v>15</v>
      </c>
      <c r="G101" s="15"/>
    </row>
    <row r="102" spans="1:7" s="2" customFormat="1" ht="45.75" customHeight="1">
      <c r="A102" s="23" t="s">
        <v>47</v>
      </c>
      <c r="B102" s="42" t="s">
        <v>48</v>
      </c>
      <c r="C102" s="83" t="s">
        <v>794</v>
      </c>
      <c r="D102" s="45" t="s">
        <v>795</v>
      </c>
      <c r="E102" s="29">
        <v>4429</v>
      </c>
      <c r="F102" s="24" t="s">
        <v>15</v>
      </c>
      <c r="G102" s="15"/>
    </row>
    <row r="103" spans="1:7" s="2" customFormat="1" ht="45.75" customHeight="1">
      <c r="A103" s="23" t="s">
        <v>151</v>
      </c>
      <c r="B103" s="27" t="s">
        <v>52</v>
      </c>
      <c r="C103" s="28" t="s">
        <v>152</v>
      </c>
      <c r="D103" s="28" t="s">
        <v>153</v>
      </c>
      <c r="E103" s="29">
        <v>2874286</v>
      </c>
      <c r="F103" s="24" t="s">
        <v>1368</v>
      </c>
      <c r="G103" s="16" t="s">
        <v>82</v>
      </c>
    </row>
    <row r="104" spans="1:7" s="2" customFormat="1" ht="45.75" customHeight="1">
      <c r="A104" s="23" t="s">
        <v>13</v>
      </c>
      <c r="B104" s="27" t="s">
        <v>52</v>
      </c>
      <c r="C104" s="28" t="s">
        <v>767</v>
      </c>
      <c r="D104" s="28" t="s">
        <v>768</v>
      </c>
      <c r="E104" s="29">
        <v>125290</v>
      </c>
      <c r="F104" s="24" t="s">
        <v>17</v>
      </c>
      <c r="G104" s="16"/>
    </row>
    <row r="105" spans="1:7" s="2" customFormat="1" ht="45.75" customHeight="1">
      <c r="A105" s="23" t="s">
        <v>47</v>
      </c>
      <c r="B105" s="42" t="s">
        <v>48</v>
      </c>
      <c r="C105" s="28" t="s">
        <v>784</v>
      </c>
      <c r="D105" s="28" t="s">
        <v>785</v>
      </c>
      <c r="E105" s="29">
        <v>651409</v>
      </c>
      <c r="F105" s="24" t="s">
        <v>17</v>
      </c>
      <c r="G105" s="16" t="s">
        <v>364</v>
      </c>
    </row>
    <row r="106" spans="1:7" s="2" customFormat="1" ht="45.75" customHeight="1">
      <c r="A106" s="23" t="s">
        <v>47</v>
      </c>
      <c r="B106" s="27" t="s">
        <v>52</v>
      </c>
      <c r="C106" s="28" t="s">
        <v>772</v>
      </c>
      <c r="D106" s="28" t="s">
        <v>773</v>
      </c>
      <c r="E106" s="29">
        <v>17262</v>
      </c>
      <c r="F106" s="24" t="s">
        <v>15</v>
      </c>
      <c r="G106" s="16"/>
    </row>
    <row r="107" spans="1:7" s="2" customFormat="1" ht="45.75" customHeight="1">
      <c r="A107" s="23" t="s">
        <v>47</v>
      </c>
      <c r="B107" s="27" t="s">
        <v>52</v>
      </c>
      <c r="C107" s="28" t="s">
        <v>770</v>
      </c>
      <c r="D107" s="28" t="s">
        <v>771</v>
      </c>
      <c r="E107" s="29">
        <v>10154</v>
      </c>
      <c r="F107" s="24" t="s">
        <v>18</v>
      </c>
      <c r="G107" s="16"/>
    </row>
    <row r="108" spans="1:7" s="2" customFormat="1" ht="45.75" customHeight="1">
      <c r="A108" s="23" t="s">
        <v>47</v>
      </c>
      <c r="B108" s="27" t="s">
        <v>50</v>
      </c>
      <c r="C108" s="28" t="s">
        <v>156</v>
      </c>
      <c r="D108" s="28" t="s">
        <v>157</v>
      </c>
      <c r="E108" s="29">
        <v>26851583</v>
      </c>
      <c r="F108" s="24" t="s">
        <v>17</v>
      </c>
      <c r="G108" s="16" t="s">
        <v>19</v>
      </c>
    </row>
    <row r="109" spans="1:7" s="2" customFormat="1" ht="45.75" customHeight="1">
      <c r="A109" s="41" t="s">
        <v>13</v>
      </c>
      <c r="B109" s="27" t="s">
        <v>50</v>
      </c>
      <c r="C109" s="28" t="s">
        <v>1137</v>
      </c>
      <c r="D109" s="28" t="s">
        <v>1001</v>
      </c>
      <c r="E109" s="29">
        <v>7605025</v>
      </c>
      <c r="F109" s="24" t="s">
        <v>18</v>
      </c>
      <c r="G109" s="16"/>
    </row>
    <row r="110" spans="1:7" s="2" customFormat="1" ht="45.75" customHeight="1">
      <c r="A110" s="23" t="s">
        <v>47</v>
      </c>
      <c r="B110" s="27" t="s">
        <v>50</v>
      </c>
      <c r="C110" s="28" t="s">
        <v>1124</v>
      </c>
      <c r="D110" s="28" t="s">
        <v>1001</v>
      </c>
      <c r="E110" s="29">
        <v>2584635</v>
      </c>
      <c r="F110" s="24" t="s">
        <v>1123</v>
      </c>
      <c r="G110" s="16"/>
    </row>
    <row r="111" spans="1:7" s="2" customFormat="1" ht="45.75" customHeight="1">
      <c r="A111" s="23" t="s">
        <v>47</v>
      </c>
      <c r="B111" s="27" t="s">
        <v>50</v>
      </c>
      <c r="C111" s="28" t="s">
        <v>159</v>
      </c>
      <c r="D111" s="28" t="s">
        <v>157</v>
      </c>
      <c r="E111" s="29">
        <v>1072915</v>
      </c>
      <c r="F111" s="24" t="s">
        <v>18</v>
      </c>
      <c r="G111" s="16" t="s">
        <v>19</v>
      </c>
    </row>
    <row r="112" spans="1:7" s="2" customFormat="1" ht="45.75" customHeight="1">
      <c r="A112" s="23" t="s">
        <v>47</v>
      </c>
      <c r="B112" s="27" t="s">
        <v>50</v>
      </c>
      <c r="C112" s="28" t="s">
        <v>158</v>
      </c>
      <c r="D112" s="28" t="s">
        <v>157</v>
      </c>
      <c r="E112" s="29">
        <v>72573822</v>
      </c>
      <c r="F112" s="24" t="s">
        <v>1368</v>
      </c>
      <c r="G112" s="16" t="s">
        <v>19</v>
      </c>
    </row>
    <row r="113" spans="1:7" s="2" customFormat="1" ht="45.75" customHeight="1">
      <c r="A113" s="23" t="s">
        <v>47</v>
      </c>
      <c r="B113" s="27" t="s">
        <v>50</v>
      </c>
      <c r="C113" s="28" t="s">
        <v>162</v>
      </c>
      <c r="D113" s="28" t="s">
        <v>161</v>
      </c>
      <c r="E113" s="29">
        <v>2915143</v>
      </c>
      <c r="F113" s="24" t="s">
        <v>18</v>
      </c>
      <c r="G113" s="16" t="s">
        <v>19</v>
      </c>
    </row>
    <row r="114" spans="1:7" s="2" customFormat="1" ht="45.75" customHeight="1">
      <c r="A114" s="23" t="s">
        <v>47</v>
      </c>
      <c r="B114" s="27" t="s">
        <v>50</v>
      </c>
      <c r="C114" s="28" t="s">
        <v>160</v>
      </c>
      <c r="D114" s="28" t="s">
        <v>161</v>
      </c>
      <c r="E114" s="29">
        <v>8388600</v>
      </c>
      <c r="F114" s="24" t="s">
        <v>18</v>
      </c>
      <c r="G114" s="16" t="s">
        <v>19</v>
      </c>
    </row>
    <row r="115" spans="1:7" s="2" customFormat="1" ht="45.75" customHeight="1">
      <c r="A115" s="41" t="s">
        <v>13</v>
      </c>
      <c r="B115" s="27" t="s">
        <v>50</v>
      </c>
      <c r="C115" s="28" t="s">
        <v>1138</v>
      </c>
      <c r="D115" s="28" t="s">
        <v>1001</v>
      </c>
      <c r="E115" s="29">
        <v>7982433</v>
      </c>
      <c r="F115" s="24" t="s">
        <v>18</v>
      </c>
      <c r="G115" s="16"/>
    </row>
    <row r="116" spans="1:7" s="2" customFormat="1" ht="45.75" customHeight="1">
      <c r="A116" s="41" t="s">
        <v>13</v>
      </c>
      <c r="B116" s="27" t="s">
        <v>50</v>
      </c>
      <c r="C116" s="28" t="s">
        <v>1135</v>
      </c>
      <c r="D116" s="28" t="s">
        <v>1136</v>
      </c>
      <c r="E116" s="29">
        <v>463816</v>
      </c>
      <c r="F116" s="24" t="s">
        <v>190</v>
      </c>
      <c r="G116" s="16" t="s">
        <v>19</v>
      </c>
    </row>
    <row r="117" spans="1:7" s="2" customFormat="1" ht="45.75" customHeight="1">
      <c r="A117" s="23" t="s">
        <v>47</v>
      </c>
      <c r="B117" s="27" t="s">
        <v>50</v>
      </c>
      <c r="C117" s="28" t="s">
        <v>152</v>
      </c>
      <c r="D117" s="28" t="s">
        <v>153</v>
      </c>
      <c r="E117" s="29">
        <v>141650</v>
      </c>
      <c r="F117" s="24" t="s">
        <v>1368</v>
      </c>
      <c r="G117" s="16" t="s">
        <v>82</v>
      </c>
    </row>
    <row r="118" spans="1:7" s="2" customFormat="1" ht="45.75" customHeight="1">
      <c r="A118" s="23" t="s">
        <v>13</v>
      </c>
      <c r="B118" s="42" t="s">
        <v>1</v>
      </c>
      <c r="C118" s="36" t="s">
        <v>952</v>
      </c>
      <c r="D118" s="36" t="s">
        <v>953</v>
      </c>
      <c r="E118" s="43">
        <v>817850</v>
      </c>
      <c r="F118" s="15" t="s">
        <v>14</v>
      </c>
      <c r="G118" s="21"/>
    </row>
    <row r="119" spans="1:7" s="2" customFormat="1" ht="45.75" customHeight="1">
      <c r="A119" s="23" t="s">
        <v>13</v>
      </c>
      <c r="B119" s="42" t="s">
        <v>1</v>
      </c>
      <c r="C119" s="36" t="s">
        <v>954</v>
      </c>
      <c r="D119" s="36" t="s">
        <v>829</v>
      </c>
      <c r="E119" s="43">
        <v>10550276</v>
      </c>
      <c r="F119" s="24" t="s">
        <v>1414</v>
      </c>
      <c r="G119" s="46" t="s">
        <v>364</v>
      </c>
    </row>
    <row r="120" spans="1:7" s="2" customFormat="1" ht="45.75" customHeight="1">
      <c r="A120" s="74" t="s">
        <v>47</v>
      </c>
      <c r="B120" s="75" t="s">
        <v>65</v>
      </c>
      <c r="C120" s="37" t="s">
        <v>1109</v>
      </c>
      <c r="D120" s="28" t="s">
        <v>1392</v>
      </c>
      <c r="E120" s="29">
        <v>301400</v>
      </c>
      <c r="F120" s="24" t="s">
        <v>17</v>
      </c>
      <c r="G120" s="40"/>
    </row>
    <row r="121" spans="1:7" s="2" customFormat="1" ht="45.75" customHeight="1">
      <c r="A121" s="23" t="s">
        <v>47</v>
      </c>
      <c r="B121" s="42" t="s">
        <v>21</v>
      </c>
      <c r="C121" s="36" t="s">
        <v>1398</v>
      </c>
      <c r="D121" s="36" t="s">
        <v>1217</v>
      </c>
      <c r="E121" s="43">
        <v>49704</v>
      </c>
      <c r="F121" s="15" t="s">
        <v>811</v>
      </c>
      <c r="G121" s="46"/>
    </row>
    <row r="122" spans="1:7" s="2" customFormat="1" ht="45.75" customHeight="1">
      <c r="A122" s="23" t="s">
        <v>47</v>
      </c>
      <c r="B122" s="42" t="s">
        <v>21</v>
      </c>
      <c r="C122" s="36" t="s">
        <v>1397</v>
      </c>
      <c r="D122" s="36" t="s">
        <v>1215</v>
      </c>
      <c r="E122" s="43">
        <v>994757</v>
      </c>
      <c r="F122" s="15" t="s">
        <v>1216</v>
      </c>
      <c r="G122" s="46"/>
    </row>
    <row r="123" spans="1:7" s="2" customFormat="1" ht="45.75" customHeight="1">
      <c r="A123" s="23" t="s">
        <v>47</v>
      </c>
      <c r="B123" s="27" t="s">
        <v>65</v>
      </c>
      <c r="C123" s="28" t="s">
        <v>171</v>
      </c>
      <c r="D123" s="28" t="s">
        <v>157</v>
      </c>
      <c r="E123" s="29">
        <v>13425319</v>
      </c>
      <c r="F123" s="24" t="s">
        <v>17</v>
      </c>
      <c r="G123" s="16" t="s">
        <v>19</v>
      </c>
    </row>
    <row r="124" spans="1:7" s="2" customFormat="1" ht="45.75" customHeight="1">
      <c r="A124" s="23" t="s">
        <v>13</v>
      </c>
      <c r="B124" s="27" t="s">
        <v>21</v>
      </c>
      <c r="C124" s="28" t="s">
        <v>1340</v>
      </c>
      <c r="D124" s="28" t="s">
        <v>825</v>
      </c>
      <c r="E124" s="29">
        <v>25016844</v>
      </c>
      <c r="F124" s="24" t="s">
        <v>16</v>
      </c>
      <c r="G124" s="16"/>
    </row>
    <row r="125" spans="1:7" s="2" customFormat="1" ht="45.75" customHeight="1">
      <c r="A125" s="23" t="s">
        <v>13</v>
      </c>
      <c r="B125" s="27" t="s">
        <v>21</v>
      </c>
      <c r="C125" s="28" t="s">
        <v>824</v>
      </c>
      <c r="D125" s="28" t="s">
        <v>825</v>
      </c>
      <c r="E125" s="29">
        <v>638605475</v>
      </c>
      <c r="F125" s="24" t="s">
        <v>41</v>
      </c>
      <c r="G125" s="16" t="s">
        <v>19</v>
      </c>
    </row>
    <row r="126" spans="1:7" s="2" customFormat="1" ht="45.75" customHeight="1">
      <c r="A126" s="23" t="s">
        <v>13</v>
      </c>
      <c r="B126" s="42" t="s">
        <v>1</v>
      </c>
      <c r="C126" s="36" t="s">
        <v>969</v>
      </c>
      <c r="D126" s="36" t="s">
        <v>959</v>
      </c>
      <c r="E126" s="43">
        <v>6698796</v>
      </c>
      <c r="F126" s="15" t="s">
        <v>16</v>
      </c>
      <c r="G126" s="21"/>
    </row>
    <row r="127" spans="1:7" s="2" customFormat="1" ht="45.75" customHeight="1">
      <c r="A127" s="23" t="s">
        <v>47</v>
      </c>
      <c r="B127" s="42" t="s">
        <v>21</v>
      </c>
      <c r="C127" s="36" t="s">
        <v>1223</v>
      </c>
      <c r="D127" s="36" t="s">
        <v>1224</v>
      </c>
      <c r="E127" s="43">
        <v>65360032</v>
      </c>
      <c r="F127" s="15" t="s">
        <v>165</v>
      </c>
      <c r="G127" s="46"/>
    </row>
    <row r="128" spans="1:7" s="2" customFormat="1" ht="45.75" customHeight="1">
      <c r="A128" s="23" t="s">
        <v>13</v>
      </c>
      <c r="B128" s="27" t="s">
        <v>21</v>
      </c>
      <c r="C128" s="28" t="s">
        <v>1061</v>
      </c>
      <c r="D128" s="28" t="s">
        <v>1054</v>
      </c>
      <c r="E128" s="29">
        <v>4660000</v>
      </c>
      <c r="F128" s="24" t="s">
        <v>1368</v>
      </c>
      <c r="G128" s="16"/>
    </row>
    <row r="129" spans="1:7" s="2" customFormat="1" ht="45.75" customHeight="1">
      <c r="A129" s="23" t="s">
        <v>47</v>
      </c>
      <c r="B129" s="27" t="s">
        <v>21</v>
      </c>
      <c r="C129" s="28" t="s">
        <v>1063</v>
      </c>
      <c r="D129" s="36" t="s">
        <v>1054</v>
      </c>
      <c r="E129" s="29">
        <v>10625000</v>
      </c>
      <c r="F129" s="24" t="s">
        <v>1368</v>
      </c>
      <c r="G129" s="16"/>
    </row>
    <row r="130" spans="1:7" s="2" customFormat="1" ht="45.75" customHeight="1">
      <c r="A130" s="23" t="s">
        <v>47</v>
      </c>
      <c r="B130" s="27" t="s">
        <v>21</v>
      </c>
      <c r="C130" s="36" t="s">
        <v>1061</v>
      </c>
      <c r="D130" s="36" t="s">
        <v>1060</v>
      </c>
      <c r="E130" s="29">
        <v>9000000</v>
      </c>
      <c r="F130" s="24" t="s">
        <v>1368</v>
      </c>
      <c r="G130" s="16"/>
    </row>
    <row r="131" spans="1:7" s="2" customFormat="1" ht="45.75" customHeight="1">
      <c r="A131" s="23" t="s">
        <v>47</v>
      </c>
      <c r="B131" s="27" t="s">
        <v>21</v>
      </c>
      <c r="C131" s="28" t="s">
        <v>1062</v>
      </c>
      <c r="D131" s="28" t="s">
        <v>825</v>
      </c>
      <c r="E131" s="29">
        <v>72065746</v>
      </c>
      <c r="F131" s="24" t="s">
        <v>1368</v>
      </c>
      <c r="G131" s="16"/>
    </row>
    <row r="132" spans="1:7" s="2" customFormat="1" ht="45.75" customHeight="1">
      <c r="A132" s="23" t="s">
        <v>47</v>
      </c>
      <c r="B132" s="27" t="s">
        <v>21</v>
      </c>
      <c r="C132" s="28" t="s">
        <v>1055</v>
      </c>
      <c r="D132" s="36" t="s">
        <v>1054</v>
      </c>
      <c r="E132" s="29">
        <v>5900000</v>
      </c>
      <c r="F132" s="24" t="s">
        <v>1368</v>
      </c>
      <c r="G132" s="16"/>
    </row>
    <row r="133" spans="1:7" s="2" customFormat="1" ht="45.75" customHeight="1">
      <c r="A133" s="23" t="s">
        <v>47</v>
      </c>
      <c r="B133" s="27" t="s">
        <v>21</v>
      </c>
      <c r="C133" s="28" t="s">
        <v>1058</v>
      </c>
      <c r="D133" s="28" t="s">
        <v>1057</v>
      </c>
      <c r="E133" s="29">
        <v>13300000</v>
      </c>
      <c r="F133" s="24" t="s">
        <v>1368</v>
      </c>
      <c r="G133" s="16"/>
    </row>
    <row r="134" spans="1:7" s="2" customFormat="1" ht="45.75" customHeight="1">
      <c r="A134" s="23" t="s">
        <v>47</v>
      </c>
      <c r="B134" s="27" t="s">
        <v>21</v>
      </c>
      <c r="C134" s="28" t="s">
        <v>1056</v>
      </c>
      <c r="D134" s="36" t="s">
        <v>825</v>
      </c>
      <c r="E134" s="29">
        <v>9000000</v>
      </c>
      <c r="F134" s="24" t="s">
        <v>1368</v>
      </c>
      <c r="G134" s="16"/>
    </row>
    <row r="135" spans="1:7" s="2" customFormat="1" ht="45.75" customHeight="1">
      <c r="A135" s="23" t="s">
        <v>47</v>
      </c>
      <c r="B135" s="27" t="s">
        <v>21</v>
      </c>
      <c r="C135" s="28" t="s">
        <v>1059</v>
      </c>
      <c r="D135" s="28" t="s">
        <v>1057</v>
      </c>
      <c r="E135" s="29">
        <v>13300000</v>
      </c>
      <c r="F135" s="24" t="s">
        <v>1368</v>
      </c>
      <c r="G135" s="16"/>
    </row>
    <row r="136" spans="1:7" s="2" customFormat="1" ht="45.75" customHeight="1">
      <c r="A136" s="23" t="s">
        <v>13</v>
      </c>
      <c r="B136" s="42" t="s">
        <v>1</v>
      </c>
      <c r="C136" s="36" t="s">
        <v>957</v>
      </c>
      <c r="D136" s="36" t="s">
        <v>953</v>
      </c>
      <c r="E136" s="43">
        <v>48263000</v>
      </c>
      <c r="F136" s="15" t="s">
        <v>16</v>
      </c>
      <c r="G136" s="21"/>
    </row>
    <row r="137" spans="1:7" s="2" customFormat="1" ht="45.75" customHeight="1">
      <c r="A137" s="23" t="s">
        <v>47</v>
      </c>
      <c r="B137" s="42" t="s">
        <v>21</v>
      </c>
      <c r="C137" s="36" t="s">
        <v>1222</v>
      </c>
      <c r="D137" s="36" t="s">
        <v>817</v>
      </c>
      <c r="E137" s="43">
        <v>113879354</v>
      </c>
      <c r="F137" s="15" t="s">
        <v>20</v>
      </c>
      <c r="G137" s="46"/>
    </row>
    <row r="138" spans="1:7" s="2" customFormat="1" ht="45.75" customHeight="1">
      <c r="A138" s="23" t="s">
        <v>13</v>
      </c>
      <c r="B138" s="42" t="s">
        <v>1</v>
      </c>
      <c r="C138" s="36" t="s">
        <v>893</v>
      </c>
      <c r="D138" s="36" t="s">
        <v>897</v>
      </c>
      <c r="E138" s="43">
        <v>405556</v>
      </c>
      <c r="F138" s="15" t="s">
        <v>18</v>
      </c>
      <c r="G138" s="21"/>
    </row>
    <row r="139" spans="1:7" s="2" customFormat="1" ht="45.75" customHeight="1">
      <c r="A139" s="23" t="s">
        <v>13</v>
      </c>
      <c r="B139" s="42" t="s">
        <v>1</v>
      </c>
      <c r="C139" s="36" t="s">
        <v>893</v>
      </c>
      <c r="D139" s="36" t="s">
        <v>896</v>
      </c>
      <c r="E139" s="43">
        <v>50000</v>
      </c>
      <c r="F139" s="15" t="s">
        <v>18</v>
      </c>
      <c r="G139" s="21"/>
    </row>
    <row r="140" spans="1:7" s="2" customFormat="1" ht="45.75" customHeight="1">
      <c r="A140" s="23" t="s">
        <v>13</v>
      </c>
      <c r="B140" s="42" t="s">
        <v>1</v>
      </c>
      <c r="C140" s="36" t="s">
        <v>893</v>
      </c>
      <c r="D140" s="36" t="s">
        <v>1359</v>
      </c>
      <c r="E140" s="43">
        <v>150926</v>
      </c>
      <c r="F140" s="15" t="s">
        <v>18</v>
      </c>
      <c r="G140" s="21"/>
    </row>
    <row r="141" spans="1:7" s="2" customFormat="1" ht="45.75" customHeight="1">
      <c r="A141" s="23" t="s">
        <v>13</v>
      </c>
      <c r="B141" s="42" t="s">
        <v>1</v>
      </c>
      <c r="C141" s="36" t="s">
        <v>893</v>
      </c>
      <c r="D141" s="36" t="s">
        <v>898</v>
      </c>
      <c r="E141" s="43">
        <v>353704</v>
      </c>
      <c r="F141" s="15" t="s">
        <v>18</v>
      </c>
      <c r="G141" s="21"/>
    </row>
    <row r="142" spans="1:7" s="2" customFormat="1" ht="45.75" customHeight="1">
      <c r="A142" s="23" t="s">
        <v>13</v>
      </c>
      <c r="B142" s="42" t="s">
        <v>1</v>
      </c>
      <c r="C142" s="36" t="s">
        <v>893</v>
      </c>
      <c r="D142" s="36" t="s">
        <v>889</v>
      </c>
      <c r="E142" s="43">
        <v>150926</v>
      </c>
      <c r="F142" s="15" t="s">
        <v>18</v>
      </c>
      <c r="G142" s="21"/>
    </row>
    <row r="143" spans="1:7" s="2" customFormat="1" ht="45.75" customHeight="1">
      <c r="A143" s="23" t="s">
        <v>13</v>
      </c>
      <c r="B143" s="42" t="s">
        <v>1</v>
      </c>
      <c r="C143" s="36" t="s">
        <v>893</v>
      </c>
      <c r="D143" s="36" t="s">
        <v>895</v>
      </c>
      <c r="E143" s="43">
        <v>50926</v>
      </c>
      <c r="F143" s="15" t="s">
        <v>18</v>
      </c>
      <c r="G143" s="21"/>
    </row>
    <row r="144" spans="1:7" s="2" customFormat="1" ht="45.75" customHeight="1">
      <c r="A144" s="23" t="s">
        <v>13</v>
      </c>
      <c r="B144" s="42" t="s">
        <v>1</v>
      </c>
      <c r="C144" s="36" t="s">
        <v>893</v>
      </c>
      <c r="D144" s="36" t="s">
        <v>899</v>
      </c>
      <c r="E144" s="43">
        <v>253704</v>
      </c>
      <c r="F144" s="15" t="s">
        <v>18</v>
      </c>
      <c r="G144" s="21"/>
    </row>
    <row r="145" spans="1:7" s="2" customFormat="1" ht="45.75" customHeight="1">
      <c r="A145" s="23" t="s">
        <v>13</v>
      </c>
      <c r="B145" s="42" t="s">
        <v>1</v>
      </c>
      <c r="C145" s="36" t="s">
        <v>893</v>
      </c>
      <c r="D145" s="36" t="s">
        <v>25</v>
      </c>
      <c r="E145" s="43">
        <v>50926</v>
      </c>
      <c r="F145" s="15" t="s">
        <v>18</v>
      </c>
      <c r="G145" s="21"/>
    </row>
    <row r="146" spans="1:7" s="2" customFormat="1" ht="45.75" customHeight="1">
      <c r="A146" s="23" t="s">
        <v>13</v>
      </c>
      <c r="B146" s="42" t="s">
        <v>1</v>
      </c>
      <c r="C146" s="36" t="s">
        <v>893</v>
      </c>
      <c r="D146" s="36" t="s">
        <v>27</v>
      </c>
      <c r="E146" s="43">
        <v>50926</v>
      </c>
      <c r="F146" s="15" t="s">
        <v>18</v>
      </c>
      <c r="G146" s="21"/>
    </row>
    <row r="147" spans="1:7" s="2" customFormat="1" ht="45.75" customHeight="1">
      <c r="A147" s="23" t="s">
        <v>13</v>
      </c>
      <c r="B147" s="42" t="s">
        <v>1</v>
      </c>
      <c r="C147" s="36" t="s">
        <v>893</v>
      </c>
      <c r="D147" s="36" t="s">
        <v>866</v>
      </c>
      <c r="E147" s="43">
        <v>50926</v>
      </c>
      <c r="F147" s="15" t="s">
        <v>18</v>
      </c>
      <c r="G147" s="21"/>
    </row>
    <row r="148" spans="1:7" s="2" customFormat="1" ht="45.75" customHeight="1">
      <c r="A148" s="23" t="s">
        <v>13</v>
      </c>
      <c r="B148" s="42" t="s">
        <v>1</v>
      </c>
      <c r="C148" s="36" t="s">
        <v>893</v>
      </c>
      <c r="D148" s="36" t="s">
        <v>887</v>
      </c>
      <c r="E148" s="43">
        <v>100926</v>
      </c>
      <c r="F148" s="15" t="s">
        <v>18</v>
      </c>
      <c r="G148" s="21"/>
    </row>
    <row r="149" spans="1:7" s="2" customFormat="1" ht="45.75" customHeight="1">
      <c r="A149" s="23" t="s">
        <v>13</v>
      </c>
      <c r="B149" s="42" t="s">
        <v>1</v>
      </c>
      <c r="C149" s="36" t="s">
        <v>893</v>
      </c>
      <c r="D149" s="36" t="s">
        <v>884</v>
      </c>
      <c r="E149" s="43">
        <v>50000</v>
      </c>
      <c r="F149" s="15" t="s">
        <v>18</v>
      </c>
      <c r="G149" s="21"/>
    </row>
    <row r="150" spans="1:7" s="2" customFormat="1" ht="45.75" customHeight="1">
      <c r="A150" s="23" t="s">
        <v>13</v>
      </c>
      <c r="B150" s="42" t="s">
        <v>1</v>
      </c>
      <c r="C150" s="36" t="s">
        <v>893</v>
      </c>
      <c r="D150" s="36" t="s">
        <v>814</v>
      </c>
      <c r="E150" s="43">
        <v>50000</v>
      </c>
      <c r="F150" s="15" t="s">
        <v>18</v>
      </c>
      <c r="G150" s="21"/>
    </row>
    <row r="151" spans="1:7" s="2" customFormat="1" ht="45.75" customHeight="1">
      <c r="A151" s="23" t="s">
        <v>13</v>
      </c>
      <c r="B151" s="42" t="s">
        <v>1</v>
      </c>
      <c r="C151" s="36" t="s">
        <v>893</v>
      </c>
      <c r="D151" s="36" t="s">
        <v>894</v>
      </c>
      <c r="E151" s="43">
        <v>50000</v>
      </c>
      <c r="F151" s="15" t="s">
        <v>18</v>
      </c>
      <c r="G151" s="21"/>
    </row>
    <row r="152" spans="1:7" s="2" customFormat="1" ht="45.75" customHeight="1">
      <c r="A152" s="23" t="s">
        <v>13</v>
      </c>
      <c r="B152" s="42" t="s">
        <v>1</v>
      </c>
      <c r="C152" s="36" t="s">
        <v>893</v>
      </c>
      <c r="D152" s="36" t="s">
        <v>815</v>
      </c>
      <c r="E152" s="43">
        <v>50000</v>
      </c>
      <c r="F152" s="15" t="s">
        <v>18</v>
      </c>
      <c r="G152" s="21"/>
    </row>
    <row r="153" spans="1:7" s="2" customFormat="1" ht="45.75" customHeight="1">
      <c r="A153" s="23" t="s">
        <v>47</v>
      </c>
      <c r="B153" s="42" t="s">
        <v>21</v>
      </c>
      <c r="C153" s="36" t="s">
        <v>1352</v>
      </c>
      <c r="D153" s="36" t="s">
        <v>818</v>
      </c>
      <c r="E153" s="43">
        <v>5521319</v>
      </c>
      <c r="F153" s="15" t="s">
        <v>165</v>
      </c>
      <c r="G153" s="15"/>
    </row>
    <row r="154" spans="1:7" s="2" customFormat="1" ht="45.75" customHeight="1">
      <c r="A154" s="23" t="s">
        <v>13</v>
      </c>
      <c r="B154" s="42" t="s">
        <v>1</v>
      </c>
      <c r="C154" s="36" t="s">
        <v>865</v>
      </c>
      <c r="D154" s="36" t="s">
        <v>817</v>
      </c>
      <c r="E154" s="43">
        <v>34295</v>
      </c>
      <c r="F154" s="15" t="s">
        <v>18</v>
      </c>
      <c r="G154" s="21"/>
    </row>
    <row r="155" spans="1:7" s="2" customFormat="1" ht="45.75" customHeight="1">
      <c r="A155" s="23" t="s">
        <v>13</v>
      </c>
      <c r="B155" s="42" t="s">
        <v>1</v>
      </c>
      <c r="C155" s="36" t="s">
        <v>865</v>
      </c>
      <c r="D155" s="36" t="s">
        <v>817</v>
      </c>
      <c r="E155" s="43">
        <v>67859</v>
      </c>
      <c r="F155" s="15" t="s">
        <v>18</v>
      </c>
      <c r="G155" s="21"/>
    </row>
    <row r="156" spans="1:7" s="2" customFormat="1" ht="45.75" customHeight="1">
      <c r="A156" s="23" t="s">
        <v>13</v>
      </c>
      <c r="B156" s="42" t="s">
        <v>1</v>
      </c>
      <c r="C156" s="36" t="s">
        <v>865</v>
      </c>
      <c r="D156" s="36" t="s">
        <v>871</v>
      </c>
      <c r="E156" s="43">
        <v>573060</v>
      </c>
      <c r="F156" s="15" t="s">
        <v>16</v>
      </c>
      <c r="G156" s="21"/>
    </row>
    <row r="157" spans="1:7" s="2" customFormat="1" ht="45.75" customHeight="1">
      <c r="A157" s="23" t="s">
        <v>13</v>
      </c>
      <c r="B157" s="42" t="s">
        <v>1</v>
      </c>
      <c r="C157" s="36" t="s">
        <v>865</v>
      </c>
      <c r="D157" s="36" t="s">
        <v>22</v>
      </c>
      <c r="E157" s="43">
        <v>2539720</v>
      </c>
      <c r="F157" s="15" t="s">
        <v>18</v>
      </c>
      <c r="G157" s="21"/>
    </row>
    <row r="158" spans="1:7" s="2" customFormat="1" ht="45.75" customHeight="1">
      <c r="A158" s="23" t="s">
        <v>13</v>
      </c>
      <c r="B158" s="42" t="s">
        <v>1</v>
      </c>
      <c r="C158" s="36" t="s">
        <v>865</v>
      </c>
      <c r="D158" s="36" t="s">
        <v>818</v>
      </c>
      <c r="E158" s="43">
        <v>235887</v>
      </c>
      <c r="F158" s="15" t="s">
        <v>18</v>
      </c>
      <c r="G158" s="21"/>
    </row>
    <row r="159" spans="1:7" s="2" customFormat="1" ht="45.75" customHeight="1">
      <c r="A159" s="23" t="s">
        <v>13</v>
      </c>
      <c r="B159" s="42" t="s">
        <v>1</v>
      </c>
      <c r="C159" s="36" t="s">
        <v>865</v>
      </c>
      <c r="D159" s="36" t="s">
        <v>818</v>
      </c>
      <c r="E159" s="43">
        <v>98505</v>
      </c>
      <c r="F159" s="15" t="s">
        <v>18</v>
      </c>
      <c r="G159" s="21"/>
    </row>
    <row r="160" spans="1:7" s="2" customFormat="1" ht="45.75" customHeight="1">
      <c r="A160" s="23" t="s">
        <v>13</v>
      </c>
      <c r="B160" s="42" t="s">
        <v>1</v>
      </c>
      <c r="C160" s="36" t="s">
        <v>865</v>
      </c>
      <c r="D160" s="36" t="s">
        <v>818</v>
      </c>
      <c r="E160" s="43">
        <v>580291</v>
      </c>
      <c r="F160" s="15" t="s">
        <v>16</v>
      </c>
      <c r="G160" s="21"/>
    </row>
    <row r="161" spans="1:7" s="2" customFormat="1" ht="45.75" customHeight="1">
      <c r="A161" s="23" t="s">
        <v>13</v>
      </c>
      <c r="B161" s="42" t="s">
        <v>1</v>
      </c>
      <c r="C161" s="36" t="s">
        <v>865</v>
      </c>
      <c r="D161" s="36" t="s">
        <v>868</v>
      </c>
      <c r="E161" s="43">
        <v>4331659</v>
      </c>
      <c r="F161" s="15" t="s">
        <v>18</v>
      </c>
      <c r="G161" s="21"/>
    </row>
    <row r="162" spans="1:7" s="2" customFormat="1" ht="45.75" customHeight="1">
      <c r="A162" s="23" t="s">
        <v>13</v>
      </c>
      <c r="B162" s="42" t="s">
        <v>1</v>
      </c>
      <c r="C162" s="36" t="s">
        <v>865</v>
      </c>
      <c r="D162" s="36" t="s">
        <v>866</v>
      </c>
      <c r="E162" s="43">
        <v>2911750</v>
      </c>
      <c r="F162" s="15" t="s">
        <v>18</v>
      </c>
      <c r="G162" s="21"/>
    </row>
    <row r="163" spans="1:7" s="2" customFormat="1" ht="45.75" customHeight="1">
      <c r="A163" s="23" t="s">
        <v>13</v>
      </c>
      <c r="B163" s="42" t="s">
        <v>1</v>
      </c>
      <c r="C163" s="36" t="s">
        <v>865</v>
      </c>
      <c r="D163" s="36" t="s">
        <v>867</v>
      </c>
      <c r="E163" s="43">
        <v>3864079</v>
      </c>
      <c r="F163" s="15" t="s">
        <v>18</v>
      </c>
      <c r="G163" s="21"/>
    </row>
    <row r="164" spans="1:7" s="2" customFormat="1" ht="45.75" customHeight="1">
      <c r="A164" s="23" t="s">
        <v>13</v>
      </c>
      <c r="B164" s="42" t="s">
        <v>1</v>
      </c>
      <c r="C164" s="36" t="s">
        <v>865</v>
      </c>
      <c r="D164" s="36" t="s">
        <v>870</v>
      </c>
      <c r="E164" s="43">
        <v>129255</v>
      </c>
      <c r="F164" s="15" t="s">
        <v>16</v>
      </c>
      <c r="G164" s="21"/>
    </row>
    <row r="165" spans="1:7" s="2" customFormat="1" ht="45.75" customHeight="1">
      <c r="A165" s="23" t="s">
        <v>13</v>
      </c>
      <c r="B165" s="42" t="s">
        <v>1</v>
      </c>
      <c r="C165" s="36" t="s">
        <v>865</v>
      </c>
      <c r="D165" s="36" t="s">
        <v>869</v>
      </c>
      <c r="E165" s="43">
        <v>84286</v>
      </c>
      <c r="F165" s="15" t="s">
        <v>16</v>
      </c>
      <c r="G165" s="21"/>
    </row>
    <row r="166" spans="1:7" s="2" customFormat="1" ht="45.75" customHeight="1">
      <c r="A166" s="23" t="s">
        <v>13</v>
      </c>
      <c r="B166" s="42" t="s">
        <v>1</v>
      </c>
      <c r="C166" s="36" t="s">
        <v>961</v>
      </c>
      <c r="D166" s="36" t="s">
        <v>959</v>
      </c>
      <c r="E166" s="43">
        <v>16734306</v>
      </c>
      <c r="F166" s="15" t="s">
        <v>16</v>
      </c>
      <c r="G166" s="21"/>
    </row>
    <row r="167" spans="1:7" s="2" customFormat="1" ht="45.75" customHeight="1">
      <c r="A167" s="23" t="s">
        <v>13</v>
      </c>
      <c r="B167" s="42" t="s">
        <v>1</v>
      </c>
      <c r="C167" s="36" t="s">
        <v>960</v>
      </c>
      <c r="D167" s="36" t="s">
        <v>959</v>
      </c>
      <c r="E167" s="43">
        <v>16734306</v>
      </c>
      <c r="F167" s="15" t="s">
        <v>16</v>
      </c>
      <c r="G167" s="21"/>
    </row>
    <row r="168" spans="1:7" s="2" customFormat="1" ht="45.75" customHeight="1">
      <c r="A168" s="23" t="s">
        <v>13</v>
      </c>
      <c r="B168" s="42" t="s">
        <v>1</v>
      </c>
      <c r="C168" s="36" t="s">
        <v>967</v>
      </c>
      <c r="D168" s="36" t="s">
        <v>968</v>
      </c>
      <c r="E168" s="43">
        <v>16734306</v>
      </c>
      <c r="F168" s="15" t="s">
        <v>16</v>
      </c>
      <c r="G168" s="21"/>
    </row>
    <row r="169" spans="1:7" s="2" customFormat="1" ht="45.75" customHeight="1">
      <c r="A169" s="23" t="s">
        <v>13</v>
      </c>
      <c r="B169" s="42" t="s">
        <v>1</v>
      </c>
      <c r="C169" s="36" t="s">
        <v>966</v>
      </c>
      <c r="D169" s="36" t="s">
        <v>22</v>
      </c>
      <c r="E169" s="43">
        <v>16734306</v>
      </c>
      <c r="F169" s="15" t="s">
        <v>16</v>
      </c>
      <c r="G169" s="21"/>
    </row>
    <row r="170" spans="1:7" s="2" customFormat="1" ht="45.75" customHeight="1">
      <c r="A170" s="23" t="s">
        <v>13</v>
      </c>
      <c r="B170" s="42" t="s">
        <v>1</v>
      </c>
      <c r="C170" s="36" t="s">
        <v>964</v>
      </c>
      <c r="D170" s="36" t="s">
        <v>965</v>
      </c>
      <c r="E170" s="43">
        <v>16734306</v>
      </c>
      <c r="F170" s="15" t="s">
        <v>16</v>
      </c>
      <c r="G170" s="21"/>
    </row>
    <row r="171" spans="1:7" s="2" customFormat="1" ht="45.75" customHeight="1">
      <c r="A171" s="23" t="s">
        <v>13</v>
      </c>
      <c r="B171" s="42" t="s">
        <v>1</v>
      </c>
      <c r="C171" s="36" t="s">
        <v>962</v>
      </c>
      <c r="D171" s="36" t="s">
        <v>963</v>
      </c>
      <c r="E171" s="43">
        <v>16734306</v>
      </c>
      <c r="F171" s="15" t="s">
        <v>16</v>
      </c>
      <c r="G171" s="21"/>
    </row>
    <row r="172" spans="1:7" s="2" customFormat="1" ht="45.75" customHeight="1">
      <c r="A172" s="23" t="s">
        <v>47</v>
      </c>
      <c r="B172" s="27" t="s">
        <v>21</v>
      </c>
      <c r="C172" s="28" t="s">
        <v>646</v>
      </c>
      <c r="D172" s="28" t="s">
        <v>647</v>
      </c>
      <c r="E172" s="29">
        <v>4516857</v>
      </c>
      <c r="F172" s="24" t="s">
        <v>18</v>
      </c>
      <c r="G172" s="16"/>
    </row>
    <row r="173" spans="1:7" s="2" customFormat="1" ht="45.75" customHeight="1">
      <c r="A173" s="23" t="s">
        <v>47</v>
      </c>
      <c r="B173" s="27" t="s">
        <v>21</v>
      </c>
      <c r="C173" s="28" t="s">
        <v>648</v>
      </c>
      <c r="D173" s="28" t="s">
        <v>647</v>
      </c>
      <c r="E173" s="29">
        <v>3217771</v>
      </c>
      <c r="F173" s="24" t="s">
        <v>18</v>
      </c>
      <c r="G173" s="16"/>
    </row>
    <row r="174" spans="1:7" s="2" customFormat="1" ht="45.75" customHeight="1">
      <c r="A174" s="23" t="s">
        <v>13</v>
      </c>
      <c r="B174" s="27" t="s">
        <v>65</v>
      </c>
      <c r="C174" s="28" t="s">
        <v>859</v>
      </c>
      <c r="D174" s="28" t="s">
        <v>860</v>
      </c>
      <c r="E174" s="29">
        <v>347380</v>
      </c>
      <c r="F174" s="24" t="s">
        <v>18</v>
      </c>
      <c r="G174" s="16"/>
    </row>
    <row r="175" spans="1:7" s="2" customFormat="1" ht="45.75" customHeight="1">
      <c r="A175" s="23" t="s">
        <v>47</v>
      </c>
      <c r="B175" s="42" t="s">
        <v>21</v>
      </c>
      <c r="C175" s="28" t="s">
        <v>1042</v>
      </c>
      <c r="D175" s="36" t="s">
        <v>1043</v>
      </c>
      <c r="E175" s="43">
        <v>330000</v>
      </c>
      <c r="F175" s="24" t="s">
        <v>1368</v>
      </c>
      <c r="G175" s="16"/>
    </row>
    <row r="176" spans="1:7" s="2" customFormat="1" ht="45.75" customHeight="1">
      <c r="A176" s="41" t="s">
        <v>1139</v>
      </c>
      <c r="B176" s="42" t="s">
        <v>21</v>
      </c>
      <c r="C176" s="36" t="s">
        <v>1152</v>
      </c>
      <c r="D176" s="36" t="s">
        <v>670</v>
      </c>
      <c r="E176" s="43">
        <v>17247</v>
      </c>
      <c r="F176" s="15" t="s">
        <v>18</v>
      </c>
      <c r="G176" s="48"/>
    </row>
    <row r="177" spans="1:7" s="2" customFormat="1" ht="45.75" customHeight="1">
      <c r="A177" s="23" t="s">
        <v>13</v>
      </c>
      <c r="B177" s="27" t="s">
        <v>65</v>
      </c>
      <c r="C177" s="28" t="s">
        <v>821</v>
      </c>
      <c r="D177" s="28" t="s">
        <v>320</v>
      </c>
      <c r="E177" s="29">
        <v>51590</v>
      </c>
      <c r="F177" s="24" t="s">
        <v>18</v>
      </c>
      <c r="G177" s="16"/>
    </row>
    <row r="178" spans="1:7" s="2" customFormat="1" ht="45.75" customHeight="1">
      <c r="A178" s="23" t="s">
        <v>47</v>
      </c>
      <c r="B178" s="42" t="s">
        <v>65</v>
      </c>
      <c r="C178" s="28" t="s">
        <v>821</v>
      </c>
      <c r="D178" s="28" t="s">
        <v>283</v>
      </c>
      <c r="E178" s="43">
        <v>18869</v>
      </c>
      <c r="F178" s="15" t="s">
        <v>165</v>
      </c>
      <c r="G178" s="15"/>
    </row>
    <row r="179" spans="1:7" s="2" customFormat="1" ht="45.75" customHeight="1">
      <c r="A179" s="23" t="s">
        <v>13</v>
      </c>
      <c r="B179" s="42" t="s">
        <v>21</v>
      </c>
      <c r="C179" s="28" t="s">
        <v>1039</v>
      </c>
      <c r="D179" s="36" t="s">
        <v>217</v>
      </c>
      <c r="E179" s="43">
        <v>6467333</v>
      </c>
      <c r="F179" s="24" t="s">
        <v>17</v>
      </c>
      <c r="G179" s="16"/>
    </row>
    <row r="180" spans="1:7" s="2" customFormat="1" ht="45.75" customHeight="1">
      <c r="A180" s="23" t="s">
        <v>47</v>
      </c>
      <c r="B180" s="42" t="s">
        <v>1</v>
      </c>
      <c r="C180" s="36" t="s">
        <v>1333</v>
      </c>
      <c r="D180" s="36" t="s">
        <v>1051</v>
      </c>
      <c r="E180" s="43">
        <v>47160</v>
      </c>
      <c r="F180" s="15" t="s">
        <v>14</v>
      </c>
      <c r="G180" s="15"/>
    </row>
    <row r="181" spans="1:7" s="2" customFormat="1" ht="45.75" customHeight="1">
      <c r="A181" s="23" t="s">
        <v>13</v>
      </c>
      <c r="B181" s="27" t="s">
        <v>65</v>
      </c>
      <c r="C181" s="28" t="s">
        <v>856</v>
      </c>
      <c r="D181" s="28" t="s">
        <v>320</v>
      </c>
      <c r="E181" s="29">
        <v>645732</v>
      </c>
      <c r="F181" s="24" t="s">
        <v>18</v>
      </c>
      <c r="G181" s="16" t="s">
        <v>69</v>
      </c>
    </row>
    <row r="182" spans="1:7" s="2" customFormat="1" ht="45.75" customHeight="1">
      <c r="A182" s="23" t="s">
        <v>13</v>
      </c>
      <c r="B182" s="27" t="s">
        <v>65</v>
      </c>
      <c r="C182" s="28" t="s">
        <v>855</v>
      </c>
      <c r="D182" s="28" t="s">
        <v>320</v>
      </c>
      <c r="E182" s="29">
        <v>287430</v>
      </c>
      <c r="F182" s="24" t="s">
        <v>18</v>
      </c>
      <c r="G182" s="16"/>
    </row>
    <row r="183" spans="1:7" s="2" customFormat="1" ht="45.75" customHeight="1">
      <c r="A183" s="23" t="s">
        <v>13</v>
      </c>
      <c r="B183" s="27" t="s">
        <v>65</v>
      </c>
      <c r="C183" s="28" t="s">
        <v>853</v>
      </c>
      <c r="D183" s="28" t="s">
        <v>320</v>
      </c>
      <c r="E183" s="29">
        <v>1384560</v>
      </c>
      <c r="F183" s="24" t="s">
        <v>18</v>
      </c>
      <c r="G183" s="16" t="s">
        <v>69</v>
      </c>
    </row>
    <row r="184" spans="1:7" s="2" customFormat="1" ht="45.75" customHeight="1">
      <c r="A184" s="23" t="s">
        <v>13</v>
      </c>
      <c r="B184" s="27" t="s">
        <v>21</v>
      </c>
      <c r="C184" s="28" t="s">
        <v>857</v>
      </c>
      <c r="D184" s="28" t="s">
        <v>283</v>
      </c>
      <c r="E184" s="29">
        <v>418220</v>
      </c>
      <c r="F184" s="24" t="s">
        <v>18</v>
      </c>
      <c r="G184" s="16"/>
    </row>
    <row r="185" spans="1:7" s="2" customFormat="1" ht="45.75" customHeight="1">
      <c r="A185" s="23" t="s">
        <v>13</v>
      </c>
      <c r="B185" s="27" t="s">
        <v>65</v>
      </c>
      <c r="C185" s="28" t="s">
        <v>854</v>
      </c>
      <c r="D185" s="28" t="s">
        <v>320</v>
      </c>
      <c r="E185" s="29">
        <v>348260</v>
      </c>
      <c r="F185" s="24" t="s">
        <v>18</v>
      </c>
      <c r="G185" s="16"/>
    </row>
    <row r="186" spans="1:7" s="2" customFormat="1" ht="45.75" customHeight="1">
      <c r="A186" s="41" t="s">
        <v>1139</v>
      </c>
      <c r="B186" s="42" t="s">
        <v>21</v>
      </c>
      <c r="C186" s="36" t="s">
        <v>1141</v>
      </c>
      <c r="D186" s="36" t="s">
        <v>812</v>
      </c>
      <c r="E186" s="43">
        <f>867092+179382</f>
        <v>1046474</v>
      </c>
      <c r="F186" s="15" t="s">
        <v>18</v>
      </c>
      <c r="G186" s="48"/>
    </row>
    <row r="187" spans="1:7" s="2" customFormat="1" ht="45.75" customHeight="1">
      <c r="A187" s="41" t="s">
        <v>1139</v>
      </c>
      <c r="B187" s="42" t="s">
        <v>21</v>
      </c>
      <c r="C187" s="36" t="s">
        <v>1140</v>
      </c>
      <c r="D187" s="36" t="s">
        <v>813</v>
      </c>
      <c r="E187" s="43">
        <v>14543938</v>
      </c>
      <c r="F187" s="15" t="s">
        <v>18</v>
      </c>
      <c r="G187" s="48"/>
    </row>
    <row r="188" spans="1:7" s="2" customFormat="1" ht="45.75" customHeight="1">
      <c r="A188" s="41" t="s">
        <v>1139</v>
      </c>
      <c r="B188" s="42" t="s">
        <v>21</v>
      </c>
      <c r="C188" s="36" t="s">
        <v>1140</v>
      </c>
      <c r="D188" s="36" t="s">
        <v>812</v>
      </c>
      <c r="E188" s="43">
        <v>77152920</v>
      </c>
      <c r="F188" s="15" t="s">
        <v>18</v>
      </c>
      <c r="G188" s="48"/>
    </row>
    <row r="189" spans="1:7" s="2" customFormat="1" ht="45.75" customHeight="1">
      <c r="A189" s="41" t="s">
        <v>13</v>
      </c>
      <c r="B189" s="42" t="s">
        <v>1</v>
      </c>
      <c r="C189" s="36" t="s">
        <v>904</v>
      </c>
      <c r="D189" s="36" t="s">
        <v>905</v>
      </c>
      <c r="E189" s="43">
        <v>12688728</v>
      </c>
      <c r="F189" s="15" t="s">
        <v>18</v>
      </c>
      <c r="G189" s="21"/>
    </row>
    <row r="190" spans="1:7" s="2" customFormat="1" ht="45.75" customHeight="1">
      <c r="A190" s="23" t="s">
        <v>47</v>
      </c>
      <c r="B190" s="42" t="s">
        <v>21</v>
      </c>
      <c r="C190" s="36" t="s">
        <v>1227</v>
      </c>
      <c r="D190" s="79" t="s">
        <v>1229</v>
      </c>
      <c r="E190" s="80">
        <v>6800</v>
      </c>
      <c r="F190" s="15" t="s">
        <v>165</v>
      </c>
      <c r="G190" s="15"/>
    </row>
    <row r="191" spans="1:7" s="2" customFormat="1" ht="45.75" customHeight="1">
      <c r="A191" s="23" t="s">
        <v>47</v>
      </c>
      <c r="B191" s="42" t="s">
        <v>21</v>
      </c>
      <c r="C191" s="36" t="s">
        <v>1227</v>
      </c>
      <c r="D191" s="79" t="s">
        <v>1236</v>
      </c>
      <c r="E191" s="80">
        <v>20400</v>
      </c>
      <c r="F191" s="15" t="s">
        <v>165</v>
      </c>
      <c r="G191" s="15"/>
    </row>
    <row r="192" spans="1:7" s="2" customFormat="1" ht="45.75" customHeight="1">
      <c r="A192" s="23" t="s">
        <v>47</v>
      </c>
      <c r="B192" s="42" t="s">
        <v>21</v>
      </c>
      <c r="C192" s="36" t="s">
        <v>1227</v>
      </c>
      <c r="D192" s="79" t="s">
        <v>1237</v>
      </c>
      <c r="E192" s="80">
        <v>234224</v>
      </c>
      <c r="F192" s="15" t="s">
        <v>165</v>
      </c>
      <c r="G192" s="15"/>
    </row>
    <row r="193" spans="1:7" s="2" customFormat="1" ht="45.75" customHeight="1">
      <c r="A193" s="23" t="s">
        <v>47</v>
      </c>
      <c r="B193" s="42" t="s">
        <v>21</v>
      </c>
      <c r="C193" s="36" t="s">
        <v>1227</v>
      </c>
      <c r="D193" s="79" t="s">
        <v>1230</v>
      </c>
      <c r="E193" s="80">
        <v>130208</v>
      </c>
      <c r="F193" s="15" t="s">
        <v>165</v>
      </c>
      <c r="G193" s="15"/>
    </row>
    <row r="194" spans="1:7" s="2" customFormat="1" ht="45.75" customHeight="1">
      <c r="A194" s="23" t="s">
        <v>47</v>
      </c>
      <c r="B194" s="42" t="s">
        <v>21</v>
      </c>
      <c r="C194" s="36" t="s">
        <v>1227</v>
      </c>
      <c r="D194" s="79" t="s">
        <v>1234</v>
      </c>
      <c r="E194" s="80">
        <v>117238</v>
      </c>
      <c r="F194" s="15" t="s">
        <v>165</v>
      </c>
      <c r="G194" s="15"/>
    </row>
    <row r="195" spans="1:7" s="2" customFormat="1" ht="45.75" customHeight="1">
      <c r="A195" s="23" t="s">
        <v>47</v>
      </c>
      <c r="B195" s="42" t="s">
        <v>21</v>
      </c>
      <c r="C195" s="36" t="s">
        <v>1227</v>
      </c>
      <c r="D195" s="79" t="s">
        <v>1281</v>
      </c>
      <c r="E195" s="80">
        <v>6926</v>
      </c>
      <c r="F195" s="15" t="s">
        <v>165</v>
      </c>
      <c r="G195" s="15"/>
    </row>
    <row r="196" spans="1:7" s="2" customFormat="1" ht="45.75" customHeight="1">
      <c r="A196" s="23" t="s">
        <v>47</v>
      </c>
      <c r="B196" s="42" t="s">
        <v>21</v>
      </c>
      <c r="C196" s="36" t="s">
        <v>1227</v>
      </c>
      <c r="D196" s="79" t="s">
        <v>1282</v>
      </c>
      <c r="E196" s="80">
        <v>6800</v>
      </c>
      <c r="F196" s="15" t="s">
        <v>165</v>
      </c>
      <c r="G196" s="15"/>
    </row>
    <row r="197" spans="1:7" s="2" customFormat="1" ht="45.75" customHeight="1">
      <c r="A197" s="23" t="s">
        <v>47</v>
      </c>
      <c r="B197" s="42" t="s">
        <v>21</v>
      </c>
      <c r="C197" s="36" t="s">
        <v>1227</v>
      </c>
      <c r="D197" s="79" t="s">
        <v>1247</v>
      </c>
      <c r="E197" s="80">
        <v>6800</v>
      </c>
      <c r="F197" s="15" t="s">
        <v>165</v>
      </c>
      <c r="G197" s="15"/>
    </row>
    <row r="198" spans="1:7" s="2" customFormat="1" ht="45.75" customHeight="1">
      <c r="A198" s="23" t="s">
        <v>47</v>
      </c>
      <c r="B198" s="42" t="s">
        <v>21</v>
      </c>
      <c r="C198" s="36" t="s">
        <v>1227</v>
      </c>
      <c r="D198" s="79" t="s">
        <v>1233</v>
      </c>
      <c r="E198" s="80">
        <v>109934</v>
      </c>
      <c r="F198" s="15" t="s">
        <v>165</v>
      </c>
      <c r="G198" s="15"/>
    </row>
    <row r="199" spans="1:7" s="2" customFormat="1" ht="45.75" customHeight="1">
      <c r="A199" s="23" t="s">
        <v>47</v>
      </c>
      <c r="B199" s="42" t="s">
        <v>21</v>
      </c>
      <c r="C199" s="36" t="s">
        <v>1227</v>
      </c>
      <c r="D199" s="79" t="s">
        <v>1264</v>
      </c>
      <c r="E199" s="80">
        <v>227550</v>
      </c>
      <c r="F199" s="15" t="s">
        <v>165</v>
      </c>
      <c r="G199" s="15"/>
    </row>
    <row r="200" spans="1:7" s="2" customFormat="1" ht="45.75" customHeight="1">
      <c r="A200" s="23" t="s">
        <v>47</v>
      </c>
      <c r="B200" s="42" t="s">
        <v>21</v>
      </c>
      <c r="C200" s="36" t="s">
        <v>1227</v>
      </c>
      <c r="D200" s="79" t="s">
        <v>1271</v>
      </c>
      <c r="E200" s="80">
        <v>6926</v>
      </c>
      <c r="F200" s="15" t="s">
        <v>165</v>
      </c>
      <c r="G200" s="15"/>
    </row>
    <row r="201" spans="1:7" s="2" customFormat="1" ht="45.75" customHeight="1">
      <c r="A201" s="23" t="s">
        <v>47</v>
      </c>
      <c r="B201" s="42" t="s">
        <v>21</v>
      </c>
      <c r="C201" s="36" t="s">
        <v>1227</v>
      </c>
      <c r="D201" s="79" t="s">
        <v>1298</v>
      </c>
      <c r="E201" s="80">
        <v>13600</v>
      </c>
      <c r="F201" s="15" t="s">
        <v>165</v>
      </c>
      <c r="G201" s="15"/>
    </row>
    <row r="202" spans="1:7" s="2" customFormat="1" ht="45.75" customHeight="1">
      <c r="A202" s="23" t="s">
        <v>47</v>
      </c>
      <c r="B202" s="42" t="s">
        <v>21</v>
      </c>
      <c r="C202" s="36" t="s">
        <v>1227</v>
      </c>
      <c r="D202" s="79" t="s">
        <v>1269</v>
      </c>
      <c r="E202" s="80">
        <v>34126</v>
      </c>
      <c r="F202" s="15" t="s">
        <v>165</v>
      </c>
      <c r="G202" s="15"/>
    </row>
    <row r="203" spans="1:7" s="2" customFormat="1" ht="45.75" customHeight="1">
      <c r="A203" s="23" t="s">
        <v>47</v>
      </c>
      <c r="B203" s="42" t="s">
        <v>21</v>
      </c>
      <c r="C203" s="36" t="s">
        <v>1227</v>
      </c>
      <c r="D203" s="79" t="s">
        <v>1297</v>
      </c>
      <c r="E203" s="80">
        <v>20526</v>
      </c>
      <c r="F203" s="15" t="s">
        <v>165</v>
      </c>
      <c r="G203" s="15"/>
    </row>
    <row r="204" spans="1:7" s="2" customFormat="1" ht="45.75" customHeight="1">
      <c r="A204" s="23" t="s">
        <v>47</v>
      </c>
      <c r="B204" s="42" t="s">
        <v>21</v>
      </c>
      <c r="C204" s="36" t="s">
        <v>1227</v>
      </c>
      <c r="D204" s="79" t="s">
        <v>1292</v>
      </c>
      <c r="E204" s="80">
        <v>13726</v>
      </c>
      <c r="F204" s="15" t="s">
        <v>165</v>
      </c>
      <c r="G204" s="15"/>
    </row>
    <row r="205" spans="1:7" s="2" customFormat="1" ht="45.75" customHeight="1">
      <c r="A205" s="23" t="s">
        <v>47</v>
      </c>
      <c r="B205" s="42" t="s">
        <v>21</v>
      </c>
      <c r="C205" s="36" t="s">
        <v>1227</v>
      </c>
      <c r="D205" s="79" t="s">
        <v>1235</v>
      </c>
      <c r="E205" s="80">
        <v>734404</v>
      </c>
      <c r="F205" s="15" t="s">
        <v>165</v>
      </c>
      <c r="G205" s="15"/>
    </row>
    <row r="206" spans="1:7" s="2" customFormat="1" ht="45.75" customHeight="1">
      <c r="A206" s="23" t="s">
        <v>47</v>
      </c>
      <c r="B206" s="42" t="s">
        <v>21</v>
      </c>
      <c r="C206" s="36" t="s">
        <v>1227</v>
      </c>
      <c r="D206" s="79" t="s">
        <v>1238</v>
      </c>
      <c r="E206" s="80">
        <v>54778</v>
      </c>
      <c r="F206" s="15" t="s">
        <v>165</v>
      </c>
      <c r="G206" s="15"/>
    </row>
    <row r="207" spans="1:7" s="2" customFormat="1" ht="45.75" customHeight="1">
      <c r="A207" s="23" t="s">
        <v>47</v>
      </c>
      <c r="B207" s="42" t="s">
        <v>21</v>
      </c>
      <c r="C207" s="36" t="s">
        <v>1227</v>
      </c>
      <c r="D207" s="79" t="s">
        <v>1311</v>
      </c>
      <c r="E207" s="80">
        <v>6926</v>
      </c>
      <c r="F207" s="15" t="s">
        <v>165</v>
      </c>
      <c r="G207" s="15"/>
    </row>
    <row r="208" spans="1:7" s="2" customFormat="1" ht="45.75" customHeight="1">
      <c r="A208" s="23" t="s">
        <v>47</v>
      </c>
      <c r="B208" s="42" t="s">
        <v>21</v>
      </c>
      <c r="C208" s="36" t="s">
        <v>1227</v>
      </c>
      <c r="D208" s="79" t="s">
        <v>1293</v>
      </c>
      <c r="E208" s="80">
        <v>41052</v>
      </c>
      <c r="F208" s="15" t="s">
        <v>165</v>
      </c>
      <c r="G208" s="15"/>
    </row>
    <row r="209" spans="1:7" s="2" customFormat="1" ht="45.75" customHeight="1">
      <c r="A209" s="23" t="s">
        <v>47</v>
      </c>
      <c r="B209" s="42" t="s">
        <v>21</v>
      </c>
      <c r="C209" s="36" t="s">
        <v>1227</v>
      </c>
      <c r="D209" s="79" t="s">
        <v>1275</v>
      </c>
      <c r="E209" s="80">
        <v>103134</v>
      </c>
      <c r="F209" s="15" t="s">
        <v>165</v>
      </c>
      <c r="G209" s="15"/>
    </row>
    <row r="210" spans="1:7" s="2" customFormat="1" ht="45.75" customHeight="1">
      <c r="A210" s="23" t="s">
        <v>47</v>
      </c>
      <c r="B210" s="42" t="s">
        <v>21</v>
      </c>
      <c r="C210" s="36" t="s">
        <v>1227</v>
      </c>
      <c r="D210" s="79" t="s">
        <v>1268</v>
      </c>
      <c r="E210" s="80">
        <v>20526</v>
      </c>
      <c r="F210" s="15" t="s">
        <v>165</v>
      </c>
      <c r="G210" s="15"/>
    </row>
    <row r="211" spans="1:7" s="2" customFormat="1" ht="45.75" customHeight="1">
      <c r="A211" s="23" t="s">
        <v>47</v>
      </c>
      <c r="B211" s="42" t="s">
        <v>21</v>
      </c>
      <c r="C211" s="36" t="s">
        <v>1227</v>
      </c>
      <c r="D211" s="79" t="s">
        <v>1288</v>
      </c>
      <c r="E211" s="80">
        <v>13852</v>
      </c>
      <c r="F211" s="15" t="s">
        <v>165</v>
      </c>
      <c r="G211" s="15"/>
    </row>
    <row r="212" spans="1:7" s="2" customFormat="1" ht="45.75" customHeight="1">
      <c r="A212" s="23" t="s">
        <v>47</v>
      </c>
      <c r="B212" s="42" t="s">
        <v>21</v>
      </c>
      <c r="C212" s="36" t="s">
        <v>1227</v>
      </c>
      <c r="D212" s="79" t="s">
        <v>1314</v>
      </c>
      <c r="E212" s="80">
        <v>6800</v>
      </c>
      <c r="F212" s="15" t="s">
        <v>165</v>
      </c>
      <c r="G212" s="15"/>
    </row>
    <row r="213" spans="1:7" s="2" customFormat="1" ht="45.75" customHeight="1">
      <c r="A213" s="23" t="s">
        <v>47</v>
      </c>
      <c r="B213" s="42" t="s">
        <v>21</v>
      </c>
      <c r="C213" s="36" t="s">
        <v>1227</v>
      </c>
      <c r="D213" s="79" t="s">
        <v>1261</v>
      </c>
      <c r="E213" s="80">
        <v>40926</v>
      </c>
      <c r="F213" s="15" t="s">
        <v>165</v>
      </c>
      <c r="G213" s="15"/>
    </row>
    <row r="214" spans="1:7" s="2" customFormat="1" ht="45.75" customHeight="1">
      <c r="A214" s="23" t="s">
        <v>47</v>
      </c>
      <c r="B214" s="42" t="s">
        <v>21</v>
      </c>
      <c r="C214" s="36" t="s">
        <v>1227</v>
      </c>
      <c r="D214" s="79" t="s">
        <v>1287</v>
      </c>
      <c r="E214" s="80">
        <v>34378</v>
      </c>
      <c r="F214" s="15" t="s">
        <v>165</v>
      </c>
      <c r="G214" s="15"/>
    </row>
    <row r="215" spans="1:7" s="2" customFormat="1" ht="45.75" customHeight="1">
      <c r="A215" s="23" t="s">
        <v>47</v>
      </c>
      <c r="B215" s="42" t="s">
        <v>21</v>
      </c>
      <c r="C215" s="36" t="s">
        <v>1227</v>
      </c>
      <c r="D215" s="79" t="s">
        <v>1248</v>
      </c>
      <c r="E215" s="80">
        <v>383824</v>
      </c>
      <c r="F215" s="15" t="s">
        <v>165</v>
      </c>
      <c r="G215" s="15"/>
    </row>
    <row r="216" spans="1:7" s="2" customFormat="1" ht="45.75" customHeight="1">
      <c r="A216" s="23" t="s">
        <v>47</v>
      </c>
      <c r="B216" s="42" t="s">
        <v>21</v>
      </c>
      <c r="C216" s="36" t="s">
        <v>1227</v>
      </c>
      <c r="D216" s="79" t="s">
        <v>1249</v>
      </c>
      <c r="E216" s="80">
        <v>41052</v>
      </c>
      <c r="F216" s="15" t="s">
        <v>165</v>
      </c>
      <c r="G216" s="15"/>
    </row>
    <row r="217" spans="1:7" s="2" customFormat="1" ht="45.75" customHeight="1">
      <c r="A217" s="23" t="s">
        <v>47</v>
      </c>
      <c r="B217" s="42" t="s">
        <v>21</v>
      </c>
      <c r="C217" s="36" t="s">
        <v>1227</v>
      </c>
      <c r="D217" s="79" t="s">
        <v>1252</v>
      </c>
      <c r="E217" s="80">
        <v>281320</v>
      </c>
      <c r="F217" s="15" t="s">
        <v>165</v>
      </c>
      <c r="G217" s="15"/>
    </row>
    <row r="218" spans="1:7" s="2" customFormat="1" ht="45.75" customHeight="1">
      <c r="A218" s="23" t="s">
        <v>47</v>
      </c>
      <c r="B218" s="42" t="s">
        <v>21</v>
      </c>
      <c r="C218" s="36" t="s">
        <v>1227</v>
      </c>
      <c r="D218" s="79" t="s">
        <v>1232</v>
      </c>
      <c r="E218" s="80">
        <v>27200</v>
      </c>
      <c r="F218" s="15" t="s">
        <v>165</v>
      </c>
      <c r="G218" s="15"/>
    </row>
    <row r="219" spans="1:7" s="2" customFormat="1" ht="45.75" customHeight="1">
      <c r="A219" s="23" t="s">
        <v>47</v>
      </c>
      <c r="B219" s="42" t="s">
        <v>21</v>
      </c>
      <c r="C219" s="36" t="s">
        <v>1227</v>
      </c>
      <c r="D219" s="79" t="s">
        <v>1231</v>
      </c>
      <c r="E219" s="80">
        <v>13726</v>
      </c>
      <c r="F219" s="15" t="s">
        <v>165</v>
      </c>
      <c r="G219" s="15"/>
    </row>
    <row r="220" spans="1:7" s="2" customFormat="1" ht="45.75" customHeight="1">
      <c r="A220" s="23" t="s">
        <v>47</v>
      </c>
      <c r="B220" s="42" t="s">
        <v>21</v>
      </c>
      <c r="C220" s="36" t="s">
        <v>1227</v>
      </c>
      <c r="D220" s="79" t="s">
        <v>1255</v>
      </c>
      <c r="E220" s="80">
        <v>20526</v>
      </c>
      <c r="F220" s="15" t="s">
        <v>165</v>
      </c>
      <c r="G220" s="15"/>
    </row>
    <row r="221" spans="1:7" s="2" customFormat="1" ht="45.75" customHeight="1">
      <c r="A221" s="23" t="s">
        <v>47</v>
      </c>
      <c r="B221" s="42" t="s">
        <v>21</v>
      </c>
      <c r="C221" s="36" t="s">
        <v>1227</v>
      </c>
      <c r="D221" s="79" t="s">
        <v>1250</v>
      </c>
      <c r="E221" s="80">
        <v>157912</v>
      </c>
      <c r="F221" s="15" t="s">
        <v>165</v>
      </c>
      <c r="G221" s="15"/>
    </row>
    <row r="222" spans="1:7" s="2" customFormat="1" ht="45.75" customHeight="1">
      <c r="A222" s="23" t="s">
        <v>47</v>
      </c>
      <c r="B222" s="42" t="s">
        <v>21</v>
      </c>
      <c r="C222" s="36" t="s">
        <v>1227</v>
      </c>
      <c r="D222" s="79" t="s">
        <v>1283</v>
      </c>
      <c r="E222" s="80">
        <v>27578</v>
      </c>
      <c r="F222" s="15" t="s">
        <v>165</v>
      </c>
      <c r="G222" s="15"/>
    </row>
    <row r="223" spans="1:7" s="2" customFormat="1" ht="45.75" customHeight="1">
      <c r="A223" s="23" t="s">
        <v>47</v>
      </c>
      <c r="B223" s="42" t="s">
        <v>21</v>
      </c>
      <c r="C223" s="36" t="s">
        <v>1227</v>
      </c>
      <c r="D223" s="79" t="s">
        <v>1254</v>
      </c>
      <c r="E223" s="80">
        <v>20526</v>
      </c>
      <c r="F223" s="15" t="s">
        <v>165</v>
      </c>
      <c r="G223" s="15"/>
    </row>
    <row r="224" spans="1:7" s="2" customFormat="1" ht="45.75" customHeight="1">
      <c r="A224" s="23" t="s">
        <v>47</v>
      </c>
      <c r="B224" s="42" t="s">
        <v>21</v>
      </c>
      <c r="C224" s="36" t="s">
        <v>1227</v>
      </c>
      <c r="D224" s="79" t="s">
        <v>1301</v>
      </c>
      <c r="E224" s="80">
        <v>13726</v>
      </c>
      <c r="F224" s="15" t="s">
        <v>165</v>
      </c>
      <c r="G224" s="15"/>
    </row>
    <row r="225" spans="1:7" s="2" customFormat="1" ht="45.75" customHeight="1">
      <c r="A225" s="23" t="s">
        <v>47</v>
      </c>
      <c r="B225" s="42" t="s">
        <v>21</v>
      </c>
      <c r="C225" s="36" t="s">
        <v>1227</v>
      </c>
      <c r="D225" s="79" t="s">
        <v>1241</v>
      </c>
      <c r="E225" s="80">
        <v>219490</v>
      </c>
      <c r="F225" s="15" t="s">
        <v>165</v>
      </c>
      <c r="G225" s="15"/>
    </row>
    <row r="226" spans="1:7" s="2" customFormat="1" ht="45.75" customHeight="1">
      <c r="A226" s="23" t="s">
        <v>47</v>
      </c>
      <c r="B226" s="42" t="s">
        <v>21</v>
      </c>
      <c r="C226" s="36" t="s">
        <v>1227</v>
      </c>
      <c r="D226" s="79" t="s">
        <v>1270</v>
      </c>
      <c r="E226" s="80">
        <v>199846</v>
      </c>
      <c r="F226" s="15" t="s">
        <v>165</v>
      </c>
      <c r="G226" s="15"/>
    </row>
    <row r="227" spans="1:7" s="2" customFormat="1" ht="45.75" customHeight="1">
      <c r="A227" s="23" t="s">
        <v>47</v>
      </c>
      <c r="B227" s="42" t="s">
        <v>21</v>
      </c>
      <c r="C227" s="36" t="s">
        <v>1227</v>
      </c>
      <c r="D227" s="79" t="s">
        <v>1303</v>
      </c>
      <c r="E227" s="80">
        <v>6800</v>
      </c>
      <c r="F227" s="15" t="s">
        <v>165</v>
      </c>
      <c r="G227" s="15"/>
    </row>
    <row r="228" spans="1:7" s="2" customFormat="1" ht="45.75" customHeight="1">
      <c r="A228" s="23" t="s">
        <v>47</v>
      </c>
      <c r="B228" s="42" t="s">
        <v>21</v>
      </c>
      <c r="C228" s="36" t="s">
        <v>1227</v>
      </c>
      <c r="D228" s="79" t="s">
        <v>1244</v>
      </c>
      <c r="E228" s="80">
        <v>13726</v>
      </c>
      <c r="F228" s="15" t="s">
        <v>165</v>
      </c>
      <c r="G228" s="15"/>
    </row>
    <row r="229" spans="1:7" s="2" customFormat="1" ht="45.75" customHeight="1">
      <c r="A229" s="23" t="s">
        <v>47</v>
      </c>
      <c r="B229" s="42" t="s">
        <v>21</v>
      </c>
      <c r="C229" s="36" t="s">
        <v>1227</v>
      </c>
      <c r="D229" s="79" t="s">
        <v>1306</v>
      </c>
      <c r="E229" s="80">
        <v>6800</v>
      </c>
      <c r="F229" s="15" t="s">
        <v>165</v>
      </c>
      <c r="G229" s="15"/>
    </row>
    <row r="230" spans="1:7" s="2" customFormat="1" ht="45.75" customHeight="1">
      <c r="A230" s="23" t="s">
        <v>47</v>
      </c>
      <c r="B230" s="42" t="s">
        <v>21</v>
      </c>
      <c r="C230" s="36" t="s">
        <v>1227</v>
      </c>
      <c r="D230" s="79" t="s">
        <v>1290</v>
      </c>
      <c r="E230" s="80">
        <v>27452</v>
      </c>
      <c r="F230" s="15" t="s">
        <v>165</v>
      </c>
      <c r="G230" s="15"/>
    </row>
    <row r="231" spans="1:7" s="2" customFormat="1" ht="45.75" customHeight="1">
      <c r="A231" s="23" t="s">
        <v>47</v>
      </c>
      <c r="B231" s="42" t="s">
        <v>21</v>
      </c>
      <c r="C231" s="36" t="s">
        <v>1227</v>
      </c>
      <c r="D231" s="79" t="s">
        <v>1286</v>
      </c>
      <c r="E231" s="80">
        <v>20652</v>
      </c>
      <c r="F231" s="15" t="s">
        <v>165</v>
      </c>
      <c r="G231" s="15"/>
    </row>
    <row r="232" spans="1:7" s="2" customFormat="1" ht="45.75" customHeight="1">
      <c r="A232" s="23" t="s">
        <v>47</v>
      </c>
      <c r="B232" s="42" t="s">
        <v>21</v>
      </c>
      <c r="C232" s="36" t="s">
        <v>1227</v>
      </c>
      <c r="D232" s="79" t="s">
        <v>1310</v>
      </c>
      <c r="E232" s="80">
        <v>6926</v>
      </c>
      <c r="F232" s="15" t="s">
        <v>165</v>
      </c>
      <c r="G232" s="15"/>
    </row>
    <row r="233" spans="1:7" s="2" customFormat="1" ht="45.75" customHeight="1">
      <c r="A233" s="23" t="s">
        <v>47</v>
      </c>
      <c r="B233" s="42" t="s">
        <v>21</v>
      </c>
      <c r="C233" s="36" t="s">
        <v>1227</v>
      </c>
      <c r="D233" s="79" t="s">
        <v>1245</v>
      </c>
      <c r="E233" s="80">
        <v>68756</v>
      </c>
      <c r="F233" s="15" t="s">
        <v>165</v>
      </c>
      <c r="G233" s="15"/>
    </row>
    <row r="234" spans="1:7" s="2" customFormat="1" ht="45.75" customHeight="1">
      <c r="A234" s="23" t="s">
        <v>47</v>
      </c>
      <c r="B234" s="42" t="s">
        <v>21</v>
      </c>
      <c r="C234" s="36" t="s">
        <v>1227</v>
      </c>
      <c r="D234" s="79" t="s">
        <v>1285</v>
      </c>
      <c r="E234" s="80">
        <v>13726</v>
      </c>
      <c r="F234" s="15" t="s">
        <v>165</v>
      </c>
      <c r="G234" s="15"/>
    </row>
    <row r="235" spans="1:7" s="2" customFormat="1" ht="45.75" customHeight="1">
      <c r="A235" s="23" t="s">
        <v>47</v>
      </c>
      <c r="B235" s="42" t="s">
        <v>21</v>
      </c>
      <c r="C235" s="36" t="s">
        <v>1227</v>
      </c>
      <c r="D235" s="79" t="s">
        <v>1284</v>
      </c>
      <c r="E235" s="80">
        <v>20526</v>
      </c>
      <c r="F235" s="15" t="s">
        <v>165</v>
      </c>
      <c r="G235" s="15"/>
    </row>
    <row r="236" spans="1:7" s="2" customFormat="1" ht="45.75" customHeight="1">
      <c r="A236" s="23" t="s">
        <v>47</v>
      </c>
      <c r="B236" s="42" t="s">
        <v>21</v>
      </c>
      <c r="C236" s="36" t="s">
        <v>1227</v>
      </c>
      <c r="D236" s="79" t="s">
        <v>1243</v>
      </c>
      <c r="E236" s="80">
        <v>27452</v>
      </c>
      <c r="F236" s="15" t="s">
        <v>165</v>
      </c>
      <c r="G236" s="15"/>
    </row>
    <row r="237" spans="1:7" s="2" customFormat="1" ht="45.75" customHeight="1">
      <c r="A237" s="23" t="s">
        <v>47</v>
      </c>
      <c r="B237" s="42" t="s">
        <v>21</v>
      </c>
      <c r="C237" s="36" t="s">
        <v>1227</v>
      </c>
      <c r="D237" s="79" t="s">
        <v>1274</v>
      </c>
      <c r="E237" s="80">
        <v>6800</v>
      </c>
      <c r="F237" s="15" t="s">
        <v>165</v>
      </c>
      <c r="G237" s="15"/>
    </row>
    <row r="238" spans="1:7" s="2" customFormat="1" ht="45.75" customHeight="1">
      <c r="A238" s="23" t="s">
        <v>47</v>
      </c>
      <c r="B238" s="42" t="s">
        <v>21</v>
      </c>
      <c r="C238" s="36" t="s">
        <v>1227</v>
      </c>
      <c r="D238" s="79" t="s">
        <v>1308</v>
      </c>
      <c r="E238" s="80">
        <v>6800</v>
      </c>
      <c r="F238" s="15" t="s">
        <v>165</v>
      </c>
      <c r="G238" s="15"/>
    </row>
    <row r="239" spans="1:7" s="2" customFormat="1" ht="45.75" customHeight="1">
      <c r="A239" s="23" t="s">
        <v>47</v>
      </c>
      <c r="B239" s="42" t="s">
        <v>21</v>
      </c>
      <c r="C239" s="36" t="s">
        <v>1227</v>
      </c>
      <c r="D239" s="79" t="s">
        <v>1291</v>
      </c>
      <c r="E239" s="80">
        <v>6926</v>
      </c>
      <c r="F239" s="15" t="s">
        <v>165</v>
      </c>
      <c r="G239" s="15"/>
    </row>
    <row r="240" spans="1:7" s="2" customFormat="1" ht="45.75" customHeight="1">
      <c r="A240" s="23" t="s">
        <v>47</v>
      </c>
      <c r="B240" s="42" t="s">
        <v>21</v>
      </c>
      <c r="C240" s="36" t="s">
        <v>1227</v>
      </c>
      <c r="D240" s="79" t="s">
        <v>1280</v>
      </c>
      <c r="E240" s="80">
        <v>6926</v>
      </c>
      <c r="F240" s="15" t="s">
        <v>165</v>
      </c>
      <c r="G240" s="15"/>
    </row>
    <row r="241" spans="1:7" s="2" customFormat="1" ht="45.75" customHeight="1">
      <c r="A241" s="23" t="s">
        <v>47</v>
      </c>
      <c r="B241" s="42" t="s">
        <v>21</v>
      </c>
      <c r="C241" s="36" t="s">
        <v>1227</v>
      </c>
      <c r="D241" s="79" t="s">
        <v>1246</v>
      </c>
      <c r="E241" s="80">
        <v>6926</v>
      </c>
      <c r="F241" s="15" t="s">
        <v>165</v>
      </c>
      <c r="G241" s="15"/>
    </row>
    <row r="242" spans="1:7" s="2" customFormat="1" ht="45.75" customHeight="1">
      <c r="A242" s="23" t="s">
        <v>47</v>
      </c>
      <c r="B242" s="42" t="s">
        <v>21</v>
      </c>
      <c r="C242" s="36" t="s">
        <v>1227</v>
      </c>
      <c r="D242" s="79" t="s">
        <v>1300</v>
      </c>
      <c r="E242" s="80">
        <v>6800</v>
      </c>
      <c r="F242" s="15" t="s">
        <v>165</v>
      </c>
      <c r="G242" s="15"/>
    </row>
    <row r="243" spans="1:7" s="2" customFormat="1" ht="45.75" customHeight="1">
      <c r="A243" s="23" t="s">
        <v>47</v>
      </c>
      <c r="B243" s="42" t="s">
        <v>21</v>
      </c>
      <c r="C243" s="36" t="s">
        <v>1227</v>
      </c>
      <c r="D243" s="79" t="s">
        <v>1242</v>
      </c>
      <c r="E243" s="80">
        <v>34252</v>
      </c>
      <c r="F243" s="15" t="s">
        <v>165</v>
      </c>
      <c r="G243" s="15"/>
    </row>
    <row r="244" spans="1:7" s="2" customFormat="1" ht="45.75" customHeight="1">
      <c r="A244" s="23" t="s">
        <v>47</v>
      </c>
      <c r="B244" s="42" t="s">
        <v>21</v>
      </c>
      <c r="C244" s="36" t="s">
        <v>1227</v>
      </c>
      <c r="D244" s="79" t="s">
        <v>1276</v>
      </c>
      <c r="E244" s="80">
        <v>6800</v>
      </c>
      <c r="F244" s="15" t="s">
        <v>165</v>
      </c>
      <c r="G244" s="15"/>
    </row>
    <row r="245" spans="1:7" s="2" customFormat="1" ht="45.75" customHeight="1">
      <c r="A245" s="23" t="s">
        <v>47</v>
      </c>
      <c r="B245" s="42" t="s">
        <v>21</v>
      </c>
      <c r="C245" s="36" t="s">
        <v>1227</v>
      </c>
      <c r="D245" s="79" t="s">
        <v>1272</v>
      </c>
      <c r="E245" s="80">
        <v>123786</v>
      </c>
      <c r="F245" s="15" t="s">
        <v>165</v>
      </c>
      <c r="G245" s="15"/>
    </row>
    <row r="246" spans="1:7" s="2" customFormat="1" ht="45.75" customHeight="1">
      <c r="A246" s="23" t="s">
        <v>47</v>
      </c>
      <c r="B246" s="42" t="s">
        <v>21</v>
      </c>
      <c r="C246" s="36" t="s">
        <v>1227</v>
      </c>
      <c r="D246" s="79" t="s">
        <v>1253</v>
      </c>
      <c r="E246" s="80">
        <v>27326</v>
      </c>
      <c r="F246" s="15" t="s">
        <v>165</v>
      </c>
      <c r="G246" s="15"/>
    </row>
    <row r="247" spans="1:7" s="2" customFormat="1" ht="45.75" customHeight="1">
      <c r="A247" s="23" t="s">
        <v>47</v>
      </c>
      <c r="B247" s="42" t="s">
        <v>21</v>
      </c>
      <c r="C247" s="36" t="s">
        <v>1227</v>
      </c>
      <c r="D247" s="79" t="s">
        <v>1251</v>
      </c>
      <c r="E247" s="80">
        <v>54904</v>
      </c>
      <c r="F247" s="15" t="s">
        <v>165</v>
      </c>
      <c r="G247" s="15"/>
    </row>
    <row r="248" spans="1:7" s="2" customFormat="1" ht="45.75" customHeight="1">
      <c r="A248" s="23" t="s">
        <v>47</v>
      </c>
      <c r="B248" s="42" t="s">
        <v>21</v>
      </c>
      <c r="C248" s="36" t="s">
        <v>1227</v>
      </c>
      <c r="D248" s="79" t="s">
        <v>1312</v>
      </c>
      <c r="E248" s="80">
        <v>6926</v>
      </c>
      <c r="F248" s="15" t="s">
        <v>165</v>
      </c>
      <c r="G248" s="15"/>
    </row>
    <row r="249" spans="1:7" s="2" customFormat="1" ht="45.75" customHeight="1">
      <c r="A249" s="23" t="s">
        <v>47</v>
      </c>
      <c r="B249" s="42" t="s">
        <v>21</v>
      </c>
      <c r="C249" s="36" t="s">
        <v>1227</v>
      </c>
      <c r="D249" s="79" t="s">
        <v>1305</v>
      </c>
      <c r="E249" s="80">
        <v>6800</v>
      </c>
      <c r="F249" s="15" t="s">
        <v>165</v>
      </c>
      <c r="G249" s="15"/>
    </row>
    <row r="250" spans="1:7" s="2" customFormat="1" ht="45.75" customHeight="1">
      <c r="A250" s="23" t="s">
        <v>47</v>
      </c>
      <c r="B250" s="42" t="s">
        <v>21</v>
      </c>
      <c r="C250" s="36" t="s">
        <v>1227</v>
      </c>
      <c r="D250" s="79" t="s">
        <v>1295</v>
      </c>
      <c r="E250" s="80">
        <v>8000</v>
      </c>
      <c r="F250" s="15" t="s">
        <v>165</v>
      </c>
      <c r="G250" s="15"/>
    </row>
    <row r="251" spans="1:7" s="2" customFormat="1" ht="45.75" customHeight="1">
      <c r="A251" s="23" t="s">
        <v>47</v>
      </c>
      <c r="B251" s="42" t="s">
        <v>21</v>
      </c>
      <c r="C251" s="36" t="s">
        <v>1227</v>
      </c>
      <c r="D251" s="79" t="s">
        <v>1294</v>
      </c>
      <c r="E251" s="80">
        <v>13852</v>
      </c>
      <c r="F251" s="15" t="s">
        <v>165</v>
      </c>
      <c r="G251" s="15"/>
    </row>
    <row r="252" spans="1:7" s="2" customFormat="1" ht="45.75" customHeight="1">
      <c r="A252" s="23" t="s">
        <v>47</v>
      </c>
      <c r="B252" s="42" t="s">
        <v>21</v>
      </c>
      <c r="C252" s="36" t="s">
        <v>1227</v>
      </c>
      <c r="D252" s="79" t="s">
        <v>1313</v>
      </c>
      <c r="E252" s="80">
        <v>6926</v>
      </c>
      <c r="F252" s="15" t="s">
        <v>165</v>
      </c>
      <c r="G252" s="15"/>
    </row>
    <row r="253" spans="1:7" s="2" customFormat="1" ht="45.75" customHeight="1">
      <c r="A253" s="23" t="s">
        <v>47</v>
      </c>
      <c r="B253" s="42" t="s">
        <v>21</v>
      </c>
      <c r="C253" s="36" t="s">
        <v>1227</v>
      </c>
      <c r="D253" s="79" t="s">
        <v>1307</v>
      </c>
      <c r="E253" s="80">
        <v>13600</v>
      </c>
      <c r="F253" s="15" t="s">
        <v>165</v>
      </c>
      <c r="G253" s="15"/>
    </row>
    <row r="254" spans="1:7" s="2" customFormat="1" ht="45.75" customHeight="1">
      <c r="A254" s="23" t="s">
        <v>47</v>
      </c>
      <c r="B254" s="42" t="s">
        <v>21</v>
      </c>
      <c r="C254" s="36" t="s">
        <v>1227</v>
      </c>
      <c r="D254" s="79" t="s">
        <v>1265</v>
      </c>
      <c r="E254" s="80">
        <v>27452</v>
      </c>
      <c r="F254" s="15" t="s">
        <v>165</v>
      </c>
      <c r="G254" s="15"/>
    </row>
    <row r="255" spans="1:7" s="2" customFormat="1" ht="45.75" customHeight="1">
      <c r="A255" s="23" t="s">
        <v>47</v>
      </c>
      <c r="B255" s="42" t="s">
        <v>21</v>
      </c>
      <c r="C255" s="36" t="s">
        <v>1227</v>
      </c>
      <c r="D255" s="79" t="s">
        <v>1050</v>
      </c>
      <c r="E255" s="80">
        <v>348060</v>
      </c>
      <c r="F255" s="15" t="s">
        <v>165</v>
      </c>
      <c r="G255" s="15"/>
    </row>
    <row r="256" spans="1:7" s="2" customFormat="1" ht="45.75" customHeight="1">
      <c r="A256" s="23" t="s">
        <v>47</v>
      </c>
      <c r="B256" s="42" t="s">
        <v>21</v>
      </c>
      <c r="C256" s="36" t="s">
        <v>1227</v>
      </c>
      <c r="D256" s="79" t="s">
        <v>1309</v>
      </c>
      <c r="E256" s="80">
        <v>13852</v>
      </c>
      <c r="F256" s="15" t="s">
        <v>165</v>
      </c>
      <c r="G256" s="15"/>
    </row>
    <row r="257" spans="1:7" s="2" customFormat="1" ht="45.75" customHeight="1">
      <c r="A257" s="23" t="s">
        <v>47</v>
      </c>
      <c r="B257" s="42" t="s">
        <v>21</v>
      </c>
      <c r="C257" s="36" t="s">
        <v>1227</v>
      </c>
      <c r="D257" s="79" t="s">
        <v>1296</v>
      </c>
      <c r="E257" s="80">
        <v>6800</v>
      </c>
      <c r="F257" s="15" t="s">
        <v>165</v>
      </c>
      <c r="G257" s="15"/>
    </row>
    <row r="258" spans="1:7" s="2" customFormat="1" ht="45.75" customHeight="1">
      <c r="A258" s="23" t="s">
        <v>47</v>
      </c>
      <c r="B258" s="42" t="s">
        <v>21</v>
      </c>
      <c r="C258" s="36" t="s">
        <v>1227</v>
      </c>
      <c r="D258" s="79" t="s">
        <v>1260</v>
      </c>
      <c r="E258" s="80">
        <v>82482</v>
      </c>
      <c r="F258" s="15" t="s">
        <v>165</v>
      </c>
      <c r="G258" s="15"/>
    </row>
    <row r="259" spans="1:7" s="2" customFormat="1" ht="45.75" customHeight="1">
      <c r="A259" s="23" t="s">
        <v>47</v>
      </c>
      <c r="B259" s="42" t="s">
        <v>21</v>
      </c>
      <c r="C259" s="36" t="s">
        <v>1227</v>
      </c>
      <c r="D259" s="79" t="s">
        <v>1273</v>
      </c>
      <c r="E259" s="80">
        <v>110438</v>
      </c>
      <c r="F259" s="15" t="s">
        <v>165</v>
      </c>
      <c r="G259" s="15"/>
    </row>
    <row r="260" spans="1:7" s="2" customFormat="1" ht="45.75" customHeight="1">
      <c r="A260" s="23" t="s">
        <v>47</v>
      </c>
      <c r="B260" s="42" t="s">
        <v>21</v>
      </c>
      <c r="C260" s="36" t="s">
        <v>1227</v>
      </c>
      <c r="D260" s="79" t="s">
        <v>1257</v>
      </c>
      <c r="E260" s="80">
        <v>61704</v>
      </c>
      <c r="F260" s="15" t="s">
        <v>165</v>
      </c>
      <c r="G260" s="15"/>
    </row>
    <row r="261" spans="1:7" s="2" customFormat="1" ht="45.75" customHeight="1">
      <c r="A261" s="23" t="s">
        <v>47</v>
      </c>
      <c r="B261" s="42" t="s">
        <v>21</v>
      </c>
      <c r="C261" s="36" t="s">
        <v>1227</v>
      </c>
      <c r="D261" s="79" t="s">
        <v>1304</v>
      </c>
      <c r="E261" s="80">
        <v>6800</v>
      </c>
      <c r="F261" s="15" t="s">
        <v>165</v>
      </c>
      <c r="G261" s="15"/>
    </row>
    <row r="262" spans="1:7" s="2" customFormat="1" ht="45.75" customHeight="1">
      <c r="A262" s="23" t="s">
        <v>47</v>
      </c>
      <c r="B262" s="42" t="s">
        <v>21</v>
      </c>
      <c r="C262" s="36" t="s">
        <v>1227</v>
      </c>
      <c r="D262" s="79" t="s">
        <v>1259</v>
      </c>
      <c r="E262" s="80">
        <v>143556</v>
      </c>
      <c r="F262" s="15" t="s">
        <v>165</v>
      </c>
      <c r="G262" s="15"/>
    </row>
    <row r="263" spans="1:7" s="2" customFormat="1" ht="45.75" customHeight="1">
      <c r="A263" s="23" t="s">
        <v>47</v>
      </c>
      <c r="B263" s="42" t="s">
        <v>21</v>
      </c>
      <c r="C263" s="36" t="s">
        <v>1227</v>
      </c>
      <c r="D263" s="79" t="s">
        <v>1228</v>
      </c>
      <c r="E263" s="80">
        <v>6800</v>
      </c>
      <c r="F263" s="15" t="s">
        <v>165</v>
      </c>
      <c r="G263" s="15"/>
    </row>
    <row r="264" spans="1:7" s="2" customFormat="1" ht="45.75" customHeight="1">
      <c r="A264" s="23" t="s">
        <v>47</v>
      </c>
      <c r="B264" s="42" t="s">
        <v>21</v>
      </c>
      <c r="C264" s="36" t="s">
        <v>1227</v>
      </c>
      <c r="D264" s="79" t="s">
        <v>1278</v>
      </c>
      <c r="E264" s="80">
        <v>6926</v>
      </c>
      <c r="F264" s="15" t="s">
        <v>165</v>
      </c>
      <c r="G264" s="15"/>
    </row>
    <row r="265" spans="1:7" s="2" customFormat="1" ht="45.75" customHeight="1">
      <c r="A265" s="23" t="s">
        <v>47</v>
      </c>
      <c r="B265" s="42" t="s">
        <v>21</v>
      </c>
      <c r="C265" s="36" t="s">
        <v>1227</v>
      </c>
      <c r="D265" s="79" t="s">
        <v>1279</v>
      </c>
      <c r="E265" s="80">
        <v>6800</v>
      </c>
      <c r="F265" s="15" t="s">
        <v>165</v>
      </c>
      <c r="G265" s="15"/>
    </row>
    <row r="266" spans="1:7" s="2" customFormat="1" ht="45.75" customHeight="1">
      <c r="A266" s="23" t="s">
        <v>47</v>
      </c>
      <c r="B266" s="42" t="s">
        <v>21</v>
      </c>
      <c r="C266" s="36" t="s">
        <v>1227</v>
      </c>
      <c r="D266" s="79" t="s">
        <v>1299</v>
      </c>
      <c r="E266" s="80">
        <v>47852</v>
      </c>
      <c r="F266" s="15" t="s">
        <v>165</v>
      </c>
      <c r="G266" s="15"/>
    </row>
    <row r="267" spans="1:7" s="2" customFormat="1" ht="45.75" customHeight="1">
      <c r="A267" s="23" t="s">
        <v>47</v>
      </c>
      <c r="B267" s="42" t="s">
        <v>21</v>
      </c>
      <c r="C267" s="36" t="s">
        <v>1227</v>
      </c>
      <c r="D267" s="79" t="s">
        <v>1256</v>
      </c>
      <c r="E267" s="80">
        <v>89030</v>
      </c>
      <c r="F267" s="15" t="s">
        <v>165</v>
      </c>
      <c r="G267" s="15"/>
    </row>
    <row r="268" spans="1:7" s="2" customFormat="1" ht="45.75" customHeight="1">
      <c r="A268" s="23" t="s">
        <v>47</v>
      </c>
      <c r="B268" s="42" t="s">
        <v>21</v>
      </c>
      <c r="C268" s="36" t="s">
        <v>1227</v>
      </c>
      <c r="D268" s="79" t="s">
        <v>1266</v>
      </c>
      <c r="E268" s="80">
        <v>89030</v>
      </c>
      <c r="F268" s="15" t="s">
        <v>165</v>
      </c>
      <c r="G268" s="15"/>
    </row>
    <row r="269" spans="1:7" s="2" customFormat="1" ht="45.75" customHeight="1">
      <c r="A269" s="23" t="s">
        <v>47</v>
      </c>
      <c r="B269" s="42" t="s">
        <v>21</v>
      </c>
      <c r="C269" s="36" t="s">
        <v>1227</v>
      </c>
      <c r="D269" s="79" t="s">
        <v>1277</v>
      </c>
      <c r="E269" s="80">
        <v>13600</v>
      </c>
      <c r="F269" s="15" t="s">
        <v>165</v>
      </c>
      <c r="G269" s="15"/>
    </row>
    <row r="270" spans="1:7" s="2" customFormat="1" ht="45.75" customHeight="1">
      <c r="A270" s="23" t="s">
        <v>47</v>
      </c>
      <c r="B270" s="42" t="s">
        <v>21</v>
      </c>
      <c r="C270" s="36" t="s">
        <v>1227</v>
      </c>
      <c r="D270" s="79" t="s">
        <v>1302</v>
      </c>
      <c r="E270" s="80">
        <v>6800</v>
      </c>
      <c r="F270" s="15" t="s">
        <v>165</v>
      </c>
      <c r="G270" s="15"/>
    </row>
    <row r="271" spans="1:7" s="2" customFormat="1" ht="45.75" customHeight="1">
      <c r="A271" s="23" t="s">
        <v>47</v>
      </c>
      <c r="B271" s="42" t="s">
        <v>21</v>
      </c>
      <c r="C271" s="36" t="s">
        <v>1227</v>
      </c>
      <c r="D271" s="79" t="s">
        <v>1258</v>
      </c>
      <c r="E271" s="80">
        <v>34378</v>
      </c>
      <c r="F271" s="15" t="s">
        <v>165</v>
      </c>
      <c r="G271" s="15"/>
    </row>
    <row r="272" spans="1:7" s="2" customFormat="1" ht="45.75" customHeight="1">
      <c r="A272" s="23" t="s">
        <v>47</v>
      </c>
      <c r="B272" s="42" t="s">
        <v>21</v>
      </c>
      <c r="C272" s="36" t="s">
        <v>1227</v>
      </c>
      <c r="D272" s="79" t="s">
        <v>1262</v>
      </c>
      <c r="E272" s="80">
        <v>137386</v>
      </c>
      <c r="F272" s="15" t="s">
        <v>165</v>
      </c>
      <c r="G272" s="15"/>
    </row>
    <row r="273" spans="1:7" s="2" customFormat="1" ht="45.75" customHeight="1">
      <c r="A273" s="23" t="s">
        <v>47</v>
      </c>
      <c r="B273" s="42" t="s">
        <v>21</v>
      </c>
      <c r="C273" s="36" t="s">
        <v>1227</v>
      </c>
      <c r="D273" s="79" t="s">
        <v>1267</v>
      </c>
      <c r="E273" s="80">
        <v>206898</v>
      </c>
      <c r="F273" s="15" t="s">
        <v>165</v>
      </c>
      <c r="G273" s="15"/>
    </row>
    <row r="274" spans="1:7" s="2" customFormat="1" ht="45.75" customHeight="1">
      <c r="A274" s="23" t="s">
        <v>47</v>
      </c>
      <c r="B274" s="42" t="s">
        <v>21</v>
      </c>
      <c r="C274" s="36" t="s">
        <v>1227</v>
      </c>
      <c r="D274" s="79" t="s">
        <v>1263</v>
      </c>
      <c r="E274" s="80">
        <v>275024</v>
      </c>
      <c r="F274" s="15" t="s">
        <v>165</v>
      </c>
      <c r="G274" s="15"/>
    </row>
    <row r="275" spans="1:7" s="2" customFormat="1" ht="45.75" customHeight="1">
      <c r="A275" s="23" t="s">
        <v>47</v>
      </c>
      <c r="B275" s="42" t="s">
        <v>21</v>
      </c>
      <c r="C275" s="36" t="s">
        <v>1227</v>
      </c>
      <c r="D275" s="79" t="s">
        <v>1289</v>
      </c>
      <c r="E275" s="80">
        <v>13726</v>
      </c>
      <c r="F275" s="15" t="s">
        <v>165</v>
      </c>
      <c r="G275" s="15"/>
    </row>
    <row r="276" spans="1:7" s="2" customFormat="1" ht="45.75" customHeight="1">
      <c r="A276" s="23" t="s">
        <v>47</v>
      </c>
      <c r="B276" s="42" t="s">
        <v>21</v>
      </c>
      <c r="C276" s="36" t="s">
        <v>1239</v>
      </c>
      <c r="D276" s="79" t="s">
        <v>1240</v>
      </c>
      <c r="E276" s="80">
        <v>75682</v>
      </c>
      <c r="F276" s="15" t="s">
        <v>165</v>
      </c>
      <c r="G276" s="15"/>
    </row>
    <row r="277" spans="1:7" s="2" customFormat="1" ht="45.75" customHeight="1">
      <c r="A277" s="23" t="s">
        <v>47</v>
      </c>
      <c r="B277" s="42" t="s">
        <v>21</v>
      </c>
      <c r="C277" s="36" t="s">
        <v>1225</v>
      </c>
      <c r="D277" s="36" t="s">
        <v>1226</v>
      </c>
      <c r="E277" s="43">
        <v>79925921</v>
      </c>
      <c r="F277" s="15" t="s">
        <v>165</v>
      </c>
      <c r="G277" s="15"/>
    </row>
    <row r="278" spans="1:7" s="2" customFormat="1" ht="45.75" customHeight="1">
      <c r="A278" s="23" t="s">
        <v>47</v>
      </c>
      <c r="B278" s="42" t="s">
        <v>21</v>
      </c>
      <c r="C278" s="36" t="s">
        <v>1317</v>
      </c>
      <c r="D278" s="36" t="s">
        <v>816</v>
      </c>
      <c r="E278" s="43">
        <v>1000</v>
      </c>
      <c r="F278" s="15" t="s">
        <v>165</v>
      </c>
      <c r="G278" s="46"/>
    </row>
    <row r="279" spans="1:7" s="2" customFormat="1" ht="45.75" customHeight="1">
      <c r="A279" s="23" t="s">
        <v>47</v>
      </c>
      <c r="B279" s="42" t="s">
        <v>21</v>
      </c>
      <c r="C279" s="36" t="s">
        <v>1317</v>
      </c>
      <c r="D279" s="79" t="s">
        <v>1356</v>
      </c>
      <c r="E279" s="80">
        <v>2000</v>
      </c>
      <c r="F279" s="15" t="s">
        <v>165</v>
      </c>
      <c r="G279" s="15"/>
    </row>
    <row r="280" spans="1:7" s="2" customFormat="1" ht="45.75" customHeight="1">
      <c r="A280" s="23" t="s">
        <v>47</v>
      </c>
      <c r="B280" s="42" t="s">
        <v>21</v>
      </c>
      <c r="C280" s="36" t="s">
        <v>1315</v>
      </c>
      <c r="D280" s="79" t="s">
        <v>1316</v>
      </c>
      <c r="E280" s="80">
        <v>151200</v>
      </c>
      <c r="F280" s="15" t="s">
        <v>165</v>
      </c>
      <c r="G280" s="15"/>
    </row>
    <row r="281" spans="1:7" s="2" customFormat="1" ht="45.75" customHeight="1">
      <c r="A281" s="23" t="s">
        <v>47</v>
      </c>
      <c r="B281" s="42" t="s">
        <v>21</v>
      </c>
      <c r="C281" s="36" t="s">
        <v>1315</v>
      </c>
      <c r="D281" s="36" t="s">
        <v>1318</v>
      </c>
      <c r="E281" s="43">
        <v>4536</v>
      </c>
      <c r="F281" s="15" t="s">
        <v>165</v>
      </c>
      <c r="G281" s="46"/>
    </row>
    <row r="282" spans="1:7" s="2" customFormat="1" ht="45.75" customHeight="1">
      <c r="A282" s="23" t="s">
        <v>13</v>
      </c>
      <c r="B282" s="42" t="s">
        <v>21</v>
      </c>
      <c r="C282" s="36" t="s">
        <v>1159</v>
      </c>
      <c r="D282" s="36" t="s">
        <v>812</v>
      </c>
      <c r="E282" s="43">
        <v>126628675</v>
      </c>
      <c r="F282" s="15" t="s">
        <v>18</v>
      </c>
      <c r="G282" s="15" t="s">
        <v>19</v>
      </c>
    </row>
    <row r="283" spans="1:7" s="2" customFormat="1" ht="45.75" customHeight="1">
      <c r="A283" s="74" t="s">
        <v>47</v>
      </c>
      <c r="B283" s="75" t="s">
        <v>65</v>
      </c>
      <c r="C283" s="37" t="s">
        <v>1113</v>
      </c>
      <c r="D283" s="37" t="s">
        <v>1111</v>
      </c>
      <c r="E283" s="38">
        <v>507816</v>
      </c>
      <c r="F283" s="39" t="s">
        <v>18</v>
      </c>
      <c r="G283" s="40"/>
    </row>
    <row r="284" spans="1:7" s="2" customFormat="1" ht="45.75" customHeight="1">
      <c r="A284" s="74" t="s">
        <v>47</v>
      </c>
      <c r="B284" s="75" t="s">
        <v>65</v>
      </c>
      <c r="C284" s="37" t="s">
        <v>1115</v>
      </c>
      <c r="D284" s="37" t="s">
        <v>1111</v>
      </c>
      <c r="E284" s="38">
        <v>116600</v>
      </c>
      <c r="F284" s="39" t="s">
        <v>18</v>
      </c>
      <c r="G284" s="40"/>
    </row>
    <row r="285" spans="1:7" s="2" customFormat="1" ht="45.75" customHeight="1">
      <c r="A285" s="74" t="s">
        <v>47</v>
      </c>
      <c r="B285" s="75" t="s">
        <v>65</v>
      </c>
      <c r="C285" s="37" t="s">
        <v>1115</v>
      </c>
      <c r="D285" s="37" t="s">
        <v>1111</v>
      </c>
      <c r="E285" s="38">
        <v>549780</v>
      </c>
      <c r="F285" s="39" t="s">
        <v>18</v>
      </c>
      <c r="G285" s="40"/>
    </row>
    <row r="286" spans="1:7" s="2" customFormat="1" ht="45.75" customHeight="1">
      <c r="A286" s="74" t="s">
        <v>47</v>
      </c>
      <c r="B286" s="75" t="s">
        <v>65</v>
      </c>
      <c r="C286" s="37" t="s">
        <v>1110</v>
      </c>
      <c r="D286" s="37" t="s">
        <v>1111</v>
      </c>
      <c r="E286" s="38">
        <v>507816</v>
      </c>
      <c r="F286" s="39" t="s">
        <v>18</v>
      </c>
      <c r="G286" s="40"/>
    </row>
    <row r="287" spans="1:7" s="2" customFormat="1" ht="45.75" customHeight="1">
      <c r="A287" s="74" t="s">
        <v>47</v>
      </c>
      <c r="B287" s="75" t="s">
        <v>65</v>
      </c>
      <c r="C287" s="37" t="s">
        <v>1117</v>
      </c>
      <c r="D287" s="37" t="s">
        <v>1118</v>
      </c>
      <c r="E287" s="38">
        <v>161920</v>
      </c>
      <c r="F287" s="39" t="s">
        <v>18</v>
      </c>
      <c r="G287" s="40"/>
    </row>
    <row r="288" spans="1:7" s="2" customFormat="1" ht="45.75" customHeight="1">
      <c r="A288" s="74" t="s">
        <v>47</v>
      </c>
      <c r="B288" s="75" t="s">
        <v>65</v>
      </c>
      <c r="C288" s="37" t="s">
        <v>1112</v>
      </c>
      <c r="D288" s="37" t="s">
        <v>1111</v>
      </c>
      <c r="E288" s="38">
        <v>1568160</v>
      </c>
      <c r="F288" s="39" t="s">
        <v>18</v>
      </c>
      <c r="G288" s="40"/>
    </row>
    <row r="289" spans="1:7" s="2" customFormat="1" ht="45.75" customHeight="1">
      <c r="A289" s="41" t="s">
        <v>13</v>
      </c>
      <c r="B289" s="42" t="s">
        <v>1</v>
      </c>
      <c r="C289" s="36" t="s">
        <v>902</v>
      </c>
      <c r="D289" s="36" t="s">
        <v>901</v>
      </c>
      <c r="E289" s="43">
        <v>17306667</v>
      </c>
      <c r="F289" s="15" t="s">
        <v>18</v>
      </c>
      <c r="G289" s="21"/>
    </row>
    <row r="290" spans="1:7" s="2" customFormat="1" ht="45.75" customHeight="1">
      <c r="A290" s="23" t="s">
        <v>47</v>
      </c>
      <c r="B290" s="42" t="s">
        <v>21</v>
      </c>
      <c r="C290" s="36" t="s">
        <v>1395</v>
      </c>
      <c r="D290" s="36" t="s">
        <v>1396</v>
      </c>
      <c r="E290" s="43">
        <v>964479</v>
      </c>
      <c r="F290" s="15" t="s">
        <v>18</v>
      </c>
      <c r="G290" s="15"/>
    </row>
    <row r="291" spans="1:7" s="2" customFormat="1" ht="45.75" customHeight="1">
      <c r="A291" s="23" t="s">
        <v>13</v>
      </c>
      <c r="B291" s="27" t="s">
        <v>65</v>
      </c>
      <c r="C291" s="28" t="s">
        <v>848</v>
      </c>
      <c r="D291" s="28" t="s">
        <v>320</v>
      </c>
      <c r="E291" s="29">
        <v>509630</v>
      </c>
      <c r="F291" s="24" t="s">
        <v>18</v>
      </c>
      <c r="G291" s="16"/>
    </row>
    <row r="292" spans="1:7" s="2" customFormat="1" ht="45.75" customHeight="1">
      <c r="A292" s="23" t="s">
        <v>13</v>
      </c>
      <c r="B292" s="27" t="s">
        <v>65</v>
      </c>
      <c r="C292" s="28" t="s">
        <v>846</v>
      </c>
      <c r="D292" s="28" t="s">
        <v>847</v>
      </c>
      <c r="E292" s="29">
        <v>727164</v>
      </c>
      <c r="F292" s="24" t="s">
        <v>18</v>
      </c>
      <c r="G292" s="16" t="s">
        <v>69</v>
      </c>
    </row>
    <row r="293" spans="1:7" s="2" customFormat="1" ht="45.75" customHeight="1">
      <c r="A293" s="23" t="s">
        <v>13</v>
      </c>
      <c r="B293" s="27" t="s">
        <v>65</v>
      </c>
      <c r="C293" s="28" t="s">
        <v>849</v>
      </c>
      <c r="D293" s="28" t="s">
        <v>224</v>
      </c>
      <c r="E293" s="29">
        <v>109890</v>
      </c>
      <c r="F293" s="24" t="s">
        <v>18</v>
      </c>
      <c r="G293" s="16"/>
    </row>
    <row r="294" spans="1:7" s="2" customFormat="1" ht="45.75" customHeight="1">
      <c r="A294" s="23" t="s">
        <v>13</v>
      </c>
      <c r="B294" s="27" t="s">
        <v>65</v>
      </c>
      <c r="C294" s="28" t="s">
        <v>858</v>
      </c>
      <c r="D294" s="28" t="s">
        <v>224</v>
      </c>
      <c r="E294" s="29">
        <v>854370</v>
      </c>
      <c r="F294" s="24" t="s">
        <v>18</v>
      </c>
      <c r="G294" s="16" t="s">
        <v>69</v>
      </c>
    </row>
    <row r="295" spans="1:7" s="2" customFormat="1" ht="45.75" customHeight="1">
      <c r="A295" s="41" t="s">
        <v>13</v>
      </c>
      <c r="B295" s="42" t="s">
        <v>1</v>
      </c>
      <c r="C295" s="36" t="s">
        <v>822</v>
      </c>
      <c r="D295" s="36" t="s">
        <v>823</v>
      </c>
      <c r="E295" s="43">
        <v>71677666</v>
      </c>
      <c r="F295" s="15" t="s">
        <v>903</v>
      </c>
      <c r="G295" s="21"/>
    </row>
    <row r="296" spans="1:7" s="2" customFormat="1" ht="45.75" customHeight="1">
      <c r="A296" s="23" t="s">
        <v>13</v>
      </c>
      <c r="B296" s="42" t="s">
        <v>1</v>
      </c>
      <c r="C296" s="36" t="s">
        <v>822</v>
      </c>
      <c r="D296" s="36" t="s">
        <v>823</v>
      </c>
      <c r="E296" s="43">
        <v>13910</v>
      </c>
      <c r="F296" s="15" t="s">
        <v>16</v>
      </c>
      <c r="G296" s="21"/>
    </row>
    <row r="297" spans="1:7" s="2" customFormat="1" ht="45.75" customHeight="1">
      <c r="A297" s="23" t="s">
        <v>13</v>
      </c>
      <c r="B297" s="42" t="s">
        <v>1</v>
      </c>
      <c r="C297" s="36" t="s">
        <v>822</v>
      </c>
      <c r="D297" s="36" t="s">
        <v>823</v>
      </c>
      <c r="E297" s="43">
        <v>6305</v>
      </c>
      <c r="F297" s="15" t="s">
        <v>16</v>
      </c>
      <c r="G297" s="21"/>
    </row>
    <row r="298" spans="1:7" s="2" customFormat="1" ht="45.75" customHeight="1">
      <c r="A298" s="23" t="s">
        <v>13</v>
      </c>
      <c r="B298" s="42" t="s">
        <v>1</v>
      </c>
      <c r="C298" s="36" t="s">
        <v>822</v>
      </c>
      <c r="D298" s="36" t="s">
        <v>823</v>
      </c>
      <c r="E298" s="43">
        <v>14453</v>
      </c>
      <c r="F298" s="15" t="s">
        <v>16</v>
      </c>
      <c r="G298" s="21"/>
    </row>
    <row r="299" spans="1:7" s="2" customFormat="1" ht="45.75" customHeight="1">
      <c r="A299" s="23" t="s">
        <v>47</v>
      </c>
      <c r="B299" s="42" t="s">
        <v>65</v>
      </c>
      <c r="C299" s="36" t="s">
        <v>822</v>
      </c>
      <c r="D299" s="36" t="s">
        <v>823</v>
      </c>
      <c r="E299" s="43">
        <v>6791</v>
      </c>
      <c r="F299" s="15" t="s">
        <v>165</v>
      </c>
      <c r="G299" s="15"/>
    </row>
    <row r="300" spans="1:7" s="2" customFormat="1" ht="45.75" customHeight="1">
      <c r="A300" s="23" t="s">
        <v>13</v>
      </c>
      <c r="B300" s="42" t="s">
        <v>1</v>
      </c>
      <c r="C300" s="36" t="s">
        <v>970</v>
      </c>
      <c r="D300" s="36" t="s">
        <v>959</v>
      </c>
      <c r="E300" s="43">
        <v>6985000</v>
      </c>
      <c r="F300" s="15" t="s">
        <v>16</v>
      </c>
      <c r="G300" s="21"/>
    </row>
    <row r="301" spans="1:7" s="2" customFormat="1" ht="45.75" customHeight="1">
      <c r="A301" s="41" t="s">
        <v>13</v>
      </c>
      <c r="B301" s="42" t="s">
        <v>1</v>
      </c>
      <c r="C301" s="36" t="s">
        <v>906</v>
      </c>
      <c r="D301" s="36" t="s">
        <v>905</v>
      </c>
      <c r="E301" s="43">
        <v>272963</v>
      </c>
      <c r="F301" s="15" t="s">
        <v>18</v>
      </c>
      <c r="G301" s="21"/>
    </row>
    <row r="302" spans="1:7" s="2" customFormat="1" ht="45.75" customHeight="1">
      <c r="A302" s="41" t="s">
        <v>1139</v>
      </c>
      <c r="B302" s="42" t="s">
        <v>21</v>
      </c>
      <c r="C302" s="36" t="s">
        <v>1151</v>
      </c>
      <c r="D302" s="36" t="s">
        <v>670</v>
      </c>
      <c r="E302" s="43">
        <v>17841</v>
      </c>
      <c r="F302" s="15" t="s">
        <v>18</v>
      </c>
      <c r="G302" s="48" t="s">
        <v>82</v>
      </c>
    </row>
    <row r="303" spans="1:7" s="2" customFormat="1" ht="45.75" customHeight="1">
      <c r="A303" s="23" t="s">
        <v>13</v>
      </c>
      <c r="B303" s="27" t="s">
        <v>65</v>
      </c>
      <c r="C303" s="28" t="s">
        <v>386</v>
      </c>
      <c r="D303" s="28" t="s">
        <v>224</v>
      </c>
      <c r="E303" s="29">
        <v>53352</v>
      </c>
      <c r="F303" s="24" t="s">
        <v>18</v>
      </c>
      <c r="G303" s="16" t="s">
        <v>69</v>
      </c>
    </row>
    <row r="304" spans="1:7" s="2" customFormat="1" ht="45.75" customHeight="1">
      <c r="A304" s="41" t="s">
        <v>1139</v>
      </c>
      <c r="B304" s="42" t="s">
        <v>21</v>
      </c>
      <c r="C304" s="36" t="s">
        <v>1154</v>
      </c>
      <c r="D304" s="36" t="s">
        <v>670</v>
      </c>
      <c r="E304" s="43">
        <v>27036</v>
      </c>
      <c r="F304" s="15" t="s">
        <v>18</v>
      </c>
      <c r="G304" s="48" t="s">
        <v>82</v>
      </c>
    </row>
    <row r="305" spans="1:7" s="2" customFormat="1" ht="45.75" customHeight="1">
      <c r="A305" s="23" t="s">
        <v>47</v>
      </c>
      <c r="B305" s="27" t="s">
        <v>65</v>
      </c>
      <c r="C305" s="28" t="s">
        <v>353</v>
      </c>
      <c r="D305" s="28" t="s">
        <v>224</v>
      </c>
      <c r="E305" s="29">
        <v>80850</v>
      </c>
      <c r="F305" s="24" t="s">
        <v>18</v>
      </c>
      <c r="G305" s="16" t="s">
        <v>69</v>
      </c>
    </row>
    <row r="306" spans="1:7" s="2" customFormat="1" ht="45.75" customHeight="1">
      <c r="A306" s="23" t="s">
        <v>13</v>
      </c>
      <c r="B306" s="27" t="s">
        <v>65</v>
      </c>
      <c r="C306" s="28" t="s">
        <v>840</v>
      </c>
      <c r="D306" s="28" t="s">
        <v>839</v>
      </c>
      <c r="E306" s="29">
        <v>1864620</v>
      </c>
      <c r="F306" s="24" t="s">
        <v>18</v>
      </c>
      <c r="G306" s="16" t="s">
        <v>69</v>
      </c>
    </row>
    <row r="307" spans="1:7" s="2" customFormat="1" ht="45.75" customHeight="1">
      <c r="A307" s="23" t="s">
        <v>13</v>
      </c>
      <c r="B307" s="27" t="s">
        <v>65</v>
      </c>
      <c r="C307" s="28" t="s">
        <v>843</v>
      </c>
      <c r="D307" s="28" t="s">
        <v>839</v>
      </c>
      <c r="E307" s="29">
        <v>2334750</v>
      </c>
      <c r="F307" s="24" t="s">
        <v>18</v>
      </c>
      <c r="G307" s="16"/>
    </row>
    <row r="308" spans="1:7" s="2" customFormat="1" ht="45.75" customHeight="1">
      <c r="A308" s="23" t="s">
        <v>13</v>
      </c>
      <c r="B308" s="27" t="s">
        <v>65</v>
      </c>
      <c r="C308" s="28" t="s">
        <v>842</v>
      </c>
      <c r="D308" s="28" t="s">
        <v>839</v>
      </c>
      <c r="E308" s="29">
        <v>522828</v>
      </c>
      <c r="F308" s="24" t="s">
        <v>18</v>
      </c>
      <c r="G308" s="16"/>
    </row>
    <row r="309" spans="1:7" s="2" customFormat="1" ht="45.75" customHeight="1">
      <c r="A309" s="23" t="s">
        <v>13</v>
      </c>
      <c r="B309" s="27" t="s">
        <v>65</v>
      </c>
      <c r="C309" s="28" t="s">
        <v>838</v>
      </c>
      <c r="D309" s="28" t="s">
        <v>839</v>
      </c>
      <c r="E309" s="29">
        <v>540972</v>
      </c>
      <c r="F309" s="24" t="s">
        <v>18</v>
      </c>
      <c r="G309" s="16"/>
    </row>
    <row r="310" spans="1:7" s="2" customFormat="1" ht="45.75" customHeight="1">
      <c r="A310" s="23" t="s">
        <v>13</v>
      </c>
      <c r="B310" s="27" t="s">
        <v>65</v>
      </c>
      <c r="C310" s="28" t="s">
        <v>841</v>
      </c>
      <c r="D310" s="28" t="s">
        <v>839</v>
      </c>
      <c r="E310" s="29">
        <v>597672</v>
      </c>
      <c r="F310" s="24" t="s">
        <v>18</v>
      </c>
      <c r="G310" s="16" t="s">
        <v>69</v>
      </c>
    </row>
    <row r="311" spans="1:7" s="2" customFormat="1" ht="45.75" customHeight="1">
      <c r="A311" s="23" t="s">
        <v>47</v>
      </c>
      <c r="B311" s="27" t="s">
        <v>65</v>
      </c>
      <c r="C311" s="28" t="s">
        <v>1128</v>
      </c>
      <c r="D311" s="28" t="s">
        <v>1129</v>
      </c>
      <c r="E311" s="29">
        <v>162136</v>
      </c>
      <c r="F311" s="24" t="s">
        <v>17</v>
      </c>
      <c r="G311" s="16"/>
    </row>
    <row r="312" spans="1:7" s="2" customFormat="1" ht="45.75" customHeight="1">
      <c r="A312" s="23" t="s">
        <v>47</v>
      </c>
      <c r="B312" s="27" t="s">
        <v>21</v>
      </c>
      <c r="C312" s="28" t="s">
        <v>173</v>
      </c>
      <c r="D312" s="28" t="s">
        <v>157</v>
      </c>
      <c r="E312" s="29">
        <v>551578</v>
      </c>
      <c r="F312" s="24" t="s">
        <v>18</v>
      </c>
      <c r="G312" s="16" t="s">
        <v>19</v>
      </c>
    </row>
    <row r="313" spans="1:7" s="2" customFormat="1" ht="45.75" customHeight="1">
      <c r="A313" s="23" t="s">
        <v>47</v>
      </c>
      <c r="B313" s="27" t="s">
        <v>21</v>
      </c>
      <c r="C313" s="28" t="s">
        <v>172</v>
      </c>
      <c r="D313" s="28" t="s">
        <v>157</v>
      </c>
      <c r="E313" s="29">
        <v>36286911</v>
      </c>
      <c r="F313" s="24" t="s">
        <v>1368</v>
      </c>
      <c r="G313" s="16" t="s">
        <v>19</v>
      </c>
    </row>
    <row r="314" spans="1:7" s="2" customFormat="1" ht="45.75" customHeight="1">
      <c r="A314" s="23" t="s">
        <v>13</v>
      </c>
      <c r="B314" s="42" t="s">
        <v>1</v>
      </c>
      <c r="C314" s="36" t="s">
        <v>958</v>
      </c>
      <c r="D314" s="36" t="s">
        <v>959</v>
      </c>
      <c r="E314" s="43">
        <v>31818142</v>
      </c>
      <c r="F314" s="15" t="s">
        <v>16</v>
      </c>
      <c r="G314" s="21"/>
    </row>
    <row r="315" spans="1:7" s="2" customFormat="1" ht="60" customHeight="1">
      <c r="A315" s="23" t="s">
        <v>47</v>
      </c>
      <c r="B315" s="27" t="s">
        <v>21</v>
      </c>
      <c r="C315" s="28" t="s">
        <v>1066</v>
      </c>
      <c r="D315" s="28" t="s">
        <v>1067</v>
      </c>
      <c r="E315" s="29">
        <v>5087</v>
      </c>
      <c r="F315" s="24" t="s">
        <v>15</v>
      </c>
      <c r="G315" s="16"/>
    </row>
    <row r="316" spans="1:7" s="2" customFormat="1" ht="45.75" customHeight="1">
      <c r="A316" s="23" t="s">
        <v>47</v>
      </c>
      <c r="B316" s="42" t="s">
        <v>1</v>
      </c>
      <c r="C316" s="36" t="s">
        <v>1218</v>
      </c>
      <c r="D316" s="36" t="s">
        <v>1219</v>
      </c>
      <c r="E316" s="43">
        <v>200750</v>
      </c>
      <c r="F316" s="15" t="s">
        <v>793</v>
      </c>
      <c r="G316" s="15"/>
    </row>
    <row r="317" spans="1:7" s="2" customFormat="1" ht="45.75" customHeight="1">
      <c r="A317" s="23" t="s">
        <v>47</v>
      </c>
      <c r="B317" s="42" t="s">
        <v>65</v>
      </c>
      <c r="C317" s="28" t="s">
        <v>1044</v>
      </c>
      <c r="D317" s="36" t="s">
        <v>1045</v>
      </c>
      <c r="E317" s="43">
        <v>91800</v>
      </c>
      <c r="F317" s="24" t="s">
        <v>15</v>
      </c>
      <c r="G317" s="16"/>
    </row>
    <row r="318" spans="1:7" s="2" customFormat="1" ht="45.75" customHeight="1">
      <c r="A318" s="23" t="s">
        <v>47</v>
      </c>
      <c r="B318" s="42" t="s">
        <v>21</v>
      </c>
      <c r="C318" s="28" t="s">
        <v>1040</v>
      </c>
      <c r="D318" s="36" t="s">
        <v>1041</v>
      </c>
      <c r="E318" s="43">
        <v>294300</v>
      </c>
      <c r="F318" s="24" t="s">
        <v>1368</v>
      </c>
      <c r="G318" s="16"/>
    </row>
    <row r="319" spans="1:7" s="2" customFormat="1" ht="45.75" customHeight="1">
      <c r="A319" s="74" t="s">
        <v>47</v>
      </c>
      <c r="B319" s="75" t="s">
        <v>65</v>
      </c>
      <c r="C319" s="78" t="s">
        <v>1100</v>
      </c>
      <c r="D319" s="37" t="s">
        <v>1101</v>
      </c>
      <c r="E319" s="38">
        <v>43455</v>
      </c>
      <c r="F319" s="39" t="s">
        <v>15</v>
      </c>
      <c r="G319" s="40"/>
    </row>
    <row r="320" spans="1:7" s="2" customFormat="1" ht="45.75" customHeight="1">
      <c r="A320" s="23" t="s">
        <v>47</v>
      </c>
      <c r="B320" s="27" t="s">
        <v>21</v>
      </c>
      <c r="C320" s="28" t="s">
        <v>174</v>
      </c>
      <c r="D320" s="28" t="s">
        <v>161</v>
      </c>
      <c r="E320" s="29">
        <v>4194300</v>
      </c>
      <c r="F320" s="24" t="s">
        <v>18</v>
      </c>
      <c r="G320" s="16" t="s">
        <v>19</v>
      </c>
    </row>
    <row r="321" spans="1:7" s="2" customFormat="1" ht="45.75" customHeight="1">
      <c r="A321" s="23" t="s">
        <v>47</v>
      </c>
      <c r="B321" s="42" t="s">
        <v>21</v>
      </c>
      <c r="C321" s="36" t="s">
        <v>1163</v>
      </c>
      <c r="D321" s="36" t="s">
        <v>813</v>
      </c>
      <c r="E321" s="43">
        <v>223756</v>
      </c>
      <c r="F321" s="15" t="s">
        <v>18</v>
      </c>
      <c r="G321" s="15"/>
    </row>
    <row r="322" spans="1:7" s="2" customFormat="1" ht="45.75" customHeight="1">
      <c r="A322" s="23" t="s">
        <v>47</v>
      </c>
      <c r="B322" s="42" t="s">
        <v>21</v>
      </c>
      <c r="C322" s="36" t="s">
        <v>1162</v>
      </c>
      <c r="D322" s="36" t="s">
        <v>812</v>
      </c>
      <c r="E322" s="43">
        <v>36330</v>
      </c>
      <c r="F322" s="15" t="s">
        <v>18</v>
      </c>
      <c r="G322" s="15"/>
    </row>
    <row r="323" spans="1:7" s="2" customFormat="1" ht="45.75" customHeight="1">
      <c r="A323" s="23" t="s">
        <v>13</v>
      </c>
      <c r="B323" s="27" t="s">
        <v>65</v>
      </c>
      <c r="C323" s="28" t="s">
        <v>852</v>
      </c>
      <c r="D323" s="28" t="s">
        <v>320</v>
      </c>
      <c r="E323" s="29">
        <v>23413280</v>
      </c>
      <c r="F323" s="24" t="s">
        <v>18</v>
      </c>
      <c r="G323" s="16" t="s">
        <v>69</v>
      </c>
    </row>
    <row r="324" spans="1:7" s="2" customFormat="1" ht="45.75" customHeight="1">
      <c r="A324" s="41" t="s">
        <v>13</v>
      </c>
      <c r="B324" s="42" t="s">
        <v>1</v>
      </c>
      <c r="C324" s="36" t="s">
        <v>907</v>
      </c>
      <c r="D324" s="36" t="s">
        <v>908</v>
      </c>
      <c r="E324" s="43">
        <v>6002152</v>
      </c>
      <c r="F324" s="15" t="s">
        <v>18</v>
      </c>
      <c r="G324" s="21"/>
    </row>
    <row r="325" spans="1:7" s="2" customFormat="1" ht="45.75" customHeight="1">
      <c r="A325" s="74" t="s">
        <v>47</v>
      </c>
      <c r="B325" s="75" t="s">
        <v>65</v>
      </c>
      <c r="C325" s="37" t="s">
        <v>1114</v>
      </c>
      <c r="D325" s="37" t="s">
        <v>1111</v>
      </c>
      <c r="E325" s="38">
        <v>1049070</v>
      </c>
      <c r="F325" s="39" t="s">
        <v>18</v>
      </c>
      <c r="G325" s="40"/>
    </row>
    <row r="326" spans="1:7" s="2" customFormat="1" ht="45.75" customHeight="1">
      <c r="A326" s="23" t="s">
        <v>47</v>
      </c>
      <c r="B326" s="42" t="s">
        <v>21</v>
      </c>
      <c r="C326" s="36" t="s">
        <v>1160</v>
      </c>
      <c r="D326" s="36" t="s">
        <v>813</v>
      </c>
      <c r="E326" s="43">
        <v>9995</v>
      </c>
      <c r="F326" s="15" t="s">
        <v>18</v>
      </c>
      <c r="G326" s="15"/>
    </row>
    <row r="327" spans="1:7" s="2" customFormat="1" ht="45.75" customHeight="1">
      <c r="A327" s="23" t="s">
        <v>47</v>
      </c>
      <c r="B327" s="42" t="s">
        <v>21</v>
      </c>
      <c r="C327" s="36" t="s">
        <v>1160</v>
      </c>
      <c r="D327" s="36" t="s">
        <v>812</v>
      </c>
      <c r="E327" s="43">
        <v>164359</v>
      </c>
      <c r="F327" s="15" t="s">
        <v>18</v>
      </c>
      <c r="G327" s="15"/>
    </row>
    <row r="328" spans="1:7" s="2" customFormat="1" ht="45.75" customHeight="1">
      <c r="A328" s="41" t="s">
        <v>1139</v>
      </c>
      <c r="B328" s="42" t="s">
        <v>21</v>
      </c>
      <c r="C328" s="36" t="s">
        <v>1153</v>
      </c>
      <c r="D328" s="36" t="s">
        <v>204</v>
      </c>
      <c r="E328" s="43">
        <v>110</v>
      </c>
      <c r="F328" s="15" t="s">
        <v>67</v>
      </c>
      <c r="G328" s="48"/>
    </row>
    <row r="329" spans="1:7" s="2" customFormat="1" ht="45.75" customHeight="1">
      <c r="A329" s="23" t="s">
        <v>13</v>
      </c>
      <c r="B329" s="27" t="s">
        <v>65</v>
      </c>
      <c r="C329" s="28" t="s">
        <v>1348</v>
      </c>
      <c r="D329" s="28" t="s">
        <v>78</v>
      </c>
      <c r="E329" s="29">
        <v>220</v>
      </c>
      <c r="F329" s="24" t="s">
        <v>17</v>
      </c>
      <c r="G329" s="16"/>
    </row>
    <row r="330" spans="1:7" s="2" customFormat="1" ht="45.75" customHeight="1">
      <c r="A330" s="23" t="s">
        <v>47</v>
      </c>
      <c r="B330" s="42" t="s">
        <v>65</v>
      </c>
      <c r="C330" s="28" t="s">
        <v>1348</v>
      </c>
      <c r="D330" s="28" t="s">
        <v>845</v>
      </c>
      <c r="E330" s="43">
        <v>11</v>
      </c>
      <c r="F330" s="15" t="s">
        <v>165</v>
      </c>
      <c r="G330" s="15"/>
    </row>
    <row r="331" spans="1:7" s="2" customFormat="1" ht="45.75" customHeight="1">
      <c r="A331" s="23" t="s">
        <v>13</v>
      </c>
      <c r="B331" s="27" t="s">
        <v>65</v>
      </c>
      <c r="C331" s="28" t="s">
        <v>1345</v>
      </c>
      <c r="D331" s="28" t="s">
        <v>845</v>
      </c>
      <c r="E331" s="29">
        <v>2750</v>
      </c>
      <c r="F331" s="24" t="s">
        <v>17</v>
      </c>
      <c r="G331" s="16"/>
    </row>
    <row r="332" spans="1:7" s="2" customFormat="1" ht="45.75" customHeight="1">
      <c r="A332" s="23" t="s">
        <v>13</v>
      </c>
      <c r="B332" s="27" t="s">
        <v>65</v>
      </c>
      <c r="C332" s="28" t="s">
        <v>1342</v>
      </c>
      <c r="D332" s="28" t="s">
        <v>78</v>
      </c>
      <c r="E332" s="29">
        <v>1430</v>
      </c>
      <c r="F332" s="24" t="s">
        <v>17</v>
      </c>
      <c r="G332" s="16"/>
    </row>
    <row r="333" spans="1:7" ht="45.75" customHeight="1">
      <c r="A333" s="23" t="s">
        <v>13</v>
      </c>
      <c r="B333" s="27" t="s">
        <v>65</v>
      </c>
      <c r="C333" s="28" t="s">
        <v>1343</v>
      </c>
      <c r="D333" s="28" t="s">
        <v>845</v>
      </c>
      <c r="E333" s="29">
        <v>36080</v>
      </c>
      <c r="F333" s="24" t="s">
        <v>17</v>
      </c>
      <c r="G333" s="16"/>
    </row>
    <row r="334" spans="1:7" ht="45.75" customHeight="1">
      <c r="A334" s="23" t="s">
        <v>13</v>
      </c>
      <c r="B334" s="27" t="s">
        <v>21</v>
      </c>
      <c r="C334" s="28" t="s">
        <v>1344</v>
      </c>
      <c r="D334" s="28" t="s">
        <v>845</v>
      </c>
      <c r="E334" s="29">
        <v>3300</v>
      </c>
      <c r="F334" s="24" t="s">
        <v>17</v>
      </c>
      <c r="G334" s="16"/>
    </row>
    <row r="335" spans="1:7" ht="45.75" customHeight="1">
      <c r="A335" s="23" t="s">
        <v>13</v>
      </c>
      <c r="B335" s="27" t="s">
        <v>21</v>
      </c>
      <c r="C335" s="28" t="s">
        <v>1347</v>
      </c>
      <c r="D335" s="28" t="s">
        <v>845</v>
      </c>
      <c r="E335" s="29">
        <v>4730</v>
      </c>
      <c r="F335" s="24" t="s">
        <v>17</v>
      </c>
      <c r="G335" s="16"/>
    </row>
    <row r="336" spans="1:7" ht="45.75" customHeight="1">
      <c r="A336" s="23" t="s">
        <v>13</v>
      </c>
      <c r="B336" s="27" t="s">
        <v>21</v>
      </c>
      <c r="C336" s="28" t="s">
        <v>1346</v>
      </c>
      <c r="D336" s="28" t="s">
        <v>845</v>
      </c>
      <c r="E336" s="29">
        <v>2090</v>
      </c>
      <c r="F336" s="24" t="s">
        <v>17</v>
      </c>
      <c r="G336" s="16"/>
    </row>
    <row r="337" spans="1:7" ht="45.75" customHeight="1">
      <c r="A337" s="74" t="s">
        <v>47</v>
      </c>
      <c r="B337" s="75" t="s">
        <v>65</v>
      </c>
      <c r="C337" s="37" t="s">
        <v>1120</v>
      </c>
      <c r="D337" s="37" t="s">
        <v>78</v>
      </c>
      <c r="E337" s="38">
        <v>660</v>
      </c>
      <c r="F337" s="39" t="s">
        <v>17</v>
      </c>
      <c r="G337" s="40"/>
    </row>
    <row r="338" spans="1:7" ht="45.75" customHeight="1">
      <c r="A338" s="74" t="s">
        <v>47</v>
      </c>
      <c r="B338" s="75" t="s">
        <v>65</v>
      </c>
      <c r="C338" s="37" t="s">
        <v>1121</v>
      </c>
      <c r="D338" s="37" t="s">
        <v>78</v>
      </c>
      <c r="E338" s="38">
        <v>3300</v>
      </c>
      <c r="F338" s="39" t="s">
        <v>17</v>
      </c>
      <c r="G338" s="40"/>
    </row>
    <row r="339" spans="1:7" ht="45.75" customHeight="1">
      <c r="A339" s="74" t="s">
        <v>47</v>
      </c>
      <c r="B339" s="75" t="s">
        <v>65</v>
      </c>
      <c r="C339" s="37" t="s">
        <v>1122</v>
      </c>
      <c r="D339" s="37" t="s">
        <v>78</v>
      </c>
      <c r="E339" s="38">
        <v>110</v>
      </c>
      <c r="F339" s="39" t="s">
        <v>17</v>
      </c>
      <c r="G339" s="40"/>
    </row>
    <row r="340" spans="1:7" ht="45.75" customHeight="1">
      <c r="A340" s="74" t="s">
        <v>47</v>
      </c>
      <c r="B340" s="75" t="s">
        <v>65</v>
      </c>
      <c r="C340" s="37" t="s">
        <v>1119</v>
      </c>
      <c r="D340" s="37" t="s">
        <v>78</v>
      </c>
      <c r="E340" s="38">
        <v>10670</v>
      </c>
      <c r="F340" s="39" t="s">
        <v>17</v>
      </c>
      <c r="G340" s="40"/>
    </row>
    <row r="341" spans="1:7" ht="45.75" customHeight="1">
      <c r="A341" s="74" t="s">
        <v>47</v>
      </c>
      <c r="B341" s="75" t="s">
        <v>65</v>
      </c>
      <c r="C341" s="37" t="s">
        <v>1116</v>
      </c>
      <c r="D341" s="37" t="s">
        <v>317</v>
      </c>
      <c r="E341" s="38">
        <v>194590</v>
      </c>
      <c r="F341" s="39" t="s">
        <v>17</v>
      </c>
      <c r="G341" s="40"/>
    </row>
    <row r="342" spans="1:7" ht="45.75" customHeight="1">
      <c r="A342" s="23" t="s">
        <v>47</v>
      </c>
      <c r="B342" s="42" t="s">
        <v>1</v>
      </c>
      <c r="C342" s="28" t="s">
        <v>1048</v>
      </c>
      <c r="D342" s="36" t="s">
        <v>1049</v>
      </c>
      <c r="E342" s="43">
        <v>751059</v>
      </c>
      <c r="F342" s="24" t="s">
        <v>18</v>
      </c>
      <c r="G342" s="16"/>
    </row>
    <row r="343" spans="1:7" ht="45.75" customHeight="1">
      <c r="A343" s="74" t="s">
        <v>47</v>
      </c>
      <c r="B343" s="75" t="s">
        <v>21</v>
      </c>
      <c r="C343" s="37" t="s">
        <v>1073</v>
      </c>
      <c r="D343" s="37" t="s">
        <v>1074</v>
      </c>
      <c r="E343" s="38">
        <v>29500</v>
      </c>
      <c r="F343" s="39" t="s">
        <v>18</v>
      </c>
      <c r="G343" s="40"/>
    </row>
    <row r="344" spans="1:7" ht="45.75" customHeight="1">
      <c r="A344" s="41" t="s">
        <v>1139</v>
      </c>
      <c r="B344" s="42" t="s">
        <v>21</v>
      </c>
      <c r="C344" s="43" t="s">
        <v>1146</v>
      </c>
      <c r="D344" s="43" t="s">
        <v>812</v>
      </c>
      <c r="E344" s="43">
        <v>36330</v>
      </c>
      <c r="F344" s="15" t="s">
        <v>18</v>
      </c>
      <c r="G344" s="15"/>
    </row>
    <row r="345" spans="1:7" ht="45.75" customHeight="1">
      <c r="A345" s="41" t="s">
        <v>1139</v>
      </c>
      <c r="B345" s="42" t="s">
        <v>21</v>
      </c>
      <c r="C345" s="43" t="s">
        <v>1147</v>
      </c>
      <c r="D345" s="43" t="s">
        <v>1148</v>
      </c>
      <c r="E345" s="43">
        <v>75600</v>
      </c>
      <c r="F345" s="15" t="s">
        <v>18</v>
      </c>
      <c r="G345" s="15"/>
    </row>
    <row r="346" spans="1:7" ht="45.75" customHeight="1">
      <c r="A346" s="23" t="s">
        <v>47</v>
      </c>
      <c r="B346" s="42" t="s">
        <v>21</v>
      </c>
      <c r="C346" s="36" t="s">
        <v>1166</v>
      </c>
      <c r="D346" s="36" t="s">
        <v>813</v>
      </c>
      <c r="E346" s="43">
        <v>2906110</v>
      </c>
      <c r="F346" s="15" t="s">
        <v>18</v>
      </c>
      <c r="G346" s="15"/>
    </row>
    <row r="347" spans="1:7" ht="45.75" customHeight="1">
      <c r="A347" s="23" t="s">
        <v>47</v>
      </c>
      <c r="B347" s="42" t="s">
        <v>21</v>
      </c>
      <c r="C347" s="36" t="s">
        <v>1164</v>
      </c>
      <c r="D347" s="36" t="s">
        <v>812</v>
      </c>
      <c r="E347" s="43">
        <v>1961874</v>
      </c>
      <c r="F347" s="15" t="s">
        <v>18</v>
      </c>
      <c r="G347" s="15"/>
    </row>
    <row r="348" spans="1:7" ht="45.75" customHeight="1">
      <c r="A348" s="23" t="s">
        <v>47</v>
      </c>
      <c r="B348" s="42" t="s">
        <v>21</v>
      </c>
      <c r="C348" s="36" t="s">
        <v>1165</v>
      </c>
      <c r="D348" s="36" t="s">
        <v>812</v>
      </c>
      <c r="E348" s="43">
        <v>1140</v>
      </c>
      <c r="F348" s="15" t="s">
        <v>18</v>
      </c>
      <c r="G348" s="15"/>
    </row>
    <row r="349" spans="1:7" ht="45.75" customHeight="1">
      <c r="A349" s="23" t="s">
        <v>13</v>
      </c>
      <c r="B349" s="27" t="s">
        <v>65</v>
      </c>
      <c r="C349" s="28" t="s">
        <v>836</v>
      </c>
      <c r="D349" s="28" t="s">
        <v>837</v>
      </c>
      <c r="E349" s="29">
        <v>1090564</v>
      </c>
      <c r="F349" s="24" t="s">
        <v>18</v>
      </c>
      <c r="G349" s="16"/>
    </row>
    <row r="350" spans="1:7" ht="45.75" customHeight="1">
      <c r="A350" s="23" t="s">
        <v>13</v>
      </c>
      <c r="B350" s="42" t="s">
        <v>1</v>
      </c>
      <c r="C350" s="36" t="s">
        <v>915</v>
      </c>
      <c r="D350" s="36" t="s">
        <v>932</v>
      </c>
      <c r="E350" s="43">
        <v>1063400</v>
      </c>
      <c r="F350" s="15" t="s">
        <v>23</v>
      </c>
    </row>
    <row r="351" spans="1:7" ht="45.75" customHeight="1">
      <c r="A351" s="23" t="s">
        <v>13</v>
      </c>
      <c r="B351" s="42" t="s">
        <v>1</v>
      </c>
      <c r="C351" s="36" t="s">
        <v>915</v>
      </c>
      <c r="D351" s="36" t="s">
        <v>924</v>
      </c>
      <c r="E351" s="43">
        <v>8036050</v>
      </c>
      <c r="F351" s="15" t="s">
        <v>16</v>
      </c>
    </row>
    <row r="352" spans="1:7" ht="45.75" customHeight="1">
      <c r="A352" s="23" t="s">
        <v>13</v>
      </c>
      <c r="B352" s="42" t="s">
        <v>1</v>
      </c>
      <c r="C352" s="36" t="s">
        <v>915</v>
      </c>
      <c r="D352" s="36" t="s">
        <v>918</v>
      </c>
      <c r="E352" s="43">
        <v>11432750</v>
      </c>
      <c r="F352" s="15" t="s">
        <v>16</v>
      </c>
    </row>
    <row r="353" spans="1:7" ht="45.75" customHeight="1">
      <c r="A353" s="23" t="s">
        <v>13</v>
      </c>
      <c r="B353" s="42" t="s">
        <v>1</v>
      </c>
      <c r="C353" s="36" t="s">
        <v>915</v>
      </c>
      <c r="D353" s="36" t="s">
        <v>922</v>
      </c>
      <c r="E353" s="43">
        <v>7410600</v>
      </c>
      <c r="F353" s="15" t="s">
        <v>16</v>
      </c>
    </row>
    <row r="354" spans="1:7" ht="45.75" customHeight="1">
      <c r="A354" s="23" t="s">
        <v>13</v>
      </c>
      <c r="B354" s="42" t="s">
        <v>1</v>
      </c>
      <c r="C354" s="36" t="s">
        <v>915</v>
      </c>
      <c r="D354" s="36" t="s">
        <v>925</v>
      </c>
      <c r="E354" s="43">
        <v>17855000</v>
      </c>
      <c r="F354" s="15" t="s">
        <v>16</v>
      </c>
    </row>
    <row r="355" spans="1:7" ht="45.75" customHeight="1">
      <c r="A355" s="23" t="s">
        <v>13</v>
      </c>
      <c r="B355" s="42" t="s">
        <v>1</v>
      </c>
      <c r="C355" s="36" t="s">
        <v>915</v>
      </c>
      <c r="D355" s="36" t="s">
        <v>928</v>
      </c>
      <c r="E355" s="43">
        <v>205700</v>
      </c>
      <c r="F355" s="15" t="s">
        <v>16</v>
      </c>
    </row>
    <row r="356" spans="1:7" ht="45.75" customHeight="1">
      <c r="A356" s="23" t="s">
        <v>13</v>
      </c>
      <c r="B356" s="42" t="s">
        <v>1</v>
      </c>
      <c r="C356" s="36" t="s">
        <v>915</v>
      </c>
      <c r="D356" s="36" t="s">
        <v>929</v>
      </c>
      <c r="E356" s="43">
        <v>2321250</v>
      </c>
      <c r="F356" s="15" t="s">
        <v>16</v>
      </c>
    </row>
    <row r="357" spans="1:7" ht="45.75" customHeight="1">
      <c r="A357" s="23" t="s">
        <v>13</v>
      </c>
      <c r="B357" s="42" t="s">
        <v>1</v>
      </c>
      <c r="C357" s="36" t="s">
        <v>915</v>
      </c>
      <c r="D357" s="36" t="s">
        <v>930</v>
      </c>
      <c r="E357" s="43">
        <v>3062500</v>
      </c>
      <c r="F357" s="15" t="s">
        <v>16</v>
      </c>
    </row>
    <row r="358" spans="1:7" ht="45.75" customHeight="1">
      <c r="A358" s="23" t="s">
        <v>13</v>
      </c>
      <c r="B358" s="42" t="s">
        <v>1</v>
      </c>
      <c r="C358" s="36" t="s">
        <v>915</v>
      </c>
      <c r="D358" s="36" t="s">
        <v>917</v>
      </c>
      <c r="E358" s="43">
        <v>35598750</v>
      </c>
      <c r="F358" s="15" t="s">
        <v>16</v>
      </c>
    </row>
    <row r="359" spans="1:7" ht="45.75" customHeight="1">
      <c r="A359" s="23" t="s">
        <v>13</v>
      </c>
      <c r="B359" s="42" t="s">
        <v>1</v>
      </c>
      <c r="C359" s="36" t="s">
        <v>915</v>
      </c>
      <c r="D359" s="36" t="s">
        <v>916</v>
      </c>
      <c r="E359" s="43">
        <v>32537200</v>
      </c>
      <c r="F359" s="15" t="s">
        <v>16</v>
      </c>
    </row>
    <row r="360" spans="1:7" ht="45.75" customHeight="1">
      <c r="A360" s="23" t="s">
        <v>13</v>
      </c>
      <c r="B360" s="42" t="s">
        <v>1</v>
      </c>
      <c r="C360" s="36" t="s">
        <v>915</v>
      </c>
      <c r="D360" s="36" t="s">
        <v>919</v>
      </c>
      <c r="E360" s="43">
        <v>2925000</v>
      </c>
      <c r="F360" s="15" t="s">
        <v>16</v>
      </c>
    </row>
    <row r="361" spans="1:7" ht="45.75" customHeight="1">
      <c r="A361" s="23" t="s">
        <v>13</v>
      </c>
      <c r="B361" s="42" t="s">
        <v>1</v>
      </c>
      <c r="C361" s="36" t="s">
        <v>915</v>
      </c>
      <c r="D361" s="36" t="s">
        <v>920</v>
      </c>
      <c r="E361" s="43">
        <v>38989850</v>
      </c>
      <c r="F361" s="15" t="s">
        <v>16</v>
      </c>
    </row>
    <row r="362" spans="1:7" ht="45.75" customHeight="1">
      <c r="A362" s="23" t="s">
        <v>13</v>
      </c>
      <c r="B362" s="42" t="s">
        <v>1</v>
      </c>
      <c r="C362" s="36" t="s">
        <v>915</v>
      </c>
      <c r="D362" s="36" t="s">
        <v>921</v>
      </c>
      <c r="E362" s="43">
        <v>12477500</v>
      </c>
      <c r="F362" s="15" t="s">
        <v>16</v>
      </c>
    </row>
    <row r="363" spans="1:7" ht="45.75" customHeight="1">
      <c r="A363" s="23" t="s">
        <v>13</v>
      </c>
      <c r="B363" s="42" t="s">
        <v>1</v>
      </c>
      <c r="C363" s="36" t="s">
        <v>915</v>
      </c>
      <c r="D363" s="36" t="s">
        <v>923</v>
      </c>
      <c r="E363" s="43">
        <v>6408750</v>
      </c>
      <c r="F363" s="15" t="s">
        <v>16</v>
      </c>
    </row>
    <row r="364" spans="1:7" ht="45.75" customHeight="1">
      <c r="A364" s="23" t="s">
        <v>13</v>
      </c>
      <c r="B364" s="42" t="s">
        <v>1</v>
      </c>
      <c r="C364" s="36" t="s">
        <v>915</v>
      </c>
      <c r="D364" s="36" t="s">
        <v>926</v>
      </c>
      <c r="E364" s="43">
        <v>8216250</v>
      </c>
      <c r="F364" s="15" t="s">
        <v>16</v>
      </c>
    </row>
    <row r="365" spans="1:7" ht="45.75" customHeight="1">
      <c r="A365" s="23" t="s">
        <v>13</v>
      </c>
      <c r="B365" s="42" t="s">
        <v>1</v>
      </c>
      <c r="C365" s="36" t="s">
        <v>915</v>
      </c>
      <c r="D365" s="36" t="s">
        <v>927</v>
      </c>
      <c r="E365" s="43">
        <v>6959900</v>
      </c>
      <c r="F365" s="15" t="s">
        <v>16</v>
      </c>
    </row>
    <row r="366" spans="1:7" ht="45.75" customHeight="1">
      <c r="A366" s="23" t="s">
        <v>13</v>
      </c>
      <c r="B366" s="42" t="s">
        <v>1</v>
      </c>
      <c r="C366" s="36" t="s">
        <v>915</v>
      </c>
      <c r="D366" s="36" t="s">
        <v>931</v>
      </c>
      <c r="E366" s="43">
        <v>17716650</v>
      </c>
      <c r="F366" s="15" t="s">
        <v>16</v>
      </c>
    </row>
    <row r="367" spans="1:7" ht="45.75" customHeight="1">
      <c r="A367" s="23" t="s">
        <v>13</v>
      </c>
      <c r="B367" s="42" t="s">
        <v>1</v>
      </c>
      <c r="C367" s="36" t="s">
        <v>971</v>
      </c>
      <c r="D367" s="36" t="s">
        <v>972</v>
      </c>
      <c r="E367" s="43">
        <v>60500</v>
      </c>
      <c r="F367" s="15" t="s">
        <v>337</v>
      </c>
    </row>
    <row r="368" spans="1:7" ht="45.75" customHeight="1">
      <c r="A368" s="23" t="s">
        <v>47</v>
      </c>
      <c r="B368" s="42" t="s">
        <v>1</v>
      </c>
      <c r="C368" s="36" t="s">
        <v>1334</v>
      </c>
      <c r="D368" s="36" t="s">
        <v>1335</v>
      </c>
      <c r="E368" s="43">
        <v>105600</v>
      </c>
      <c r="F368" s="15" t="s">
        <v>14</v>
      </c>
      <c r="G368" s="15"/>
    </row>
    <row r="369" spans="1:7" ht="45.75" customHeight="1">
      <c r="A369" s="23" t="s">
        <v>47</v>
      </c>
      <c r="B369" s="42" t="s">
        <v>21</v>
      </c>
      <c r="C369" s="36" t="s">
        <v>1161</v>
      </c>
      <c r="D369" s="36" t="s">
        <v>813</v>
      </c>
      <c r="E369" s="43">
        <v>325273</v>
      </c>
      <c r="F369" s="15" t="s">
        <v>18</v>
      </c>
      <c r="G369" s="15"/>
    </row>
    <row r="370" spans="1:7" ht="45.75" customHeight="1">
      <c r="A370" s="23" t="s">
        <v>47</v>
      </c>
      <c r="B370" s="42" t="s">
        <v>21</v>
      </c>
      <c r="C370" s="36" t="s">
        <v>1161</v>
      </c>
      <c r="D370" s="36" t="s">
        <v>812</v>
      </c>
      <c r="E370" s="43">
        <v>86762</v>
      </c>
      <c r="F370" s="15" t="s">
        <v>18</v>
      </c>
      <c r="G370" s="15"/>
    </row>
    <row r="371" spans="1:7" ht="45.75" customHeight="1">
      <c r="A371" s="23" t="s">
        <v>47</v>
      </c>
      <c r="B371" s="27" t="s">
        <v>21</v>
      </c>
      <c r="C371" s="28" t="s">
        <v>649</v>
      </c>
      <c r="D371" s="28" t="s">
        <v>650</v>
      </c>
      <c r="E371" s="29">
        <v>100268</v>
      </c>
      <c r="F371" s="24" t="s">
        <v>18</v>
      </c>
      <c r="G371" s="16"/>
    </row>
    <row r="372" spans="1:7" s="2" customFormat="1" ht="45.75" customHeight="1">
      <c r="A372" s="23" t="s">
        <v>47</v>
      </c>
      <c r="B372" s="27" t="s">
        <v>21</v>
      </c>
      <c r="C372" s="28" t="s">
        <v>651</v>
      </c>
      <c r="D372" s="28" t="s">
        <v>652</v>
      </c>
      <c r="E372" s="29">
        <v>100268</v>
      </c>
      <c r="F372" s="24" t="s">
        <v>18</v>
      </c>
      <c r="G372" s="16"/>
    </row>
    <row r="373" spans="1:7" s="2" customFormat="1" ht="45.75" customHeight="1">
      <c r="A373" s="41" t="s">
        <v>13</v>
      </c>
      <c r="B373" s="42" t="s">
        <v>1</v>
      </c>
      <c r="C373" s="36" t="s">
        <v>909</v>
      </c>
      <c r="D373" s="36" t="s">
        <v>910</v>
      </c>
      <c r="E373" s="43">
        <v>23967777</v>
      </c>
      <c r="F373" s="15" t="s">
        <v>18</v>
      </c>
      <c r="G373" s="21"/>
    </row>
    <row r="374" spans="1:7" s="2" customFormat="1" ht="45.75" customHeight="1">
      <c r="A374" s="74" t="s">
        <v>47</v>
      </c>
      <c r="B374" s="75" t="s">
        <v>65</v>
      </c>
      <c r="C374" s="37" t="s">
        <v>1079</v>
      </c>
      <c r="D374" s="37" t="s">
        <v>1080</v>
      </c>
      <c r="E374" s="38">
        <v>53900</v>
      </c>
      <c r="F374" s="39" t="s">
        <v>15</v>
      </c>
      <c r="G374" s="40"/>
    </row>
    <row r="375" spans="1:7" s="2" customFormat="1" ht="45.75" customHeight="1">
      <c r="A375" s="74" t="s">
        <v>47</v>
      </c>
      <c r="B375" s="75" t="s">
        <v>65</v>
      </c>
      <c r="C375" s="37" t="s">
        <v>1081</v>
      </c>
      <c r="D375" s="37" t="s">
        <v>219</v>
      </c>
      <c r="E375" s="38">
        <v>393101</v>
      </c>
      <c r="F375" s="39" t="s">
        <v>17</v>
      </c>
      <c r="G375" s="40"/>
    </row>
    <row r="376" spans="1:7" s="2" customFormat="1" ht="45.75" customHeight="1">
      <c r="A376" s="41" t="s">
        <v>13</v>
      </c>
      <c r="B376" s="42" t="s">
        <v>1</v>
      </c>
      <c r="C376" s="36" t="s">
        <v>900</v>
      </c>
      <c r="D376" s="36" t="s">
        <v>901</v>
      </c>
      <c r="E376" s="43">
        <v>22503864</v>
      </c>
      <c r="F376" s="15" t="s">
        <v>18</v>
      </c>
      <c r="G376" s="21"/>
    </row>
    <row r="377" spans="1:7" s="2" customFormat="1" ht="45.75" customHeight="1">
      <c r="A377" s="41" t="s">
        <v>13</v>
      </c>
      <c r="B377" s="42" t="s">
        <v>1</v>
      </c>
      <c r="C377" s="36" t="s">
        <v>911</v>
      </c>
      <c r="D377" s="36" t="s">
        <v>912</v>
      </c>
      <c r="E377" s="43">
        <v>725960</v>
      </c>
      <c r="F377" s="15" t="s">
        <v>18</v>
      </c>
      <c r="G377" s="21"/>
    </row>
    <row r="378" spans="1:7" s="2" customFormat="1" ht="45.75" customHeight="1">
      <c r="A378" s="41" t="s">
        <v>13</v>
      </c>
      <c r="B378" s="42" t="s">
        <v>1</v>
      </c>
      <c r="C378" s="36" t="s">
        <v>913</v>
      </c>
      <c r="D378" s="36" t="s">
        <v>914</v>
      </c>
      <c r="E378" s="43">
        <v>87950</v>
      </c>
      <c r="F378" s="15" t="s">
        <v>18</v>
      </c>
      <c r="G378" s="21"/>
    </row>
    <row r="379" spans="1:7" s="2" customFormat="1" ht="45.75" customHeight="1">
      <c r="A379" s="74" t="s">
        <v>47</v>
      </c>
      <c r="B379" s="75" t="s">
        <v>21</v>
      </c>
      <c r="C379" s="28" t="s">
        <v>1410</v>
      </c>
      <c r="D379" s="37" t="s">
        <v>867</v>
      </c>
      <c r="E379" s="38">
        <v>6982647</v>
      </c>
      <c r="F379" s="24" t="s">
        <v>1368</v>
      </c>
      <c r="G379" s="40"/>
    </row>
    <row r="380" spans="1:7" s="2" customFormat="1" ht="45.75" customHeight="1">
      <c r="A380" s="74" t="s">
        <v>13</v>
      </c>
      <c r="B380" s="75" t="s">
        <v>21</v>
      </c>
      <c r="C380" s="28" t="s">
        <v>1411</v>
      </c>
      <c r="D380" s="37" t="s">
        <v>867</v>
      </c>
      <c r="E380" s="38">
        <v>19220569</v>
      </c>
      <c r="F380" s="24" t="s">
        <v>1368</v>
      </c>
      <c r="G380" s="40"/>
    </row>
    <row r="381" spans="1:7" s="2" customFormat="1" ht="45.75" customHeight="1">
      <c r="A381" s="23" t="s">
        <v>47</v>
      </c>
      <c r="B381" s="27" t="s">
        <v>21</v>
      </c>
      <c r="C381" s="28" t="s">
        <v>653</v>
      </c>
      <c r="D381" s="28" t="s">
        <v>1405</v>
      </c>
      <c r="E381" s="29">
        <v>0</v>
      </c>
      <c r="F381" s="24" t="s">
        <v>18</v>
      </c>
      <c r="G381" s="16"/>
    </row>
    <row r="382" spans="1:7" s="2" customFormat="1" ht="45.75" customHeight="1">
      <c r="A382" s="23" t="s">
        <v>13</v>
      </c>
      <c r="B382" s="42" t="s">
        <v>1</v>
      </c>
      <c r="C382" s="36" t="s">
        <v>936</v>
      </c>
      <c r="D382" s="36" t="s">
        <v>942</v>
      </c>
      <c r="E382" s="43">
        <f>528960+478236</f>
        <v>1007196</v>
      </c>
      <c r="F382" s="15" t="s">
        <v>935</v>
      </c>
      <c r="G382" s="21"/>
    </row>
    <row r="383" spans="1:7" s="2" customFormat="1" ht="45.75" customHeight="1">
      <c r="A383" s="23" t="s">
        <v>13</v>
      </c>
      <c r="B383" s="42" t="s">
        <v>1</v>
      </c>
      <c r="C383" s="36" t="s">
        <v>936</v>
      </c>
      <c r="D383" s="36" t="s">
        <v>1385</v>
      </c>
      <c r="E383" s="43">
        <f>17249</f>
        <v>17249</v>
      </c>
      <c r="F383" s="15" t="s">
        <v>935</v>
      </c>
      <c r="G383" s="21"/>
    </row>
    <row r="384" spans="1:7" s="2" customFormat="1" ht="45.75" customHeight="1">
      <c r="A384" s="23" t="s">
        <v>13</v>
      </c>
      <c r="B384" s="42" t="s">
        <v>1</v>
      </c>
      <c r="C384" s="36" t="s">
        <v>936</v>
      </c>
      <c r="D384" s="36" t="s">
        <v>1379</v>
      </c>
      <c r="E384" s="43">
        <f>21240+6239</f>
        <v>27479</v>
      </c>
      <c r="F384" s="15" t="s">
        <v>935</v>
      </c>
      <c r="G384" s="21"/>
    </row>
    <row r="385" spans="1:7" s="2" customFormat="1" ht="45.75" customHeight="1">
      <c r="A385" s="23" t="s">
        <v>13</v>
      </c>
      <c r="B385" s="42" t="s">
        <v>1</v>
      </c>
      <c r="C385" s="36" t="s">
        <v>936</v>
      </c>
      <c r="D385" s="36" t="s">
        <v>937</v>
      </c>
      <c r="E385" s="43">
        <f>119160+110100</f>
        <v>229260</v>
      </c>
      <c r="F385" s="15" t="s">
        <v>935</v>
      </c>
      <c r="G385" s="21"/>
    </row>
    <row r="386" spans="1:7" s="2" customFormat="1" ht="45.75" customHeight="1">
      <c r="A386" s="23" t="s">
        <v>13</v>
      </c>
      <c r="B386" s="42" t="s">
        <v>1</v>
      </c>
      <c r="C386" s="36" t="s">
        <v>936</v>
      </c>
      <c r="D386" s="36" t="s">
        <v>944</v>
      </c>
      <c r="E386" s="43">
        <f>282210+79595</f>
        <v>361805</v>
      </c>
      <c r="F386" s="15" t="s">
        <v>935</v>
      </c>
      <c r="G386" s="21"/>
    </row>
    <row r="387" spans="1:7" s="2" customFormat="1" ht="45.75" customHeight="1">
      <c r="A387" s="23" t="s">
        <v>13</v>
      </c>
      <c r="B387" s="42" t="s">
        <v>1</v>
      </c>
      <c r="C387" s="36" t="s">
        <v>936</v>
      </c>
      <c r="D387" s="36" t="s">
        <v>940</v>
      </c>
      <c r="E387" s="43">
        <f>234500+200477</f>
        <v>434977</v>
      </c>
      <c r="F387" s="15" t="s">
        <v>935</v>
      </c>
      <c r="G387" s="21"/>
    </row>
    <row r="388" spans="1:7" s="2" customFormat="1" ht="45.75" customHeight="1">
      <c r="A388" s="23" t="s">
        <v>13</v>
      </c>
      <c r="B388" s="42" t="s">
        <v>1</v>
      </c>
      <c r="C388" s="36" t="s">
        <v>936</v>
      </c>
      <c r="D388" s="36" t="s">
        <v>939</v>
      </c>
      <c r="E388" s="43">
        <v>41400</v>
      </c>
      <c r="F388" s="15" t="s">
        <v>935</v>
      </c>
      <c r="G388" s="21"/>
    </row>
    <row r="389" spans="1:7" s="2" customFormat="1" ht="45.75" customHeight="1">
      <c r="A389" s="23" t="s">
        <v>13</v>
      </c>
      <c r="B389" s="42" t="s">
        <v>1</v>
      </c>
      <c r="C389" s="36" t="s">
        <v>936</v>
      </c>
      <c r="D389" s="36" t="s">
        <v>941</v>
      </c>
      <c r="E389" s="43">
        <f>32400+31929</f>
        <v>64329</v>
      </c>
      <c r="F389" s="15" t="s">
        <v>935</v>
      </c>
      <c r="G389" s="21"/>
    </row>
    <row r="390" spans="1:7" s="2" customFormat="1" ht="45.75" customHeight="1">
      <c r="A390" s="23" t="s">
        <v>13</v>
      </c>
      <c r="B390" s="42" t="s">
        <v>1</v>
      </c>
      <c r="C390" s="36" t="s">
        <v>936</v>
      </c>
      <c r="D390" s="36" t="s">
        <v>951</v>
      </c>
      <c r="E390" s="43">
        <f>64800+33764</f>
        <v>98564</v>
      </c>
      <c r="F390" s="15" t="s">
        <v>935</v>
      </c>
      <c r="G390" s="21"/>
    </row>
    <row r="391" spans="1:7" s="2" customFormat="1" ht="45.75" customHeight="1">
      <c r="A391" s="23" t="s">
        <v>13</v>
      </c>
      <c r="B391" s="42" t="s">
        <v>1</v>
      </c>
      <c r="C391" s="36" t="s">
        <v>936</v>
      </c>
      <c r="D391" s="36" t="s">
        <v>950</v>
      </c>
      <c r="E391" s="43">
        <f>17850+27846</f>
        <v>45696</v>
      </c>
      <c r="F391" s="15" t="s">
        <v>935</v>
      </c>
      <c r="G391" s="21"/>
    </row>
    <row r="392" spans="1:7" s="2" customFormat="1" ht="45.75" customHeight="1">
      <c r="A392" s="23" t="s">
        <v>13</v>
      </c>
      <c r="B392" s="42" t="s">
        <v>1</v>
      </c>
      <c r="C392" s="36" t="s">
        <v>933</v>
      </c>
      <c r="D392" s="36" t="s">
        <v>934</v>
      </c>
      <c r="E392" s="43">
        <f>131070+124041</f>
        <v>255111</v>
      </c>
      <c r="F392" s="15" t="s">
        <v>935</v>
      </c>
      <c r="G392" s="21"/>
    </row>
    <row r="393" spans="1:7" s="2" customFormat="1" ht="45.75" customHeight="1">
      <c r="A393" s="23" t="s">
        <v>13</v>
      </c>
      <c r="B393" s="42" t="s">
        <v>1</v>
      </c>
      <c r="C393" s="36" t="s">
        <v>936</v>
      </c>
      <c r="D393" s="36" t="s">
        <v>1384</v>
      </c>
      <c r="E393" s="43">
        <f>659160+404118</f>
        <v>1063278</v>
      </c>
      <c r="F393" s="15" t="s">
        <v>935</v>
      </c>
      <c r="G393" s="21"/>
    </row>
    <row r="394" spans="1:7" s="2" customFormat="1" ht="45.75" customHeight="1">
      <c r="A394" s="23" t="s">
        <v>13</v>
      </c>
      <c r="B394" s="42" t="s">
        <v>1</v>
      </c>
      <c r="C394" s="36" t="s">
        <v>936</v>
      </c>
      <c r="D394" s="36" t="s">
        <v>1381</v>
      </c>
      <c r="E394" s="43">
        <f>80500+82212</f>
        <v>162712</v>
      </c>
      <c r="F394" s="15" t="s">
        <v>935</v>
      </c>
      <c r="G394" s="21"/>
    </row>
    <row r="395" spans="1:7" s="2" customFormat="1" ht="45.75" customHeight="1">
      <c r="A395" s="23" t="s">
        <v>13</v>
      </c>
      <c r="B395" s="42" t="s">
        <v>1</v>
      </c>
      <c r="C395" s="36" t="s">
        <v>936</v>
      </c>
      <c r="D395" s="36" t="s">
        <v>1382</v>
      </c>
      <c r="E395" s="43">
        <f>244080+240524</f>
        <v>484604</v>
      </c>
      <c r="F395" s="15" t="s">
        <v>935</v>
      </c>
      <c r="G395" s="21"/>
    </row>
    <row r="396" spans="1:7" s="2" customFormat="1" ht="45.75" customHeight="1">
      <c r="A396" s="23" t="s">
        <v>13</v>
      </c>
      <c r="B396" s="42" t="s">
        <v>1</v>
      </c>
      <c r="C396" s="36" t="s">
        <v>936</v>
      </c>
      <c r="D396" s="36" t="s">
        <v>948</v>
      </c>
      <c r="E396" s="43">
        <f>252750+147700</f>
        <v>400450</v>
      </c>
      <c r="F396" s="15" t="s">
        <v>935</v>
      </c>
      <c r="G396" s="21"/>
    </row>
    <row r="397" spans="1:7" s="2" customFormat="1" ht="45.75" customHeight="1">
      <c r="A397" s="23" t="s">
        <v>13</v>
      </c>
      <c r="B397" s="42" t="s">
        <v>1</v>
      </c>
      <c r="C397" s="36" t="s">
        <v>936</v>
      </c>
      <c r="D397" s="36" t="s">
        <v>947</v>
      </c>
      <c r="E397" s="43">
        <f>453960+365810</f>
        <v>819770</v>
      </c>
      <c r="F397" s="15" t="s">
        <v>935</v>
      </c>
      <c r="G397" s="21"/>
    </row>
    <row r="398" spans="1:7" s="2" customFormat="1" ht="45.75" customHeight="1">
      <c r="A398" s="23" t="s">
        <v>13</v>
      </c>
      <c r="B398" s="42" t="s">
        <v>1</v>
      </c>
      <c r="C398" s="36" t="s">
        <v>936</v>
      </c>
      <c r="D398" s="36" t="s">
        <v>945</v>
      </c>
      <c r="E398" s="43">
        <f>742470+927438</f>
        <v>1669908</v>
      </c>
      <c r="F398" s="15" t="s">
        <v>935</v>
      </c>
      <c r="G398" s="21"/>
    </row>
    <row r="399" spans="1:7" s="2" customFormat="1" ht="45.75" customHeight="1">
      <c r="A399" s="23" t="s">
        <v>13</v>
      </c>
      <c r="B399" s="42" t="s">
        <v>1</v>
      </c>
      <c r="C399" s="36" t="s">
        <v>936</v>
      </c>
      <c r="D399" s="36" t="s">
        <v>949</v>
      </c>
      <c r="E399" s="43">
        <f>640540+853218</f>
        <v>1493758</v>
      </c>
      <c r="F399" s="15" t="s">
        <v>935</v>
      </c>
      <c r="G399" s="21"/>
    </row>
    <row r="400" spans="1:7" s="2" customFormat="1" ht="45.75" customHeight="1">
      <c r="A400" s="23" t="s">
        <v>13</v>
      </c>
      <c r="B400" s="42" t="s">
        <v>1</v>
      </c>
      <c r="C400" s="36" t="s">
        <v>936</v>
      </c>
      <c r="D400" s="36" t="s">
        <v>943</v>
      </c>
      <c r="E400" s="43">
        <f>161780+143397</f>
        <v>305177</v>
      </c>
      <c r="F400" s="15" t="s">
        <v>935</v>
      </c>
      <c r="G400" s="21"/>
    </row>
    <row r="401" spans="1:7" s="2" customFormat="1" ht="45.75" customHeight="1">
      <c r="A401" s="23" t="s">
        <v>13</v>
      </c>
      <c r="B401" s="42" t="s">
        <v>1</v>
      </c>
      <c r="C401" s="36" t="s">
        <v>936</v>
      </c>
      <c r="D401" s="36" t="s">
        <v>1380</v>
      </c>
      <c r="E401" s="43">
        <f>158040+152672</f>
        <v>310712</v>
      </c>
      <c r="F401" s="15" t="s">
        <v>935</v>
      </c>
      <c r="G401" s="21"/>
    </row>
    <row r="402" spans="1:7" s="2" customFormat="1" ht="45.75" customHeight="1">
      <c r="A402" s="23" t="s">
        <v>13</v>
      </c>
      <c r="B402" s="42" t="s">
        <v>1</v>
      </c>
      <c r="C402" s="36" t="s">
        <v>936</v>
      </c>
      <c r="D402" s="36" t="s">
        <v>1383</v>
      </c>
      <c r="E402" s="43">
        <f>121450+105672</f>
        <v>227122</v>
      </c>
      <c r="F402" s="15" t="s">
        <v>935</v>
      </c>
      <c r="G402" s="21"/>
    </row>
    <row r="403" spans="1:7" s="2" customFormat="1" ht="45.75" customHeight="1">
      <c r="A403" s="23" t="s">
        <v>13</v>
      </c>
      <c r="B403" s="42" t="s">
        <v>1</v>
      </c>
      <c r="C403" s="36" t="s">
        <v>936</v>
      </c>
      <c r="D403" s="36" t="s">
        <v>946</v>
      </c>
      <c r="E403" s="43">
        <f>443160+299556</f>
        <v>742716</v>
      </c>
      <c r="F403" s="15" t="s">
        <v>935</v>
      </c>
      <c r="G403" s="21"/>
    </row>
    <row r="404" spans="1:7" s="2" customFormat="1" ht="45.75" customHeight="1">
      <c r="A404" s="23" t="s">
        <v>13</v>
      </c>
      <c r="B404" s="42" t="s">
        <v>1</v>
      </c>
      <c r="C404" s="36" t="s">
        <v>936</v>
      </c>
      <c r="D404" s="36" t="s">
        <v>938</v>
      </c>
      <c r="E404" s="43">
        <f>670590+528928</f>
        <v>1199518</v>
      </c>
      <c r="F404" s="15" t="s">
        <v>935</v>
      </c>
      <c r="G404" s="21"/>
    </row>
    <row r="405" spans="1:7" s="2" customFormat="1" ht="45.75" customHeight="1">
      <c r="A405" s="23" t="s">
        <v>151</v>
      </c>
      <c r="B405" s="27" t="s">
        <v>21</v>
      </c>
      <c r="C405" s="28" t="s">
        <v>166</v>
      </c>
      <c r="D405" s="28" t="s">
        <v>157</v>
      </c>
      <c r="E405" s="29">
        <v>23967940</v>
      </c>
      <c r="F405" s="24" t="s">
        <v>165</v>
      </c>
      <c r="G405" s="16" t="s">
        <v>19</v>
      </c>
    </row>
    <row r="406" spans="1:7" s="2" customFormat="1" ht="60" customHeight="1">
      <c r="A406" s="23" t="s">
        <v>151</v>
      </c>
      <c r="B406" s="27" t="s">
        <v>21</v>
      </c>
      <c r="C406" s="28" t="s">
        <v>167</v>
      </c>
      <c r="D406" s="28" t="s">
        <v>157</v>
      </c>
      <c r="E406" s="29">
        <v>44850834</v>
      </c>
      <c r="F406" s="24" t="s">
        <v>165</v>
      </c>
      <c r="G406" s="16" t="s">
        <v>19</v>
      </c>
    </row>
    <row r="407" spans="1:7" s="2" customFormat="1" ht="60" customHeight="1">
      <c r="A407" s="23" t="s">
        <v>151</v>
      </c>
      <c r="B407" s="27" t="s">
        <v>21</v>
      </c>
      <c r="C407" s="28" t="s">
        <v>168</v>
      </c>
      <c r="D407" s="28" t="s">
        <v>157</v>
      </c>
      <c r="E407" s="29">
        <v>36225193</v>
      </c>
      <c r="F407" s="24" t="s">
        <v>165</v>
      </c>
      <c r="G407" s="16" t="s">
        <v>19</v>
      </c>
    </row>
    <row r="408" spans="1:7" s="2" customFormat="1" ht="45.75" customHeight="1">
      <c r="A408" s="23" t="s">
        <v>13</v>
      </c>
      <c r="B408" s="42" t="s">
        <v>1</v>
      </c>
      <c r="C408" s="36" t="s">
        <v>872</v>
      </c>
      <c r="D408" s="36" t="s">
        <v>873</v>
      </c>
      <c r="E408" s="72">
        <v>19531111</v>
      </c>
      <c r="F408" s="15" t="s">
        <v>16</v>
      </c>
      <c r="G408" s="21"/>
    </row>
    <row r="409" spans="1:7" s="2" customFormat="1" ht="45.75" customHeight="1">
      <c r="A409" s="41" t="s">
        <v>1139</v>
      </c>
      <c r="B409" s="64" t="s">
        <v>21</v>
      </c>
      <c r="C409" s="43" t="s">
        <v>1149</v>
      </c>
      <c r="D409" s="43" t="s">
        <v>1150</v>
      </c>
      <c r="E409" s="43">
        <v>56832156</v>
      </c>
      <c r="F409" s="15" t="s">
        <v>783</v>
      </c>
      <c r="G409" s="48"/>
    </row>
    <row r="410" spans="1:7" s="2" customFormat="1" ht="45.75" customHeight="1">
      <c r="A410" s="23" t="s">
        <v>47</v>
      </c>
      <c r="B410" s="42" t="s">
        <v>21</v>
      </c>
      <c r="C410" s="36" t="s">
        <v>1321</v>
      </c>
      <c r="D410" s="36" t="s">
        <v>1322</v>
      </c>
      <c r="E410" s="43">
        <v>57900</v>
      </c>
      <c r="F410" s="15" t="s">
        <v>18</v>
      </c>
      <c r="G410" s="15"/>
    </row>
    <row r="411" spans="1:7" s="2" customFormat="1" ht="45.75" customHeight="1">
      <c r="A411" s="23" t="s">
        <v>47</v>
      </c>
      <c r="B411" s="42" t="s">
        <v>21</v>
      </c>
      <c r="C411" s="36" t="s">
        <v>1323</v>
      </c>
      <c r="D411" s="36" t="s">
        <v>1328</v>
      </c>
      <c r="E411" s="43">
        <v>941078</v>
      </c>
      <c r="F411" s="15" t="s">
        <v>18</v>
      </c>
      <c r="G411" s="15"/>
    </row>
    <row r="412" spans="1:7" s="2" customFormat="1" ht="45.75" customHeight="1">
      <c r="A412" s="23" t="s">
        <v>47</v>
      </c>
      <c r="B412" s="42" t="s">
        <v>21</v>
      </c>
      <c r="C412" s="36" t="s">
        <v>1323</v>
      </c>
      <c r="D412" s="36" t="s">
        <v>1325</v>
      </c>
      <c r="E412" s="43">
        <v>45800678</v>
      </c>
      <c r="F412" s="15" t="s">
        <v>18</v>
      </c>
      <c r="G412" s="15"/>
    </row>
    <row r="413" spans="1:7" s="2" customFormat="1" ht="45.75" customHeight="1">
      <c r="A413" s="23" t="s">
        <v>47</v>
      </c>
      <c r="B413" s="42" t="s">
        <v>21</v>
      </c>
      <c r="C413" s="36" t="s">
        <v>1323</v>
      </c>
      <c r="D413" s="36" t="s">
        <v>1326</v>
      </c>
      <c r="E413" s="43">
        <v>2422914</v>
      </c>
      <c r="F413" s="15" t="s">
        <v>18</v>
      </c>
      <c r="G413" s="15"/>
    </row>
    <row r="414" spans="1:7" s="2" customFormat="1" ht="45.75" customHeight="1">
      <c r="A414" s="23" t="s">
        <v>47</v>
      </c>
      <c r="B414" s="42" t="s">
        <v>21</v>
      </c>
      <c r="C414" s="36" t="s">
        <v>1323</v>
      </c>
      <c r="D414" s="36" t="s">
        <v>1324</v>
      </c>
      <c r="E414" s="43">
        <v>2939718</v>
      </c>
      <c r="F414" s="15" t="s">
        <v>18</v>
      </c>
      <c r="G414" s="15"/>
    </row>
    <row r="415" spans="1:7" s="2" customFormat="1" ht="45.75" customHeight="1">
      <c r="A415" s="23" t="s">
        <v>47</v>
      </c>
      <c r="B415" s="42" t="s">
        <v>21</v>
      </c>
      <c r="C415" s="36" t="s">
        <v>1323</v>
      </c>
      <c r="D415" s="36" t="s">
        <v>1327</v>
      </c>
      <c r="E415" s="43">
        <v>1148724</v>
      </c>
      <c r="F415" s="15" t="s">
        <v>18</v>
      </c>
      <c r="G415" s="15"/>
    </row>
    <row r="416" spans="1:7" s="2" customFormat="1" ht="60" customHeight="1">
      <c r="A416" s="41" t="s">
        <v>1139</v>
      </c>
      <c r="B416" s="42" t="s">
        <v>21</v>
      </c>
      <c r="C416" s="36" t="s">
        <v>1142</v>
      </c>
      <c r="D416" s="36" t="s">
        <v>812</v>
      </c>
      <c r="E416" s="43">
        <v>1842100</v>
      </c>
      <c r="F416" s="15" t="s">
        <v>18</v>
      </c>
      <c r="G416" s="48"/>
    </row>
    <row r="417" spans="1:7" s="2" customFormat="1" ht="45.75" customHeight="1">
      <c r="A417" s="23" t="s">
        <v>47</v>
      </c>
      <c r="B417" s="42" t="s">
        <v>21</v>
      </c>
      <c r="C417" s="36" t="s">
        <v>1220</v>
      </c>
      <c r="D417" s="36" t="s">
        <v>1221</v>
      </c>
      <c r="E417" s="43">
        <v>576163</v>
      </c>
      <c r="F417" s="15" t="s">
        <v>165</v>
      </c>
      <c r="G417" s="46"/>
    </row>
    <row r="418" spans="1:7" s="2" customFormat="1" ht="45.75" customHeight="1">
      <c r="A418" s="23" t="s">
        <v>13</v>
      </c>
      <c r="B418" s="42" t="s">
        <v>1</v>
      </c>
      <c r="C418" s="36" t="s">
        <v>874</v>
      </c>
      <c r="D418" s="36" t="s">
        <v>886</v>
      </c>
      <c r="E418" s="43">
        <v>13765000</v>
      </c>
      <c r="F418" s="15" t="s">
        <v>16</v>
      </c>
      <c r="G418" s="21"/>
    </row>
    <row r="419" spans="1:7" s="2" customFormat="1" ht="45.75" customHeight="1">
      <c r="A419" s="23" t="s">
        <v>13</v>
      </c>
      <c r="B419" s="42" t="s">
        <v>1</v>
      </c>
      <c r="C419" s="36" t="s">
        <v>874</v>
      </c>
      <c r="D419" s="36" t="s">
        <v>881</v>
      </c>
      <c r="E419" s="43">
        <v>13765000</v>
      </c>
      <c r="F419" s="15" t="s">
        <v>16</v>
      </c>
      <c r="G419" s="21"/>
    </row>
    <row r="420" spans="1:7" s="2" customFormat="1" ht="45.75" customHeight="1">
      <c r="A420" s="23" t="s">
        <v>13</v>
      </c>
      <c r="B420" s="42" t="s">
        <v>1</v>
      </c>
      <c r="C420" s="36" t="s">
        <v>874</v>
      </c>
      <c r="D420" s="36" t="s">
        <v>885</v>
      </c>
      <c r="E420" s="43">
        <v>17299000</v>
      </c>
      <c r="F420" s="15" t="s">
        <v>16</v>
      </c>
      <c r="G420" s="21"/>
    </row>
    <row r="421" spans="1:7" s="2" customFormat="1" ht="45.75" customHeight="1">
      <c r="A421" s="23" t="s">
        <v>13</v>
      </c>
      <c r="B421" s="42" t="s">
        <v>1</v>
      </c>
      <c r="C421" s="36" t="s">
        <v>874</v>
      </c>
      <c r="D421" s="36" t="s">
        <v>890</v>
      </c>
      <c r="E421" s="43">
        <v>17299000</v>
      </c>
      <c r="F421" s="15" t="s">
        <v>16</v>
      </c>
      <c r="G421" s="21"/>
    </row>
    <row r="422" spans="1:7" s="2" customFormat="1" ht="45.75" customHeight="1">
      <c r="A422" s="23" t="s">
        <v>13</v>
      </c>
      <c r="B422" s="42" t="s">
        <v>1</v>
      </c>
      <c r="C422" s="36" t="s">
        <v>874</v>
      </c>
      <c r="D422" s="36" t="s">
        <v>882</v>
      </c>
      <c r="E422" s="43">
        <v>13765000</v>
      </c>
      <c r="F422" s="15" t="s">
        <v>16</v>
      </c>
      <c r="G422" s="21"/>
    </row>
    <row r="423" spans="1:7" s="2" customFormat="1" ht="45.75" customHeight="1">
      <c r="A423" s="23" t="s">
        <v>13</v>
      </c>
      <c r="B423" s="42" t="s">
        <v>1</v>
      </c>
      <c r="C423" s="36" t="s">
        <v>874</v>
      </c>
      <c r="D423" s="36" t="s">
        <v>1358</v>
      </c>
      <c r="E423" s="43">
        <v>13765000</v>
      </c>
      <c r="F423" s="15" t="s">
        <v>16</v>
      </c>
      <c r="G423" s="21"/>
    </row>
    <row r="424" spans="1:7" s="2" customFormat="1" ht="45.75" customHeight="1">
      <c r="A424" s="23" t="s">
        <v>13</v>
      </c>
      <c r="B424" s="42" t="s">
        <v>1</v>
      </c>
      <c r="C424" s="36" t="s">
        <v>874</v>
      </c>
      <c r="D424" s="36" t="s">
        <v>880</v>
      </c>
      <c r="E424" s="43">
        <v>13765000</v>
      </c>
      <c r="F424" s="15" t="s">
        <v>16</v>
      </c>
      <c r="G424" s="21"/>
    </row>
    <row r="425" spans="1:7" s="2" customFormat="1" ht="45.75" customHeight="1">
      <c r="A425" s="23" t="s">
        <v>13</v>
      </c>
      <c r="B425" s="42" t="s">
        <v>1</v>
      </c>
      <c r="C425" s="36" t="s">
        <v>874</v>
      </c>
      <c r="D425" s="36" t="s">
        <v>880</v>
      </c>
      <c r="E425" s="43">
        <v>13765000</v>
      </c>
      <c r="F425" s="15" t="s">
        <v>16</v>
      </c>
      <c r="G425" s="21"/>
    </row>
    <row r="426" spans="1:7" s="2" customFormat="1" ht="45.75" customHeight="1">
      <c r="A426" s="23" t="s">
        <v>13</v>
      </c>
      <c r="B426" s="42" t="s">
        <v>1</v>
      </c>
      <c r="C426" s="36" t="s">
        <v>874</v>
      </c>
      <c r="D426" s="36" t="s">
        <v>1357</v>
      </c>
      <c r="E426" s="43">
        <v>17299000</v>
      </c>
      <c r="F426" s="15" t="s">
        <v>16</v>
      </c>
      <c r="G426" s="21"/>
    </row>
    <row r="427" spans="1:7" s="2" customFormat="1" ht="45.75" customHeight="1">
      <c r="A427" s="23" t="s">
        <v>13</v>
      </c>
      <c r="B427" s="42" t="s">
        <v>1</v>
      </c>
      <c r="C427" s="36" t="s">
        <v>874</v>
      </c>
      <c r="D427" s="36" t="s">
        <v>889</v>
      </c>
      <c r="E427" s="43">
        <v>20773000</v>
      </c>
      <c r="F427" s="15" t="s">
        <v>16</v>
      </c>
      <c r="G427" s="21"/>
    </row>
    <row r="428" spans="1:7" s="2" customFormat="1" ht="45.75" customHeight="1">
      <c r="A428" s="23" t="s">
        <v>13</v>
      </c>
      <c r="B428" s="42" t="s">
        <v>1</v>
      </c>
      <c r="C428" s="36" t="s">
        <v>874</v>
      </c>
      <c r="D428" s="36" t="s">
        <v>891</v>
      </c>
      <c r="E428" s="43">
        <v>20773000</v>
      </c>
      <c r="F428" s="15" t="s">
        <v>16</v>
      </c>
      <c r="G428" s="21"/>
    </row>
    <row r="429" spans="1:7" s="2" customFormat="1" ht="45.75" customHeight="1">
      <c r="A429" s="23" t="s">
        <v>13</v>
      </c>
      <c r="B429" s="42" t="s">
        <v>1</v>
      </c>
      <c r="C429" s="36" t="s">
        <v>874</v>
      </c>
      <c r="D429" s="36" t="s">
        <v>877</v>
      </c>
      <c r="E429" s="43">
        <v>13765000</v>
      </c>
      <c r="F429" s="15" t="s">
        <v>16</v>
      </c>
      <c r="G429" s="21"/>
    </row>
    <row r="430" spans="1:7" s="2" customFormat="1" ht="45.75" customHeight="1">
      <c r="A430" s="23" t="s">
        <v>13</v>
      </c>
      <c r="B430" s="42" t="s">
        <v>1</v>
      </c>
      <c r="C430" s="36" t="s">
        <v>874</v>
      </c>
      <c r="D430" s="36" t="s">
        <v>877</v>
      </c>
      <c r="E430" s="43">
        <v>13765000</v>
      </c>
      <c r="F430" s="15" t="s">
        <v>16</v>
      </c>
      <c r="G430" s="21"/>
    </row>
    <row r="431" spans="1:7" s="2" customFormat="1" ht="45.75" customHeight="1">
      <c r="A431" s="23" t="s">
        <v>13</v>
      </c>
      <c r="B431" s="42" t="s">
        <v>1</v>
      </c>
      <c r="C431" s="36" t="s">
        <v>874</v>
      </c>
      <c r="D431" s="36" t="s">
        <v>879</v>
      </c>
      <c r="E431" s="43">
        <v>13765000</v>
      </c>
      <c r="F431" s="15" t="s">
        <v>16</v>
      </c>
      <c r="G431" s="21"/>
    </row>
    <row r="432" spans="1:7" s="2" customFormat="1" ht="45.75" customHeight="1">
      <c r="A432" s="23" t="s">
        <v>13</v>
      </c>
      <c r="B432" s="42" t="s">
        <v>1</v>
      </c>
      <c r="C432" s="36" t="s">
        <v>874</v>
      </c>
      <c r="D432" s="36" t="s">
        <v>883</v>
      </c>
      <c r="E432" s="43">
        <v>17299000</v>
      </c>
      <c r="F432" s="15" t="s">
        <v>16</v>
      </c>
      <c r="G432" s="21"/>
    </row>
    <row r="433" spans="1:7" s="2" customFormat="1" ht="45.75" customHeight="1">
      <c r="A433" s="23" t="s">
        <v>13</v>
      </c>
      <c r="B433" s="42" t="s">
        <v>1</v>
      </c>
      <c r="C433" s="36" t="s">
        <v>874</v>
      </c>
      <c r="D433" s="36" t="s">
        <v>875</v>
      </c>
      <c r="E433" s="72">
        <v>13765000</v>
      </c>
      <c r="F433" s="15" t="s">
        <v>16</v>
      </c>
      <c r="G433" s="21"/>
    </row>
    <row r="434" spans="1:7" s="2" customFormat="1" ht="45.75" customHeight="1">
      <c r="A434" s="23" t="s">
        <v>13</v>
      </c>
      <c r="B434" s="42" t="s">
        <v>1</v>
      </c>
      <c r="C434" s="36" t="s">
        <v>874</v>
      </c>
      <c r="D434" s="36" t="s">
        <v>878</v>
      </c>
      <c r="E434" s="43">
        <v>13765000</v>
      </c>
      <c r="F434" s="15" t="s">
        <v>16</v>
      </c>
      <c r="G434" s="21"/>
    </row>
    <row r="435" spans="1:7" s="2" customFormat="1" ht="45.75" customHeight="1">
      <c r="A435" s="23" t="s">
        <v>13</v>
      </c>
      <c r="B435" s="42" t="s">
        <v>1</v>
      </c>
      <c r="C435" s="36" t="s">
        <v>874</v>
      </c>
      <c r="D435" s="36" t="s">
        <v>878</v>
      </c>
      <c r="E435" s="43">
        <v>13765000</v>
      </c>
      <c r="F435" s="15" t="s">
        <v>16</v>
      </c>
      <c r="G435" s="21"/>
    </row>
    <row r="436" spans="1:7" s="2" customFormat="1" ht="45.75" customHeight="1">
      <c r="A436" s="23" t="s">
        <v>13</v>
      </c>
      <c r="B436" s="42" t="s">
        <v>1</v>
      </c>
      <c r="C436" s="36" t="s">
        <v>874</v>
      </c>
      <c r="D436" s="36" t="s">
        <v>892</v>
      </c>
      <c r="E436" s="43">
        <v>20773000</v>
      </c>
      <c r="F436" s="15" t="s">
        <v>16</v>
      </c>
      <c r="G436" s="21"/>
    </row>
    <row r="437" spans="1:7" s="2" customFormat="1" ht="45.75" customHeight="1">
      <c r="A437" s="23" t="s">
        <v>13</v>
      </c>
      <c r="B437" s="42" t="s">
        <v>1</v>
      </c>
      <c r="C437" s="36" t="s">
        <v>874</v>
      </c>
      <c r="D437" s="36" t="s">
        <v>816</v>
      </c>
      <c r="E437" s="43">
        <v>13765000</v>
      </c>
      <c r="F437" s="15" t="s">
        <v>16</v>
      </c>
      <c r="G437" s="21"/>
    </row>
    <row r="438" spans="1:7" s="2" customFormat="1" ht="45.75" customHeight="1">
      <c r="A438" s="23" t="s">
        <v>13</v>
      </c>
      <c r="B438" s="42" t="s">
        <v>1</v>
      </c>
      <c r="C438" s="36" t="s">
        <v>874</v>
      </c>
      <c r="D438" s="36" t="s">
        <v>887</v>
      </c>
      <c r="E438" s="43">
        <v>13765000</v>
      </c>
      <c r="F438" s="15" t="s">
        <v>16</v>
      </c>
      <c r="G438" s="21"/>
    </row>
    <row r="439" spans="1:7" s="2" customFormat="1" ht="45.75" customHeight="1">
      <c r="A439" s="23" t="s">
        <v>13</v>
      </c>
      <c r="B439" s="42" t="s">
        <v>1</v>
      </c>
      <c r="C439" s="36" t="s">
        <v>874</v>
      </c>
      <c r="D439" s="36" t="s">
        <v>884</v>
      </c>
      <c r="E439" s="43">
        <v>20773000</v>
      </c>
      <c r="F439" s="15" t="s">
        <v>16</v>
      </c>
      <c r="G439" s="21"/>
    </row>
    <row r="440" spans="1:7" s="2" customFormat="1" ht="45.75" customHeight="1">
      <c r="A440" s="23" t="s">
        <v>13</v>
      </c>
      <c r="B440" s="42" t="s">
        <v>1</v>
      </c>
      <c r="C440" s="36" t="s">
        <v>874</v>
      </c>
      <c r="D440" s="36" t="s">
        <v>876</v>
      </c>
      <c r="E440" s="72">
        <v>13765000</v>
      </c>
      <c r="F440" s="15" t="s">
        <v>16</v>
      </c>
      <c r="G440" s="21"/>
    </row>
    <row r="441" spans="1:7" s="2" customFormat="1" ht="45.75" customHeight="1">
      <c r="A441" s="23" t="s">
        <v>13</v>
      </c>
      <c r="B441" s="42" t="s">
        <v>1</v>
      </c>
      <c r="C441" s="36" t="s">
        <v>874</v>
      </c>
      <c r="D441" s="36" t="s">
        <v>888</v>
      </c>
      <c r="E441" s="43">
        <v>17299000</v>
      </c>
      <c r="F441" s="15" t="s">
        <v>16</v>
      </c>
      <c r="G441" s="21"/>
    </row>
    <row r="442" spans="1:7" s="2" customFormat="1" ht="45.75" customHeight="1">
      <c r="A442" s="23" t="s">
        <v>151</v>
      </c>
      <c r="B442" s="27" t="s">
        <v>21</v>
      </c>
      <c r="C442" s="28" t="s">
        <v>163</v>
      </c>
      <c r="D442" s="28" t="s">
        <v>157</v>
      </c>
      <c r="E442" s="29">
        <v>38524104</v>
      </c>
      <c r="F442" s="24" t="s">
        <v>17</v>
      </c>
      <c r="G442" s="16" t="s">
        <v>19</v>
      </c>
    </row>
    <row r="443" spans="1:7" s="2" customFormat="1" ht="60" customHeight="1">
      <c r="A443" s="23" t="s">
        <v>47</v>
      </c>
      <c r="B443" s="42" t="s">
        <v>21</v>
      </c>
      <c r="C443" s="36" t="s">
        <v>1329</v>
      </c>
      <c r="D443" s="36" t="s">
        <v>819</v>
      </c>
      <c r="E443" s="43">
        <v>10</v>
      </c>
      <c r="F443" s="15" t="s">
        <v>1330</v>
      </c>
      <c r="G443" s="15"/>
    </row>
    <row r="444" spans="1:7" s="2" customFormat="1" ht="45.75" customHeight="1">
      <c r="A444" s="23" t="s">
        <v>47</v>
      </c>
      <c r="B444" s="42" t="s">
        <v>21</v>
      </c>
      <c r="C444" s="36" t="s">
        <v>1353</v>
      </c>
      <c r="D444" s="36" t="s">
        <v>1406</v>
      </c>
      <c r="E444" s="43">
        <v>45265</v>
      </c>
      <c r="F444" s="15" t="s">
        <v>1330</v>
      </c>
      <c r="G444" s="15"/>
    </row>
    <row r="445" spans="1:7" s="2" customFormat="1" ht="45.75" customHeight="1">
      <c r="A445" s="23" t="s">
        <v>13</v>
      </c>
      <c r="B445" s="27" t="s">
        <v>65</v>
      </c>
      <c r="C445" s="28" t="s">
        <v>826</v>
      </c>
      <c r="D445" s="28" t="s">
        <v>827</v>
      </c>
      <c r="E445" s="29">
        <v>11363000</v>
      </c>
      <c r="F445" s="24" t="s">
        <v>16</v>
      </c>
      <c r="G445" s="16" t="s">
        <v>19</v>
      </c>
    </row>
    <row r="446" spans="1:7" s="2" customFormat="1" ht="45.75" customHeight="1">
      <c r="A446" s="23" t="s">
        <v>47</v>
      </c>
      <c r="B446" s="42" t="s">
        <v>21</v>
      </c>
      <c r="C446" s="36" t="s">
        <v>1319</v>
      </c>
      <c r="D446" s="36" t="s">
        <v>1320</v>
      </c>
      <c r="E446" s="43">
        <v>225720</v>
      </c>
      <c r="F446" s="15" t="s">
        <v>18</v>
      </c>
      <c r="G446" s="46"/>
    </row>
    <row r="447" spans="1:7" s="2" customFormat="1" ht="45.75" customHeight="1">
      <c r="A447" s="23" t="s">
        <v>47</v>
      </c>
      <c r="B447" s="42" t="s">
        <v>21</v>
      </c>
      <c r="C447" s="36" t="s">
        <v>1319</v>
      </c>
      <c r="D447" s="36" t="s">
        <v>1254</v>
      </c>
      <c r="E447" s="43">
        <v>225720</v>
      </c>
      <c r="F447" s="15" t="s">
        <v>18</v>
      </c>
      <c r="G447" s="46"/>
    </row>
    <row r="448" spans="1:7" s="2" customFormat="1" ht="45.75" customHeight="1">
      <c r="A448" s="74" t="s">
        <v>13</v>
      </c>
      <c r="B448" s="75" t="s">
        <v>65</v>
      </c>
      <c r="C448" s="37" t="s">
        <v>1075</v>
      </c>
      <c r="D448" s="37" t="s">
        <v>1076</v>
      </c>
      <c r="E448" s="38">
        <v>52800</v>
      </c>
      <c r="F448" s="39" t="s">
        <v>15</v>
      </c>
      <c r="G448" s="40"/>
    </row>
    <row r="449" spans="1:7" s="2" customFormat="1" ht="45.75" customHeight="1">
      <c r="A449" s="74" t="s">
        <v>47</v>
      </c>
      <c r="B449" s="75" t="s">
        <v>65</v>
      </c>
      <c r="C449" s="37" t="s">
        <v>1082</v>
      </c>
      <c r="D449" s="37" t="s">
        <v>1083</v>
      </c>
      <c r="E449" s="38">
        <v>4915900</v>
      </c>
      <c r="F449" s="39" t="s">
        <v>17</v>
      </c>
      <c r="G449" s="40"/>
    </row>
    <row r="450" spans="1:7" s="2" customFormat="1" ht="45.75" customHeight="1">
      <c r="A450" s="23" t="s">
        <v>13</v>
      </c>
      <c r="B450" s="27" t="s">
        <v>65</v>
      </c>
      <c r="C450" s="28" t="s">
        <v>833</v>
      </c>
      <c r="D450" s="28" t="s">
        <v>834</v>
      </c>
      <c r="E450" s="29">
        <v>594000</v>
      </c>
      <c r="F450" s="24" t="s">
        <v>15</v>
      </c>
      <c r="G450" s="16" t="s">
        <v>69</v>
      </c>
    </row>
    <row r="451" spans="1:7" s="2" customFormat="1" ht="45.75" customHeight="1">
      <c r="A451" s="23" t="s">
        <v>13</v>
      </c>
      <c r="B451" s="27" t="s">
        <v>65</v>
      </c>
      <c r="C451" s="28" t="s">
        <v>830</v>
      </c>
      <c r="D451" s="28" t="s">
        <v>832</v>
      </c>
      <c r="E451" s="29">
        <v>976320</v>
      </c>
      <c r="F451" s="24" t="s">
        <v>18</v>
      </c>
      <c r="G451" s="16"/>
    </row>
    <row r="452" spans="1:7" s="2" customFormat="1" ht="45.75" customHeight="1">
      <c r="A452" s="23" t="s">
        <v>13</v>
      </c>
      <c r="B452" s="27" t="s">
        <v>65</v>
      </c>
      <c r="C452" s="28" t="s">
        <v>830</v>
      </c>
      <c r="D452" s="28" t="s">
        <v>831</v>
      </c>
      <c r="E452" s="29">
        <v>906120</v>
      </c>
      <c r="F452" s="24" t="s">
        <v>18</v>
      </c>
      <c r="G452" s="16"/>
    </row>
    <row r="453" spans="1:7" s="2" customFormat="1" ht="45.75" customHeight="1">
      <c r="A453" s="23" t="s">
        <v>13</v>
      </c>
      <c r="B453" s="27" t="s">
        <v>65</v>
      </c>
      <c r="C453" s="28" t="s">
        <v>828</v>
      </c>
      <c r="D453" s="28" t="s">
        <v>829</v>
      </c>
      <c r="E453" s="29">
        <v>34292286</v>
      </c>
      <c r="F453" s="24" t="s">
        <v>20</v>
      </c>
      <c r="G453" s="16" t="s">
        <v>69</v>
      </c>
    </row>
    <row r="454" spans="1:7" s="2" customFormat="1" ht="45.75" customHeight="1">
      <c r="A454" s="23" t="s">
        <v>47</v>
      </c>
      <c r="B454" s="42" t="s">
        <v>21</v>
      </c>
      <c r="C454" s="36" t="s">
        <v>1212</v>
      </c>
      <c r="D454" s="36" t="s">
        <v>1213</v>
      </c>
      <c r="E454" s="43">
        <v>18806866</v>
      </c>
      <c r="F454" s="15" t="s">
        <v>1171</v>
      </c>
      <c r="G454" s="46"/>
    </row>
    <row r="455" spans="1:7" s="2" customFormat="1" ht="45.75" customHeight="1">
      <c r="A455" s="23" t="s">
        <v>47</v>
      </c>
      <c r="B455" s="42" t="s">
        <v>21</v>
      </c>
      <c r="C455" s="36" t="s">
        <v>1212</v>
      </c>
      <c r="D455" s="36" t="s">
        <v>22</v>
      </c>
      <c r="E455" s="43">
        <v>18806866</v>
      </c>
      <c r="F455" s="15" t="s">
        <v>1171</v>
      </c>
      <c r="G455" s="46"/>
    </row>
    <row r="456" spans="1:7" s="2" customFormat="1" ht="45.75" customHeight="1">
      <c r="A456" s="23" t="s">
        <v>47</v>
      </c>
      <c r="B456" s="42" t="s">
        <v>21</v>
      </c>
      <c r="C456" s="36" t="s">
        <v>1212</v>
      </c>
      <c r="D456" s="36" t="s">
        <v>25</v>
      </c>
      <c r="E456" s="43">
        <v>18806866</v>
      </c>
      <c r="F456" s="15" t="s">
        <v>1171</v>
      </c>
      <c r="G456" s="46"/>
    </row>
    <row r="457" spans="1:7" s="2" customFormat="1" ht="45.75" customHeight="1">
      <c r="A457" s="23" t="s">
        <v>47</v>
      </c>
      <c r="B457" s="42" t="s">
        <v>21</v>
      </c>
      <c r="C457" s="36" t="s">
        <v>1212</v>
      </c>
      <c r="D457" s="36" t="s">
        <v>26</v>
      </c>
      <c r="E457" s="43">
        <v>18806866</v>
      </c>
      <c r="F457" s="15" t="s">
        <v>1171</v>
      </c>
      <c r="G457" s="46"/>
    </row>
    <row r="458" spans="1:7" s="2" customFormat="1" ht="45.75" customHeight="1">
      <c r="A458" s="23" t="s">
        <v>47</v>
      </c>
      <c r="B458" s="42" t="s">
        <v>21</v>
      </c>
      <c r="C458" s="36" t="s">
        <v>1212</v>
      </c>
      <c r="D458" s="36" t="s">
        <v>27</v>
      </c>
      <c r="E458" s="43">
        <v>18806866</v>
      </c>
      <c r="F458" s="15" t="s">
        <v>1171</v>
      </c>
      <c r="G458" s="46"/>
    </row>
    <row r="459" spans="1:7" s="2" customFormat="1" ht="45.75" customHeight="1">
      <c r="A459" s="23" t="s">
        <v>47</v>
      </c>
      <c r="B459" s="42" t="s">
        <v>21</v>
      </c>
      <c r="C459" s="36" t="s">
        <v>1212</v>
      </c>
      <c r="D459" s="36" t="s">
        <v>816</v>
      </c>
      <c r="E459" s="43">
        <v>18806866</v>
      </c>
      <c r="F459" s="15" t="s">
        <v>1171</v>
      </c>
      <c r="G459" s="46"/>
    </row>
    <row r="460" spans="1:7" s="2" customFormat="1" ht="45.75" customHeight="1">
      <c r="A460" s="23" t="s">
        <v>47</v>
      </c>
      <c r="B460" s="42" t="s">
        <v>21</v>
      </c>
      <c r="C460" s="36" t="s">
        <v>1212</v>
      </c>
      <c r="D460" s="36" t="s">
        <v>1214</v>
      </c>
      <c r="E460" s="43">
        <v>18806866</v>
      </c>
      <c r="F460" s="15" t="s">
        <v>1171</v>
      </c>
      <c r="G460" s="46"/>
    </row>
    <row r="461" spans="1:7" s="2" customFormat="1" ht="45.75" customHeight="1">
      <c r="A461" s="23" t="s">
        <v>47</v>
      </c>
      <c r="B461" s="42" t="s">
        <v>21</v>
      </c>
      <c r="C461" s="36" t="s">
        <v>1212</v>
      </c>
      <c r="D461" s="36" t="s">
        <v>814</v>
      </c>
      <c r="E461" s="43">
        <v>18806866</v>
      </c>
      <c r="F461" s="15" t="s">
        <v>1171</v>
      </c>
      <c r="G461" s="46"/>
    </row>
    <row r="462" spans="1:7" s="2" customFormat="1" ht="45.75" customHeight="1">
      <c r="A462" s="23" t="s">
        <v>47</v>
      </c>
      <c r="B462" s="42" t="s">
        <v>21</v>
      </c>
      <c r="C462" s="36" t="s">
        <v>1212</v>
      </c>
      <c r="D462" s="36" t="s">
        <v>815</v>
      </c>
      <c r="E462" s="43">
        <v>18806866</v>
      </c>
      <c r="F462" s="15" t="s">
        <v>1171</v>
      </c>
      <c r="G462" s="46"/>
    </row>
    <row r="463" spans="1:7" s="2" customFormat="1" ht="45.75" customHeight="1">
      <c r="A463" s="23" t="s">
        <v>47</v>
      </c>
      <c r="B463" s="42" t="s">
        <v>21</v>
      </c>
      <c r="C463" s="36" t="s">
        <v>1169</v>
      </c>
      <c r="D463" s="82" t="s">
        <v>1195</v>
      </c>
      <c r="E463" s="43">
        <v>11760000</v>
      </c>
      <c r="F463" s="15" t="s">
        <v>1171</v>
      </c>
      <c r="G463" s="46"/>
    </row>
    <row r="464" spans="1:7" s="2" customFormat="1" ht="45.75" customHeight="1">
      <c r="A464" s="23" t="s">
        <v>47</v>
      </c>
      <c r="B464" s="42" t="s">
        <v>21</v>
      </c>
      <c r="C464" s="36" t="s">
        <v>1169</v>
      </c>
      <c r="D464" s="82" t="s">
        <v>1187</v>
      </c>
      <c r="E464" s="43">
        <v>10860000</v>
      </c>
      <c r="F464" s="15" t="s">
        <v>1171</v>
      </c>
      <c r="G464" s="46"/>
    </row>
    <row r="465" spans="1:7" s="2" customFormat="1" ht="45.75" customHeight="1">
      <c r="A465" s="23" t="s">
        <v>47</v>
      </c>
      <c r="B465" s="42" t="s">
        <v>21</v>
      </c>
      <c r="C465" s="36" t="s">
        <v>1169</v>
      </c>
      <c r="D465" s="82" t="s">
        <v>1203</v>
      </c>
      <c r="E465" s="43">
        <v>9043000</v>
      </c>
      <c r="F465" s="15" t="s">
        <v>1171</v>
      </c>
      <c r="G465" s="46"/>
    </row>
    <row r="466" spans="1:7" s="2" customFormat="1" ht="45.75" customHeight="1">
      <c r="A466" s="23" t="s">
        <v>47</v>
      </c>
      <c r="B466" s="42" t="s">
        <v>21</v>
      </c>
      <c r="C466" s="36" t="s">
        <v>1169</v>
      </c>
      <c r="D466" s="82" t="s">
        <v>1184</v>
      </c>
      <c r="E466" s="43">
        <v>11930000</v>
      </c>
      <c r="F466" s="15" t="s">
        <v>1171</v>
      </c>
      <c r="G466" s="46"/>
    </row>
    <row r="467" spans="1:7" s="2" customFormat="1" ht="45.75" customHeight="1">
      <c r="A467" s="23" t="s">
        <v>47</v>
      </c>
      <c r="B467" s="42" t="s">
        <v>21</v>
      </c>
      <c r="C467" s="36" t="s">
        <v>1169</v>
      </c>
      <c r="D467" s="82" t="s">
        <v>1196</v>
      </c>
      <c r="E467" s="43">
        <v>14160000</v>
      </c>
      <c r="F467" s="15" t="s">
        <v>1171</v>
      </c>
      <c r="G467" s="46"/>
    </row>
    <row r="468" spans="1:7" s="2" customFormat="1" ht="45.75" customHeight="1">
      <c r="A468" s="23" t="s">
        <v>47</v>
      </c>
      <c r="B468" s="42" t="s">
        <v>21</v>
      </c>
      <c r="C468" s="36" t="s">
        <v>1169</v>
      </c>
      <c r="D468" s="82" t="s">
        <v>1190</v>
      </c>
      <c r="E468" s="43">
        <v>10410000</v>
      </c>
      <c r="F468" s="15" t="s">
        <v>1171</v>
      </c>
      <c r="G468" s="46"/>
    </row>
    <row r="469" spans="1:7" s="2" customFormat="1" ht="45.75" customHeight="1">
      <c r="A469" s="23" t="s">
        <v>47</v>
      </c>
      <c r="B469" s="42" t="s">
        <v>21</v>
      </c>
      <c r="C469" s="36" t="s">
        <v>1169</v>
      </c>
      <c r="D469" s="82" t="s">
        <v>1186</v>
      </c>
      <c r="E469" s="43">
        <v>8496000</v>
      </c>
      <c r="F469" s="15" t="s">
        <v>1171</v>
      </c>
      <c r="G469" s="46"/>
    </row>
    <row r="470" spans="1:7" s="2" customFormat="1" ht="45.75" customHeight="1">
      <c r="A470" s="23" t="s">
        <v>47</v>
      </c>
      <c r="B470" s="42" t="s">
        <v>21</v>
      </c>
      <c r="C470" s="36" t="s">
        <v>1169</v>
      </c>
      <c r="D470" s="82" t="s">
        <v>1194</v>
      </c>
      <c r="E470" s="43">
        <v>15710000</v>
      </c>
      <c r="F470" s="15" t="s">
        <v>1171</v>
      </c>
      <c r="G470" s="46"/>
    </row>
    <row r="471" spans="1:7" s="2" customFormat="1" ht="45.75" customHeight="1">
      <c r="A471" s="23" t="s">
        <v>47</v>
      </c>
      <c r="B471" s="42" t="s">
        <v>21</v>
      </c>
      <c r="C471" s="36" t="s">
        <v>1169</v>
      </c>
      <c r="D471" s="36" t="s">
        <v>814</v>
      </c>
      <c r="E471" s="43">
        <v>15060000</v>
      </c>
      <c r="F471" s="15" t="s">
        <v>1171</v>
      </c>
      <c r="G471" s="15"/>
    </row>
    <row r="472" spans="1:7" s="2" customFormat="1" ht="45.75" customHeight="1">
      <c r="A472" s="23" t="s">
        <v>47</v>
      </c>
      <c r="B472" s="42" t="s">
        <v>21</v>
      </c>
      <c r="C472" s="36" t="s">
        <v>1169</v>
      </c>
      <c r="D472" s="82" t="s">
        <v>1202</v>
      </c>
      <c r="E472" s="43">
        <v>9960000</v>
      </c>
      <c r="F472" s="15" t="s">
        <v>1171</v>
      </c>
      <c r="G472" s="46"/>
    </row>
    <row r="473" spans="1:7" s="2" customFormat="1" ht="45.75" customHeight="1">
      <c r="A473" s="23" t="s">
        <v>47</v>
      </c>
      <c r="B473" s="42" t="s">
        <v>21</v>
      </c>
      <c r="C473" s="36" t="s">
        <v>1169</v>
      </c>
      <c r="D473" s="82" t="s">
        <v>1204</v>
      </c>
      <c r="E473" s="43">
        <v>13710000</v>
      </c>
      <c r="F473" s="15" t="s">
        <v>1171</v>
      </c>
      <c r="G473" s="46"/>
    </row>
    <row r="474" spans="1:7" s="2" customFormat="1" ht="45.75" customHeight="1">
      <c r="A474" s="23" t="s">
        <v>47</v>
      </c>
      <c r="B474" s="42" t="s">
        <v>21</v>
      </c>
      <c r="C474" s="36" t="s">
        <v>1169</v>
      </c>
      <c r="D474" s="82" t="s">
        <v>1200</v>
      </c>
      <c r="E474" s="43">
        <v>12010000</v>
      </c>
      <c r="F474" s="15" t="s">
        <v>1171</v>
      </c>
      <c r="G474" s="46"/>
    </row>
    <row r="475" spans="1:7" s="2" customFormat="1" ht="45.75" customHeight="1">
      <c r="A475" s="23" t="s">
        <v>47</v>
      </c>
      <c r="B475" s="42" t="s">
        <v>21</v>
      </c>
      <c r="C475" s="36" t="s">
        <v>1169</v>
      </c>
      <c r="D475" s="82" t="s">
        <v>1191</v>
      </c>
      <c r="E475" s="43">
        <v>14610000</v>
      </c>
      <c r="F475" s="15" t="s">
        <v>1171</v>
      </c>
      <c r="G475" s="46"/>
    </row>
    <row r="476" spans="1:7" s="2" customFormat="1" ht="45.75" customHeight="1">
      <c r="A476" s="23" t="s">
        <v>47</v>
      </c>
      <c r="B476" s="42" t="s">
        <v>21</v>
      </c>
      <c r="C476" s="36" t="s">
        <v>1169</v>
      </c>
      <c r="D476" s="82" t="s">
        <v>1192</v>
      </c>
      <c r="E476" s="43">
        <v>10050000</v>
      </c>
      <c r="F476" s="15" t="s">
        <v>1171</v>
      </c>
      <c r="G476" s="46"/>
    </row>
    <row r="477" spans="1:7" s="2" customFormat="1" ht="45.75" customHeight="1">
      <c r="A477" s="23" t="s">
        <v>47</v>
      </c>
      <c r="B477" s="42" t="s">
        <v>21</v>
      </c>
      <c r="C477" s="36" t="s">
        <v>1169</v>
      </c>
      <c r="D477" s="36" t="s">
        <v>1173</v>
      </c>
      <c r="E477" s="43">
        <v>10610000</v>
      </c>
      <c r="F477" s="15" t="s">
        <v>1171</v>
      </c>
      <c r="G477" s="15"/>
    </row>
    <row r="478" spans="1:7" s="2" customFormat="1" ht="45.75" customHeight="1">
      <c r="A478" s="23" t="s">
        <v>47</v>
      </c>
      <c r="B478" s="42" t="s">
        <v>21</v>
      </c>
      <c r="C478" s="36" t="s">
        <v>1169</v>
      </c>
      <c r="D478" s="36" t="s">
        <v>1174</v>
      </c>
      <c r="E478" s="43">
        <v>12170000</v>
      </c>
      <c r="F478" s="15" t="s">
        <v>1171</v>
      </c>
      <c r="G478" s="15"/>
    </row>
    <row r="479" spans="1:7" s="2" customFormat="1" ht="45.75" customHeight="1">
      <c r="A479" s="23" t="s">
        <v>47</v>
      </c>
      <c r="B479" s="42" t="s">
        <v>21</v>
      </c>
      <c r="C479" s="36" t="s">
        <v>1169</v>
      </c>
      <c r="D479" s="82" t="s">
        <v>1180</v>
      </c>
      <c r="E479" s="43">
        <v>10860000</v>
      </c>
      <c r="F479" s="15" t="s">
        <v>1171</v>
      </c>
      <c r="G479" s="46"/>
    </row>
    <row r="480" spans="1:7" s="2" customFormat="1" ht="45.75" customHeight="1">
      <c r="A480" s="23" t="s">
        <v>47</v>
      </c>
      <c r="B480" s="42" t="s">
        <v>21</v>
      </c>
      <c r="C480" s="36" t="s">
        <v>1169</v>
      </c>
      <c r="D480" s="82" t="s">
        <v>1177</v>
      </c>
      <c r="E480" s="43">
        <v>11160000</v>
      </c>
      <c r="F480" s="15" t="s">
        <v>1171</v>
      </c>
      <c r="G480" s="46"/>
    </row>
    <row r="481" spans="1:7" s="2" customFormat="1" ht="45.75" customHeight="1">
      <c r="A481" s="23" t="s">
        <v>47</v>
      </c>
      <c r="B481" s="42" t="s">
        <v>21</v>
      </c>
      <c r="C481" s="36" t="s">
        <v>1169</v>
      </c>
      <c r="D481" s="82" t="s">
        <v>1193</v>
      </c>
      <c r="E481" s="43">
        <v>11939000</v>
      </c>
      <c r="F481" s="15" t="s">
        <v>1171</v>
      </c>
      <c r="G481" s="46"/>
    </row>
    <row r="482" spans="1:7" s="2" customFormat="1" ht="45.75" customHeight="1">
      <c r="A482" s="23" t="s">
        <v>47</v>
      </c>
      <c r="B482" s="42" t="s">
        <v>21</v>
      </c>
      <c r="C482" s="36" t="s">
        <v>1169</v>
      </c>
      <c r="D482" s="82" t="s">
        <v>1175</v>
      </c>
      <c r="E482" s="43">
        <v>11230000</v>
      </c>
      <c r="F482" s="15" t="s">
        <v>1171</v>
      </c>
      <c r="G482" s="15"/>
    </row>
    <row r="483" spans="1:7" s="2" customFormat="1" ht="45.75" customHeight="1">
      <c r="A483" s="23" t="s">
        <v>47</v>
      </c>
      <c r="B483" s="42" t="s">
        <v>21</v>
      </c>
      <c r="C483" s="36" t="s">
        <v>1169</v>
      </c>
      <c r="D483" s="82" t="s">
        <v>1201</v>
      </c>
      <c r="E483" s="43">
        <v>10760000</v>
      </c>
      <c r="F483" s="15" t="s">
        <v>1171</v>
      </c>
      <c r="G483" s="46"/>
    </row>
    <row r="484" spans="1:7" s="2" customFormat="1" ht="45.75" customHeight="1">
      <c r="A484" s="23" t="s">
        <v>47</v>
      </c>
      <c r="B484" s="42" t="s">
        <v>21</v>
      </c>
      <c r="C484" s="36" t="s">
        <v>1169</v>
      </c>
      <c r="D484" s="82" t="s">
        <v>1189</v>
      </c>
      <c r="E484" s="43">
        <v>13710000</v>
      </c>
      <c r="F484" s="15" t="s">
        <v>1171</v>
      </c>
      <c r="G484" s="46"/>
    </row>
    <row r="485" spans="1:7" s="2" customFormat="1" ht="45.75" customHeight="1">
      <c r="A485" s="23" t="s">
        <v>47</v>
      </c>
      <c r="B485" s="42" t="s">
        <v>21</v>
      </c>
      <c r="C485" s="36" t="s">
        <v>1169</v>
      </c>
      <c r="D485" s="82" t="s">
        <v>1188</v>
      </c>
      <c r="E485" s="43">
        <v>9490000</v>
      </c>
      <c r="F485" s="15" t="s">
        <v>1171</v>
      </c>
      <c r="G485" s="46"/>
    </row>
    <row r="486" spans="1:7" s="2" customFormat="1" ht="45.75" customHeight="1">
      <c r="A486" s="23" t="s">
        <v>47</v>
      </c>
      <c r="B486" s="42" t="s">
        <v>21</v>
      </c>
      <c r="C486" s="36" t="s">
        <v>1169</v>
      </c>
      <c r="D486" s="82" t="s">
        <v>1183</v>
      </c>
      <c r="E486" s="43">
        <v>11190000</v>
      </c>
      <c r="F486" s="15" t="s">
        <v>1171</v>
      </c>
      <c r="G486" s="46"/>
    </row>
    <row r="487" spans="1:7" s="2" customFormat="1" ht="45.75" customHeight="1">
      <c r="A487" s="23" t="s">
        <v>47</v>
      </c>
      <c r="B487" s="42" t="s">
        <v>21</v>
      </c>
      <c r="C487" s="36" t="s">
        <v>1169</v>
      </c>
      <c r="D487" s="82" t="s">
        <v>815</v>
      </c>
      <c r="E487" s="43">
        <v>10610000</v>
      </c>
      <c r="F487" s="15" t="s">
        <v>1171</v>
      </c>
      <c r="G487" s="46"/>
    </row>
    <row r="488" spans="1:7" s="2" customFormat="1" ht="45.75" customHeight="1">
      <c r="A488" s="23" t="s">
        <v>47</v>
      </c>
      <c r="B488" s="42" t="s">
        <v>21</v>
      </c>
      <c r="C488" s="36" t="s">
        <v>1169</v>
      </c>
      <c r="D488" s="82" t="s">
        <v>1179</v>
      </c>
      <c r="E488" s="43">
        <v>9960000</v>
      </c>
      <c r="F488" s="15" t="s">
        <v>1171</v>
      </c>
      <c r="G488" s="46"/>
    </row>
    <row r="489" spans="1:7" s="2" customFormat="1" ht="45.75" customHeight="1">
      <c r="A489" s="23" t="s">
        <v>47</v>
      </c>
      <c r="B489" s="42" t="s">
        <v>21</v>
      </c>
      <c r="C489" s="36" t="s">
        <v>1169</v>
      </c>
      <c r="D489" s="82" t="s">
        <v>1178</v>
      </c>
      <c r="E489" s="43">
        <v>11720000</v>
      </c>
      <c r="F489" s="15" t="s">
        <v>1171</v>
      </c>
      <c r="G489" s="46"/>
    </row>
    <row r="490" spans="1:7" s="2" customFormat="1" ht="45.75" customHeight="1">
      <c r="A490" s="23" t="s">
        <v>47</v>
      </c>
      <c r="B490" s="42" t="s">
        <v>21</v>
      </c>
      <c r="C490" s="36" t="s">
        <v>1169</v>
      </c>
      <c r="D490" s="82" t="s">
        <v>1182</v>
      </c>
      <c r="E490" s="43">
        <v>15510000</v>
      </c>
      <c r="F490" s="15" t="s">
        <v>1171</v>
      </c>
      <c r="G490" s="46"/>
    </row>
    <row r="491" spans="1:7" s="2" customFormat="1" ht="45.75" customHeight="1">
      <c r="A491" s="23" t="s">
        <v>47</v>
      </c>
      <c r="B491" s="42" t="s">
        <v>21</v>
      </c>
      <c r="C491" s="36" t="s">
        <v>1169</v>
      </c>
      <c r="D491" s="82" t="s">
        <v>1197</v>
      </c>
      <c r="E491" s="43">
        <v>14061000</v>
      </c>
      <c r="F491" s="15" t="s">
        <v>1171</v>
      </c>
      <c r="G491" s="46"/>
    </row>
    <row r="492" spans="1:7" s="2" customFormat="1" ht="45.75" customHeight="1">
      <c r="A492" s="23" t="s">
        <v>47</v>
      </c>
      <c r="B492" s="42" t="s">
        <v>21</v>
      </c>
      <c r="C492" s="36" t="s">
        <v>1169</v>
      </c>
      <c r="D492" s="82" t="s">
        <v>1176</v>
      </c>
      <c r="E492" s="43">
        <v>9550000</v>
      </c>
      <c r="F492" s="15" t="s">
        <v>1171</v>
      </c>
      <c r="G492" s="46"/>
    </row>
    <row r="493" spans="1:7" s="2" customFormat="1" ht="45.75" customHeight="1">
      <c r="A493" s="23" t="s">
        <v>47</v>
      </c>
      <c r="B493" s="42" t="s">
        <v>21</v>
      </c>
      <c r="C493" s="36" t="s">
        <v>1169</v>
      </c>
      <c r="D493" s="82" t="s">
        <v>1181</v>
      </c>
      <c r="E493" s="43">
        <v>10410000</v>
      </c>
      <c r="F493" s="15" t="s">
        <v>1171</v>
      </c>
      <c r="G493" s="46"/>
    </row>
    <row r="494" spans="1:7" s="2" customFormat="1" ht="45.75" customHeight="1">
      <c r="A494" s="23" t="s">
        <v>47</v>
      </c>
      <c r="B494" s="42" t="s">
        <v>21</v>
      </c>
      <c r="C494" s="36" t="s">
        <v>1169</v>
      </c>
      <c r="D494" s="36" t="s">
        <v>1172</v>
      </c>
      <c r="E494" s="43">
        <v>9510000</v>
      </c>
      <c r="F494" s="15" t="s">
        <v>1171</v>
      </c>
      <c r="G494" s="15"/>
    </row>
    <row r="495" spans="1:7" ht="45.75" customHeight="1">
      <c r="A495" s="23" t="s">
        <v>47</v>
      </c>
      <c r="B495" s="42" t="s">
        <v>21</v>
      </c>
      <c r="C495" s="36" t="s">
        <v>1169</v>
      </c>
      <c r="D495" s="82" t="s">
        <v>1199</v>
      </c>
      <c r="E495" s="43">
        <v>8940000</v>
      </c>
      <c r="F495" s="15" t="s">
        <v>1171</v>
      </c>
      <c r="G495" s="46"/>
    </row>
    <row r="496" spans="1:7" ht="45.75" customHeight="1">
      <c r="A496" s="23" t="s">
        <v>47</v>
      </c>
      <c r="B496" s="42" t="s">
        <v>21</v>
      </c>
      <c r="C496" s="36" t="s">
        <v>1169</v>
      </c>
      <c r="D496" s="36" t="s">
        <v>1170</v>
      </c>
      <c r="E496" s="43">
        <v>15480000</v>
      </c>
      <c r="F496" s="15" t="s">
        <v>1171</v>
      </c>
      <c r="G496" s="15"/>
    </row>
    <row r="497" spans="1:7" ht="45.75" customHeight="1">
      <c r="A497" s="23" t="s">
        <v>47</v>
      </c>
      <c r="B497" s="42" t="s">
        <v>21</v>
      </c>
      <c r="C497" s="36" t="s">
        <v>1169</v>
      </c>
      <c r="D497" s="82" t="s">
        <v>1185</v>
      </c>
      <c r="E497" s="43">
        <v>9730000</v>
      </c>
      <c r="F497" s="15" t="s">
        <v>1171</v>
      </c>
      <c r="G497" s="46"/>
    </row>
    <row r="498" spans="1:7" ht="45.75" customHeight="1">
      <c r="A498" s="23" t="s">
        <v>47</v>
      </c>
      <c r="B498" s="42" t="s">
        <v>21</v>
      </c>
      <c r="C498" s="36" t="s">
        <v>1169</v>
      </c>
      <c r="D498" s="82" t="s">
        <v>1198</v>
      </c>
      <c r="E498" s="43">
        <v>8118000</v>
      </c>
      <c r="F498" s="15" t="s">
        <v>1171</v>
      </c>
      <c r="G498" s="46"/>
    </row>
    <row r="499" spans="1:7" ht="45.75" customHeight="1">
      <c r="A499" s="23" t="s">
        <v>47</v>
      </c>
      <c r="B499" s="42" t="s">
        <v>21</v>
      </c>
      <c r="C499" s="36" t="s">
        <v>1205</v>
      </c>
      <c r="D499" s="82" t="s">
        <v>1206</v>
      </c>
      <c r="E499" s="43">
        <v>15080000</v>
      </c>
      <c r="F499" s="15" t="s">
        <v>1171</v>
      </c>
      <c r="G499" s="46"/>
    </row>
    <row r="500" spans="1:7" ht="45.75" customHeight="1">
      <c r="A500" s="23" t="s">
        <v>47</v>
      </c>
      <c r="B500" s="42" t="s">
        <v>21</v>
      </c>
      <c r="C500" s="36" t="s">
        <v>1205</v>
      </c>
      <c r="D500" s="82" t="s">
        <v>1207</v>
      </c>
      <c r="E500" s="43">
        <v>9830000</v>
      </c>
      <c r="F500" s="15" t="s">
        <v>1171</v>
      </c>
      <c r="G500" s="46"/>
    </row>
    <row r="501" spans="1:7" ht="45.75" customHeight="1">
      <c r="A501" s="23" t="s">
        <v>47</v>
      </c>
      <c r="B501" s="42" t="s">
        <v>21</v>
      </c>
      <c r="C501" s="36" t="s">
        <v>1205</v>
      </c>
      <c r="D501" s="36" t="s">
        <v>1211</v>
      </c>
      <c r="E501" s="43">
        <v>3305000</v>
      </c>
      <c r="F501" s="15" t="s">
        <v>1171</v>
      </c>
      <c r="G501" s="46"/>
    </row>
    <row r="502" spans="1:7" ht="45.75" customHeight="1">
      <c r="A502" s="23" t="s">
        <v>47</v>
      </c>
      <c r="B502" s="42" t="s">
        <v>21</v>
      </c>
      <c r="C502" s="36" t="s">
        <v>1205</v>
      </c>
      <c r="D502" s="36" t="s">
        <v>24</v>
      </c>
      <c r="E502" s="43">
        <v>9680000</v>
      </c>
      <c r="F502" s="15" t="s">
        <v>1171</v>
      </c>
      <c r="G502" s="46"/>
    </row>
    <row r="503" spans="1:7" ht="45.75" customHeight="1">
      <c r="A503" s="23" t="s">
        <v>47</v>
      </c>
      <c r="B503" s="42" t="s">
        <v>21</v>
      </c>
      <c r="C503" s="36" t="s">
        <v>1205</v>
      </c>
      <c r="D503" s="82" t="s">
        <v>1208</v>
      </c>
      <c r="E503" s="43">
        <v>1787000</v>
      </c>
      <c r="F503" s="15" t="s">
        <v>1171</v>
      </c>
      <c r="G503" s="46"/>
    </row>
    <row r="504" spans="1:7" ht="45.75" customHeight="1">
      <c r="A504" s="23" t="s">
        <v>47</v>
      </c>
      <c r="B504" s="42" t="s">
        <v>21</v>
      </c>
      <c r="C504" s="36" t="s">
        <v>1205</v>
      </c>
      <c r="D504" s="82" t="s">
        <v>1209</v>
      </c>
      <c r="E504" s="43">
        <v>8557000</v>
      </c>
      <c r="F504" s="15" t="s">
        <v>1171</v>
      </c>
      <c r="G504" s="46"/>
    </row>
    <row r="505" spans="1:7" ht="45.75" customHeight="1">
      <c r="A505" s="23" t="s">
        <v>47</v>
      </c>
      <c r="B505" s="42" t="s">
        <v>21</v>
      </c>
      <c r="C505" s="36" t="s">
        <v>1205</v>
      </c>
      <c r="D505" s="82" t="s">
        <v>1210</v>
      </c>
      <c r="E505" s="43">
        <v>10130000</v>
      </c>
      <c r="F505" s="15" t="s">
        <v>1171</v>
      </c>
      <c r="G505" s="46"/>
    </row>
    <row r="506" spans="1:7" ht="45.75" customHeight="1">
      <c r="A506" s="23" t="s">
        <v>13</v>
      </c>
      <c r="B506" s="27" t="s">
        <v>65</v>
      </c>
      <c r="C506" s="28" t="s">
        <v>851</v>
      </c>
      <c r="D506" s="28" t="s">
        <v>320</v>
      </c>
      <c r="E506" s="29">
        <v>666380</v>
      </c>
      <c r="F506" s="24" t="s">
        <v>18</v>
      </c>
      <c r="G506" s="16"/>
    </row>
    <row r="507" spans="1:7" ht="45.75" customHeight="1">
      <c r="A507" s="23" t="s">
        <v>13</v>
      </c>
      <c r="B507" s="27" t="s">
        <v>65</v>
      </c>
      <c r="C507" s="28" t="s">
        <v>844</v>
      </c>
      <c r="D507" s="28" t="s">
        <v>839</v>
      </c>
      <c r="E507" s="29">
        <v>509630</v>
      </c>
      <c r="F507" s="24" t="s">
        <v>18</v>
      </c>
      <c r="G507" s="16"/>
    </row>
    <row r="508" spans="1:7" ht="45.75" customHeight="1">
      <c r="A508" s="23" t="s">
        <v>13</v>
      </c>
      <c r="B508" s="27" t="s">
        <v>65</v>
      </c>
      <c r="C508" s="28" t="s">
        <v>850</v>
      </c>
      <c r="D508" s="28" t="s">
        <v>320</v>
      </c>
      <c r="E508" s="29">
        <v>482112</v>
      </c>
      <c r="F508" s="24" t="s">
        <v>18</v>
      </c>
      <c r="G508" s="16"/>
    </row>
    <row r="509" spans="1:7" ht="45.75" customHeight="1">
      <c r="A509" s="23" t="s">
        <v>47</v>
      </c>
      <c r="B509" s="42" t="s">
        <v>65</v>
      </c>
      <c r="C509" s="28" t="s">
        <v>1046</v>
      </c>
      <c r="D509" s="36" t="s">
        <v>1047</v>
      </c>
      <c r="E509" s="43">
        <v>935000</v>
      </c>
      <c r="F509" s="24" t="s">
        <v>18</v>
      </c>
      <c r="G509" s="16"/>
    </row>
    <row r="510" spans="1:7" ht="45.75" customHeight="1">
      <c r="A510" s="41" t="s">
        <v>1139</v>
      </c>
      <c r="B510" s="42" t="s">
        <v>21</v>
      </c>
      <c r="C510" s="36" t="s">
        <v>1143</v>
      </c>
      <c r="D510" s="36" t="s">
        <v>1136</v>
      </c>
      <c r="E510" s="43">
        <v>781570</v>
      </c>
      <c r="F510" s="15" t="s">
        <v>783</v>
      </c>
      <c r="G510" s="48"/>
    </row>
    <row r="511" spans="1:7" s="2" customFormat="1" ht="60" customHeight="1">
      <c r="A511" s="74" t="s">
        <v>47</v>
      </c>
      <c r="B511" s="75" t="s">
        <v>65</v>
      </c>
      <c r="C511" s="37" t="s">
        <v>1098</v>
      </c>
      <c r="D511" s="37" t="s">
        <v>1099</v>
      </c>
      <c r="E511" s="38">
        <v>519450</v>
      </c>
      <c r="F511" s="39" t="s">
        <v>15</v>
      </c>
      <c r="G511" s="40"/>
    </row>
    <row r="512" spans="1:7" ht="60" customHeight="1">
      <c r="A512" s="74" t="s">
        <v>47</v>
      </c>
      <c r="B512" s="75" t="s">
        <v>65</v>
      </c>
      <c r="C512" s="37" t="s">
        <v>1092</v>
      </c>
      <c r="D512" s="37" t="s">
        <v>1093</v>
      </c>
      <c r="E512" s="38">
        <v>401512</v>
      </c>
      <c r="F512" s="39" t="s">
        <v>15</v>
      </c>
      <c r="G512" s="40"/>
    </row>
    <row r="513" spans="1:7" ht="60" customHeight="1">
      <c r="A513" s="23" t="s">
        <v>47</v>
      </c>
      <c r="B513" s="27" t="s">
        <v>21</v>
      </c>
      <c r="C513" s="28" t="s">
        <v>1068</v>
      </c>
      <c r="D513" s="28" t="s">
        <v>1069</v>
      </c>
      <c r="E513" s="29">
        <v>5280</v>
      </c>
      <c r="F513" s="24" t="s">
        <v>1070</v>
      </c>
      <c r="G513" s="16"/>
    </row>
    <row r="514" spans="1:7" ht="45.75" customHeight="1">
      <c r="A514" s="41" t="s">
        <v>1139</v>
      </c>
      <c r="B514" s="42" t="s">
        <v>21</v>
      </c>
      <c r="C514" s="43" t="s">
        <v>1144</v>
      </c>
      <c r="D514" s="34" t="s">
        <v>1145</v>
      </c>
      <c r="E514" s="43">
        <v>670877</v>
      </c>
      <c r="F514" s="15" t="s">
        <v>783</v>
      </c>
      <c r="G514" s="48"/>
    </row>
    <row r="515" spans="1:7" ht="45.75" customHeight="1">
      <c r="A515" s="23" t="s">
        <v>151</v>
      </c>
      <c r="B515" s="27" t="s">
        <v>21</v>
      </c>
      <c r="C515" s="84" t="s">
        <v>170</v>
      </c>
      <c r="D515" s="28" t="s">
        <v>161</v>
      </c>
      <c r="E515" s="29">
        <f>2141480+1457572</f>
        <v>3599052</v>
      </c>
      <c r="F515" s="24" t="s">
        <v>165</v>
      </c>
      <c r="G515" s="16" t="s">
        <v>19</v>
      </c>
    </row>
    <row r="516" spans="1:7" ht="45.75" customHeight="1">
      <c r="A516" s="23" t="s">
        <v>47</v>
      </c>
      <c r="B516" s="42" t="s">
        <v>1</v>
      </c>
      <c r="C516" s="36" t="s">
        <v>1167</v>
      </c>
      <c r="D516" s="36" t="s">
        <v>1168</v>
      </c>
      <c r="E516" s="43">
        <v>108000</v>
      </c>
      <c r="F516" s="15" t="s">
        <v>18</v>
      </c>
      <c r="G516" s="15"/>
    </row>
    <row r="517" spans="1:7" ht="45.75" customHeight="1">
      <c r="A517" s="74" t="s">
        <v>47</v>
      </c>
      <c r="B517" s="75" t="s">
        <v>65</v>
      </c>
      <c r="C517" s="37" t="s">
        <v>1088</v>
      </c>
      <c r="D517" s="37" t="s">
        <v>1089</v>
      </c>
      <c r="E517" s="38">
        <v>310200</v>
      </c>
      <c r="F517" s="39" t="s">
        <v>18</v>
      </c>
      <c r="G517" s="40"/>
    </row>
    <row r="518" spans="1:7" ht="45.75" customHeight="1">
      <c r="A518" s="74" t="s">
        <v>47</v>
      </c>
      <c r="B518" s="75" t="s">
        <v>65</v>
      </c>
      <c r="C518" s="37" t="s">
        <v>1090</v>
      </c>
      <c r="D518" s="37" t="s">
        <v>1091</v>
      </c>
      <c r="E518" s="38">
        <v>231000</v>
      </c>
      <c r="F518" s="39" t="s">
        <v>15</v>
      </c>
      <c r="G518" s="40"/>
    </row>
    <row r="519" spans="1:7" ht="45.75" customHeight="1">
      <c r="A519" s="74" t="s">
        <v>47</v>
      </c>
      <c r="B519" s="75" t="s">
        <v>65</v>
      </c>
      <c r="C519" s="37" t="s">
        <v>1084</v>
      </c>
      <c r="D519" s="37" t="s">
        <v>1085</v>
      </c>
      <c r="E519" s="38">
        <v>1131130</v>
      </c>
      <c r="F519" s="39" t="s">
        <v>17</v>
      </c>
      <c r="G519" s="40"/>
    </row>
    <row r="520" spans="1:7" ht="45.75" customHeight="1">
      <c r="A520" s="74" t="s">
        <v>47</v>
      </c>
      <c r="B520" s="75" t="s">
        <v>65</v>
      </c>
      <c r="C520" s="37" t="s">
        <v>1096</v>
      </c>
      <c r="D520" s="37" t="s">
        <v>1097</v>
      </c>
      <c r="E520" s="38">
        <v>464690</v>
      </c>
      <c r="F520" s="39" t="s">
        <v>18</v>
      </c>
      <c r="G520" s="40"/>
    </row>
    <row r="521" spans="1:7" ht="45.75" customHeight="1">
      <c r="A521" s="74" t="s">
        <v>47</v>
      </c>
      <c r="B521" s="75" t="s">
        <v>65</v>
      </c>
      <c r="C521" s="37" t="s">
        <v>1094</v>
      </c>
      <c r="D521" s="37" t="s">
        <v>1095</v>
      </c>
      <c r="E521" s="38">
        <v>1661160</v>
      </c>
      <c r="F521" s="39" t="s">
        <v>18</v>
      </c>
      <c r="G521" s="40"/>
    </row>
    <row r="522" spans="1:7" ht="45.75" customHeight="1">
      <c r="A522" s="74" t="s">
        <v>47</v>
      </c>
      <c r="B522" s="75" t="s">
        <v>65</v>
      </c>
      <c r="C522" s="37" t="s">
        <v>1086</v>
      </c>
      <c r="D522" s="37" t="s">
        <v>1087</v>
      </c>
      <c r="E522" s="38">
        <v>561198</v>
      </c>
      <c r="F522" s="39" t="s">
        <v>18</v>
      </c>
      <c r="G522" s="40"/>
    </row>
    <row r="523" spans="1:7" ht="45.75" customHeight="1">
      <c r="A523" s="23" t="s">
        <v>47</v>
      </c>
      <c r="B523" s="42" t="s">
        <v>21</v>
      </c>
      <c r="C523" s="36" t="s">
        <v>1332</v>
      </c>
      <c r="D523" s="36" t="s">
        <v>820</v>
      </c>
      <c r="E523" s="43">
        <v>496828</v>
      </c>
      <c r="F523" s="15" t="s">
        <v>1330</v>
      </c>
      <c r="G523" s="15"/>
    </row>
    <row r="524" spans="1:7" ht="45.75" customHeight="1">
      <c r="A524" s="23" t="s">
        <v>47</v>
      </c>
      <c r="B524" s="42" t="s">
        <v>21</v>
      </c>
      <c r="C524" s="36" t="s">
        <v>1331</v>
      </c>
      <c r="D524" s="36" t="s">
        <v>820</v>
      </c>
      <c r="E524" s="43">
        <v>384595</v>
      </c>
      <c r="F524" s="15" t="s">
        <v>1330</v>
      </c>
      <c r="G524" s="15"/>
    </row>
    <row r="525" spans="1:7" ht="45.75" customHeight="1">
      <c r="A525" s="23" t="s">
        <v>151</v>
      </c>
      <c r="B525" s="27" t="s">
        <v>21</v>
      </c>
      <c r="C525" s="28" t="s">
        <v>169</v>
      </c>
      <c r="D525" s="28" t="s">
        <v>161</v>
      </c>
      <c r="E525" s="29">
        <v>6387371</v>
      </c>
      <c r="F525" s="24" t="s">
        <v>18</v>
      </c>
      <c r="G525" s="16" t="s">
        <v>19</v>
      </c>
    </row>
    <row r="526" spans="1:7" ht="45.75" customHeight="1">
      <c r="A526" s="74" t="s">
        <v>47</v>
      </c>
      <c r="B526" s="75" t="s">
        <v>65</v>
      </c>
      <c r="C526" s="37" t="s">
        <v>1107</v>
      </c>
      <c r="D526" s="37" t="s">
        <v>1108</v>
      </c>
      <c r="E526" s="38">
        <v>55144</v>
      </c>
      <c r="F526" s="39" t="s">
        <v>15</v>
      </c>
      <c r="G526" s="40"/>
    </row>
    <row r="527" spans="1:7" ht="45.75" customHeight="1">
      <c r="A527" s="23" t="s">
        <v>13</v>
      </c>
      <c r="B527" s="27" t="s">
        <v>21</v>
      </c>
      <c r="C527" s="28" t="s">
        <v>863</v>
      </c>
      <c r="D527" s="28" t="s">
        <v>864</v>
      </c>
      <c r="E527" s="29">
        <v>5009658</v>
      </c>
      <c r="F527" s="24" t="s">
        <v>17</v>
      </c>
      <c r="G527" s="16"/>
    </row>
    <row r="528" spans="1:7" ht="45.75" customHeight="1">
      <c r="A528" s="23" t="s">
        <v>13</v>
      </c>
      <c r="B528" s="42" t="s">
        <v>1</v>
      </c>
      <c r="C528" s="36" t="s">
        <v>955</v>
      </c>
      <c r="D528" s="36" t="s">
        <v>956</v>
      </c>
      <c r="E528" s="43">
        <v>30000</v>
      </c>
      <c r="F528" s="15" t="s">
        <v>15</v>
      </c>
      <c r="G528" s="46"/>
    </row>
    <row r="529" spans="1:7" ht="45.75" customHeight="1">
      <c r="A529" s="23" t="s">
        <v>47</v>
      </c>
      <c r="B529" s="27" t="s">
        <v>21</v>
      </c>
      <c r="C529" s="28" t="s">
        <v>152</v>
      </c>
      <c r="D529" s="28" t="s">
        <v>153</v>
      </c>
      <c r="E529" s="29">
        <v>70824</v>
      </c>
      <c r="F529" s="24" t="s">
        <v>1368</v>
      </c>
      <c r="G529" s="16" t="s">
        <v>82</v>
      </c>
    </row>
    <row r="530" spans="1:7" ht="45.75" customHeight="1">
      <c r="A530" s="23" t="s">
        <v>151</v>
      </c>
      <c r="B530" s="27" t="s">
        <v>21</v>
      </c>
      <c r="C530" s="28" t="s">
        <v>164</v>
      </c>
      <c r="D530" s="28" t="s">
        <v>157</v>
      </c>
      <c r="E530" s="29">
        <v>50718751</v>
      </c>
      <c r="F530" s="24" t="s">
        <v>165</v>
      </c>
      <c r="G530" s="16" t="s">
        <v>19</v>
      </c>
    </row>
    <row r="531" spans="1:7" ht="45.75" customHeight="1">
      <c r="A531" s="23" t="s">
        <v>13</v>
      </c>
      <c r="B531" s="27" t="s">
        <v>21</v>
      </c>
      <c r="C531" s="28" t="s">
        <v>1064</v>
      </c>
      <c r="D531" s="28" t="s">
        <v>1065</v>
      </c>
      <c r="E531" s="29">
        <v>1076116</v>
      </c>
      <c r="F531" s="24" t="s">
        <v>1368</v>
      </c>
      <c r="G531" s="16"/>
    </row>
    <row r="532" spans="1:7" ht="45.75" customHeight="1">
      <c r="A532" s="23" t="s">
        <v>47</v>
      </c>
      <c r="B532" s="27" t="s">
        <v>21</v>
      </c>
      <c r="C532" s="28" t="s">
        <v>1071</v>
      </c>
      <c r="D532" s="28" t="s">
        <v>1072</v>
      </c>
      <c r="E532" s="29">
        <v>28968</v>
      </c>
      <c r="F532" s="24" t="s">
        <v>15</v>
      </c>
      <c r="G532" s="16"/>
    </row>
    <row r="533" spans="1:7" ht="45.75" customHeight="1">
      <c r="A533" s="74" t="s">
        <v>47</v>
      </c>
      <c r="B533" s="75" t="s">
        <v>65</v>
      </c>
      <c r="C533" s="37" t="s">
        <v>1104</v>
      </c>
      <c r="D533" s="37" t="s">
        <v>1105</v>
      </c>
      <c r="E533" s="38">
        <v>295515</v>
      </c>
      <c r="F533" s="39" t="s">
        <v>15</v>
      </c>
      <c r="G533" s="40"/>
    </row>
    <row r="534" spans="1:7" ht="45.75" customHeight="1">
      <c r="A534" s="74" t="s">
        <v>47</v>
      </c>
      <c r="B534" s="75" t="s">
        <v>65</v>
      </c>
      <c r="C534" s="37" t="s">
        <v>1106</v>
      </c>
      <c r="D534" s="37" t="s">
        <v>422</v>
      </c>
      <c r="E534" s="38">
        <v>59090</v>
      </c>
      <c r="F534" s="39" t="s">
        <v>15</v>
      </c>
      <c r="G534" s="40"/>
    </row>
    <row r="535" spans="1:7" ht="45.75" customHeight="1">
      <c r="A535" s="74" t="s">
        <v>47</v>
      </c>
      <c r="B535" s="75" t="s">
        <v>65</v>
      </c>
      <c r="C535" s="37" t="s">
        <v>1102</v>
      </c>
      <c r="D535" s="37" t="s">
        <v>1103</v>
      </c>
      <c r="E535" s="38">
        <v>42614</v>
      </c>
      <c r="F535" s="39" t="s">
        <v>15</v>
      </c>
      <c r="G535" s="40"/>
    </row>
    <row r="536" spans="1:7" ht="45.75" customHeight="1">
      <c r="A536" s="74" t="s">
        <v>47</v>
      </c>
      <c r="B536" s="75" t="s">
        <v>21</v>
      </c>
      <c r="C536" s="28" t="s">
        <v>1412</v>
      </c>
      <c r="D536" s="37" t="s">
        <v>867</v>
      </c>
      <c r="E536" s="38">
        <v>19377915</v>
      </c>
      <c r="F536" s="24" t="s">
        <v>1368</v>
      </c>
      <c r="G536" s="40"/>
    </row>
    <row r="537" spans="1:7" ht="45.75" customHeight="1">
      <c r="A537" s="23" t="s">
        <v>13</v>
      </c>
      <c r="B537" s="27" t="s">
        <v>21</v>
      </c>
      <c r="C537" s="28" t="s">
        <v>861</v>
      </c>
      <c r="D537" s="28" t="s">
        <v>862</v>
      </c>
      <c r="E537" s="29">
        <v>859828</v>
      </c>
      <c r="F537" s="24" t="s">
        <v>17</v>
      </c>
      <c r="G537" s="16"/>
    </row>
    <row r="538" spans="1:7" ht="45.75" customHeight="1">
      <c r="A538" s="74" t="s">
        <v>47</v>
      </c>
      <c r="B538" s="75" t="s">
        <v>65</v>
      </c>
      <c r="C538" s="37" t="s">
        <v>1077</v>
      </c>
      <c r="D538" s="37" t="s">
        <v>1078</v>
      </c>
      <c r="E538" s="38">
        <v>66000</v>
      </c>
      <c r="F538" s="39" t="s">
        <v>15</v>
      </c>
      <c r="G538" s="40"/>
    </row>
    <row r="539" spans="1:7" ht="45.75" customHeight="1">
      <c r="A539" s="23" t="s">
        <v>13</v>
      </c>
      <c r="B539" s="27" t="s">
        <v>65</v>
      </c>
      <c r="C539" s="28" t="s">
        <v>1341</v>
      </c>
      <c r="D539" s="28" t="s">
        <v>835</v>
      </c>
      <c r="E539" s="29">
        <v>175256</v>
      </c>
      <c r="F539" s="24" t="s">
        <v>15</v>
      </c>
      <c r="G539" s="16"/>
    </row>
    <row r="540" spans="1:7" ht="45.75" customHeight="1">
      <c r="A540" s="23" t="s">
        <v>47</v>
      </c>
      <c r="B540" s="42" t="s">
        <v>2</v>
      </c>
      <c r="C540" s="28" t="s">
        <v>313</v>
      </c>
      <c r="D540" s="28" t="s">
        <v>271</v>
      </c>
      <c r="E540" s="29">
        <v>217188</v>
      </c>
      <c r="F540" s="15" t="s">
        <v>272</v>
      </c>
      <c r="G540" s="15"/>
    </row>
    <row r="541" spans="1:7" ht="45.75" customHeight="1">
      <c r="A541" s="23" t="s">
        <v>47</v>
      </c>
      <c r="B541" s="42" t="s">
        <v>2</v>
      </c>
      <c r="C541" s="28" t="s">
        <v>354</v>
      </c>
      <c r="D541" s="28" t="s">
        <v>320</v>
      </c>
      <c r="E541" s="29">
        <v>61490</v>
      </c>
      <c r="F541" s="19" t="s">
        <v>16</v>
      </c>
      <c r="G541" s="16" t="s">
        <v>82</v>
      </c>
    </row>
    <row r="542" spans="1:7" ht="45.75" customHeight="1">
      <c r="A542" s="23" t="s">
        <v>47</v>
      </c>
      <c r="B542" s="42" t="s">
        <v>2</v>
      </c>
      <c r="C542" s="28" t="s">
        <v>395</v>
      </c>
      <c r="D542" s="28" t="s">
        <v>320</v>
      </c>
      <c r="E542" s="29">
        <v>400730</v>
      </c>
      <c r="F542" s="19" t="s">
        <v>68</v>
      </c>
      <c r="G542" s="46"/>
    </row>
    <row r="543" spans="1:7" ht="45.75" customHeight="1">
      <c r="A543" s="23" t="s">
        <v>47</v>
      </c>
      <c r="B543" s="42" t="s">
        <v>2</v>
      </c>
      <c r="C543" s="28" t="s">
        <v>394</v>
      </c>
      <c r="D543" s="28" t="s">
        <v>320</v>
      </c>
      <c r="E543" s="29">
        <v>458676</v>
      </c>
      <c r="F543" s="19" t="s">
        <v>68</v>
      </c>
      <c r="G543" s="46"/>
    </row>
    <row r="544" spans="1:7" ht="45.75" customHeight="1">
      <c r="A544" s="23" t="s">
        <v>47</v>
      </c>
      <c r="B544" s="42" t="s">
        <v>2</v>
      </c>
      <c r="C544" s="28" t="s">
        <v>397</v>
      </c>
      <c r="D544" s="28" t="s">
        <v>320</v>
      </c>
      <c r="E544" s="29">
        <v>666380</v>
      </c>
      <c r="F544" s="19" t="s">
        <v>68</v>
      </c>
      <c r="G544" s="46"/>
    </row>
    <row r="545" spans="1:7" ht="45.75" customHeight="1">
      <c r="A545" s="23" t="s">
        <v>47</v>
      </c>
      <c r="B545" s="42" t="s">
        <v>2</v>
      </c>
      <c r="C545" s="28" t="s">
        <v>396</v>
      </c>
      <c r="D545" s="28" t="s">
        <v>320</v>
      </c>
      <c r="E545" s="29">
        <v>420120</v>
      </c>
      <c r="F545" s="19" t="s">
        <v>68</v>
      </c>
      <c r="G545" s="46" t="s">
        <v>82</v>
      </c>
    </row>
    <row r="546" spans="1:7" ht="45.75" customHeight="1">
      <c r="A546" s="23" t="s">
        <v>47</v>
      </c>
      <c r="B546" s="27" t="s">
        <v>32</v>
      </c>
      <c r="C546" s="28" t="s">
        <v>197</v>
      </c>
      <c r="D546" s="28" t="s">
        <v>198</v>
      </c>
      <c r="E546" s="29">
        <v>308744</v>
      </c>
      <c r="F546" s="24" t="s">
        <v>15</v>
      </c>
      <c r="G546" s="16"/>
    </row>
    <row r="547" spans="1:7" ht="45.75" customHeight="1">
      <c r="A547" s="23" t="s">
        <v>47</v>
      </c>
      <c r="B547" s="27" t="s">
        <v>32</v>
      </c>
      <c r="C547" s="28" t="s">
        <v>156</v>
      </c>
      <c r="D547" s="28" t="s">
        <v>157</v>
      </c>
      <c r="E547" s="29">
        <v>29035628</v>
      </c>
      <c r="F547" s="24" t="s">
        <v>17</v>
      </c>
      <c r="G547" s="16" t="s">
        <v>19</v>
      </c>
    </row>
    <row r="548" spans="1:7" ht="45.75" customHeight="1">
      <c r="A548" s="41" t="s">
        <v>13</v>
      </c>
      <c r="B548" s="42" t="s">
        <v>2</v>
      </c>
      <c r="C548" s="36" t="s">
        <v>611</v>
      </c>
      <c r="D548" s="36" t="s">
        <v>612</v>
      </c>
      <c r="E548" s="49">
        <v>15052756</v>
      </c>
      <c r="F548" s="48" t="s">
        <v>62</v>
      </c>
      <c r="G548" s="50" t="s">
        <v>364</v>
      </c>
    </row>
    <row r="549" spans="1:7" ht="45.75" customHeight="1">
      <c r="A549" s="23" t="s">
        <v>47</v>
      </c>
      <c r="B549" s="27" t="s">
        <v>32</v>
      </c>
      <c r="C549" s="28" t="s">
        <v>194</v>
      </c>
      <c r="D549" s="28" t="s">
        <v>196</v>
      </c>
      <c r="E549" s="29">
        <v>43200</v>
      </c>
      <c r="F549" s="24" t="s">
        <v>188</v>
      </c>
      <c r="G549" s="16"/>
    </row>
    <row r="550" spans="1:7" ht="45.75" customHeight="1">
      <c r="A550" s="23" t="s">
        <v>47</v>
      </c>
      <c r="B550" s="27" t="s">
        <v>32</v>
      </c>
      <c r="C550" s="28" t="s">
        <v>194</v>
      </c>
      <c r="D550" s="28" t="s">
        <v>195</v>
      </c>
      <c r="E550" s="29">
        <v>43200</v>
      </c>
      <c r="F550" s="24" t="s">
        <v>188</v>
      </c>
      <c r="G550" s="16"/>
    </row>
    <row r="551" spans="1:7" ht="60" customHeight="1">
      <c r="A551" s="41" t="s">
        <v>1139</v>
      </c>
      <c r="B551" s="42" t="s">
        <v>66</v>
      </c>
      <c r="C551" s="36" t="s">
        <v>1157</v>
      </c>
      <c r="D551" s="36" t="s">
        <v>812</v>
      </c>
      <c r="E551" s="43">
        <v>389207</v>
      </c>
      <c r="F551" s="15" t="s">
        <v>18</v>
      </c>
      <c r="G551" s="48"/>
    </row>
    <row r="552" spans="1:7" ht="45.75" customHeight="1">
      <c r="A552" s="23" t="s">
        <v>47</v>
      </c>
      <c r="B552" s="27" t="s">
        <v>32</v>
      </c>
      <c r="C552" s="28" t="s">
        <v>214</v>
      </c>
      <c r="D552" s="28" t="s">
        <v>200</v>
      </c>
      <c r="E552" s="29">
        <v>1701920</v>
      </c>
      <c r="F552" s="24" t="s">
        <v>188</v>
      </c>
      <c r="G552" s="16" t="s">
        <v>82</v>
      </c>
    </row>
    <row r="553" spans="1:7" ht="45.75" customHeight="1">
      <c r="A553" s="23" t="s">
        <v>47</v>
      </c>
      <c r="B553" s="27" t="s">
        <v>32</v>
      </c>
      <c r="C553" s="28" t="s">
        <v>215</v>
      </c>
      <c r="D553" s="28" t="s">
        <v>200</v>
      </c>
      <c r="E553" s="29">
        <v>605440</v>
      </c>
      <c r="F553" s="24" t="s">
        <v>188</v>
      </c>
      <c r="G553" s="16" t="s">
        <v>82</v>
      </c>
    </row>
    <row r="554" spans="1:7" ht="45.75" customHeight="1">
      <c r="A554" s="23" t="s">
        <v>47</v>
      </c>
      <c r="B554" s="27" t="s">
        <v>32</v>
      </c>
      <c r="C554" s="28" t="s">
        <v>208</v>
      </c>
      <c r="D554" s="28" t="s">
        <v>209</v>
      </c>
      <c r="E554" s="29">
        <v>352000</v>
      </c>
      <c r="F554" s="24" t="s">
        <v>188</v>
      </c>
      <c r="G554" s="16"/>
    </row>
    <row r="555" spans="1:7" ht="45.75" customHeight="1">
      <c r="A555" s="23" t="s">
        <v>47</v>
      </c>
      <c r="B555" s="42" t="s">
        <v>2</v>
      </c>
      <c r="C555" s="28" t="s">
        <v>404</v>
      </c>
      <c r="D555" s="28" t="s">
        <v>320</v>
      </c>
      <c r="E555" s="29">
        <v>66000</v>
      </c>
      <c r="F555" s="19" t="s">
        <v>68</v>
      </c>
      <c r="G555" s="46"/>
    </row>
    <row r="556" spans="1:7" ht="45.75" customHeight="1">
      <c r="A556" s="23" t="s">
        <v>47</v>
      </c>
      <c r="B556" s="42" t="s">
        <v>2</v>
      </c>
      <c r="C556" s="28" t="s">
        <v>402</v>
      </c>
      <c r="D556" s="28" t="s">
        <v>320</v>
      </c>
      <c r="E556" s="29">
        <v>23112</v>
      </c>
      <c r="F556" s="19" t="s">
        <v>68</v>
      </c>
      <c r="G556" s="46"/>
    </row>
    <row r="557" spans="1:7" ht="45.75" customHeight="1">
      <c r="A557" s="23" t="s">
        <v>47</v>
      </c>
      <c r="B557" s="42" t="s">
        <v>2</v>
      </c>
      <c r="C557" s="28" t="s">
        <v>403</v>
      </c>
      <c r="D557" s="28" t="s">
        <v>320</v>
      </c>
      <c r="E557" s="29">
        <v>94380</v>
      </c>
      <c r="F557" s="19" t="s">
        <v>68</v>
      </c>
      <c r="G557" s="46"/>
    </row>
    <row r="558" spans="1:7" ht="45.75" customHeight="1">
      <c r="A558" s="23" t="s">
        <v>47</v>
      </c>
      <c r="B558" s="27" t="s">
        <v>32</v>
      </c>
      <c r="C558" s="28" t="s">
        <v>211</v>
      </c>
      <c r="D558" s="28" t="s">
        <v>200</v>
      </c>
      <c r="E558" s="29">
        <v>1055230</v>
      </c>
      <c r="F558" s="24" t="s">
        <v>188</v>
      </c>
      <c r="G558" s="16"/>
    </row>
    <row r="559" spans="1:7" ht="45.75" customHeight="1">
      <c r="A559" s="23" t="s">
        <v>47</v>
      </c>
      <c r="B559" s="27" t="s">
        <v>32</v>
      </c>
      <c r="C559" s="28" t="s">
        <v>193</v>
      </c>
      <c r="D559" s="28" t="s">
        <v>192</v>
      </c>
      <c r="E559" s="29">
        <v>23802370</v>
      </c>
      <c r="F559" s="24" t="s">
        <v>188</v>
      </c>
      <c r="G559" s="16"/>
    </row>
    <row r="560" spans="1:7" ht="45.75" customHeight="1">
      <c r="A560" s="23" t="s">
        <v>47</v>
      </c>
      <c r="B560" s="27" t="s">
        <v>32</v>
      </c>
      <c r="C560" s="28" t="s">
        <v>213</v>
      </c>
      <c r="D560" s="28" t="s">
        <v>200</v>
      </c>
      <c r="E560" s="29">
        <v>1191300</v>
      </c>
      <c r="F560" s="24" t="s">
        <v>188</v>
      </c>
      <c r="G560" s="16"/>
    </row>
    <row r="561" spans="1:7" ht="45.75" customHeight="1">
      <c r="A561" s="23" t="s">
        <v>47</v>
      </c>
      <c r="B561" s="27" t="s">
        <v>32</v>
      </c>
      <c r="C561" s="28" t="s">
        <v>212</v>
      </c>
      <c r="D561" s="28" t="s">
        <v>200</v>
      </c>
      <c r="E561" s="29">
        <v>1097690</v>
      </c>
      <c r="F561" s="24" t="s">
        <v>188</v>
      </c>
      <c r="G561" s="16"/>
    </row>
    <row r="562" spans="1:7" ht="45.75" customHeight="1">
      <c r="A562" s="23" t="s">
        <v>47</v>
      </c>
      <c r="B562" s="27" t="s">
        <v>32</v>
      </c>
      <c r="C562" s="28" t="s">
        <v>216</v>
      </c>
      <c r="D562" s="28" t="s">
        <v>200</v>
      </c>
      <c r="E562" s="29">
        <v>3029400</v>
      </c>
      <c r="F562" s="24" t="s">
        <v>188</v>
      </c>
      <c r="G562" s="16" t="s">
        <v>82</v>
      </c>
    </row>
    <row r="563" spans="1:7" ht="45.75" customHeight="1">
      <c r="A563" s="23" t="s">
        <v>47</v>
      </c>
      <c r="B563" s="27" t="s">
        <v>32</v>
      </c>
      <c r="C563" s="28" t="s">
        <v>206</v>
      </c>
      <c r="D563" s="28" t="s">
        <v>200</v>
      </c>
      <c r="E563" s="29">
        <v>2260610</v>
      </c>
      <c r="F563" s="24" t="s">
        <v>188</v>
      </c>
      <c r="G563" s="16"/>
    </row>
    <row r="564" spans="1:7" ht="45.75" customHeight="1">
      <c r="A564" s="23" t="s">
        <v>47</v>
      </c>
      <c r="B564" s="27" t="s">
        <v>32</v>
      </c>
      <c r="C564" s="28" t="s">
        <v>205</v>
      </c>
      <c r="D564" s="28" t="s">
        <v>200</v>
      </c>
      <c r="E564" s="29">
        <v>3147660</v>
      </c>
      <c r="F564" s="24" t="s">
        <v>188</v>
      </c>
      <c r="G564" s="16" t="s">
        <v>82</v>
      </c>
    </row>
    <row r="565" spans="1:7" ht="45.75" customHeight="1">
      <c r="A565" s="23" t="s">
        <v>47</v>
      </c>
      <c r="B565" s="27" t="s">
        <v>32</v>
      </c>
      <c r="C565" s="28" t="s">
        <v>202</v>
      </c>
      <c r="D565" s="28" t="s">
        <v>200</v>
      </c>
      <c r="E565" s="29">
        <v>399960</v>
      </c>
      <c r="F565" s="24" t="s">
        <v>188</v>
      </c>
      <c r="G565" s="16"/>
    </row>
    <row r="566" spans="1:7" ht="45.75" customHeight="1">
      <c r="A566" s="23" t="s">
        <v>47</v>
      </c>
      <c r="B566" s="27" t="s">
        <v>32</v>
      </c>
      <c r="C566" s="28" t="s">
        <v>199</v>
      </c>
      <c r="D566" s="28" t="s">
        <v>200</v>
      </c>
      <c r="E566" s="29">
        <v>140400</v>
      </c>
      <c r="F566" s="24" t="s">
        <v>188</v>
      </c>
      <c r="G566" s="16"/>
    </row>
    <row r="567" spans="1:7" ht="45.75" customHeight="1">
      <c r="A567" s="23" t="s">
        <v>47</v>
      </c>
      <c r="B567" s="27" t="s">
        <v>32</v>
      </c>
      <c r="C567" s="28" t="s">
        <v>201</v>
      </c>
      <c r="D567" s="28" t="s">
        <v>200</v>
      </c>
      <c r="E567" s="29">
        <v>572000</v>
      </c>
      <c r="F567" s="24" t="s">
        <v>188</v>
      </c>
      <c r="G567" s="16"/>
    </row>
    <row r="568" spans="1:7" ht="45.75" customHeight="1">
      <c r="A568" s="23" t="s">
        <v>47</v>
      </c>
      <c r="B568" s="27" t="s">
        <v>32</v>
      </c>
      <c r="C568" s="28" t="s">
        <v>207</v>
      </c>
      <c r="D568" s="28" t="s">
        <v>200</v>
      </c>
      <c r="E568" s="29">
        <v>1256640</v>
      </c>
      <c r="F568" s="24" t="s">
        <v>188</v>
      </c>
      <c r="G568" s="16"/>
    </row>
    <row r="569" spans="1:7" ht="45.75" customHeight="1">
      <c r="A569" s="23" t="s">
        <v>47</v>
      </c>
      <c r="B569" s="27" t="s">
        <v>32</v>
      </c>
      <c r="C569" s="28" t="s">
        <v>191</v>
      </c>
      <c r="D569" s="28" t="s">
        <v>192</v>
      </c>
      <c r="E569" s="29">
        <v>14628145</v>
      </c>
      <c r="F569" s="24" t="s">
        <v>188</v>
      </c>
      <c r="G569" s="16"/>
    </row>
    <row r="570" spans="1:7" ht="45.75" customHeight="1">
      <c r="A570" s="23" t="s">
        <v>47</v>
      </c>
      <c r="B570" s="27" t="s">
        <v>32</v>
      </c>
      <c r="C570" s="28" t="s">
        <v>210</v>
      </c>
      <c r="D570" s="28" t="s">
        <v>200</v>
      </c>
      <c r="E570" s="29">
        <v>933336</v>
      </c>
      <c r="F570" s="24" t="s">
        <v>188</v>
      </c>
      <c r="G570" s="16" t="s">
        <v>82</v>
      </c>
    </row>
    <row r="571" spans="1:7" ht="45.75" customHeight="1">
      <c r="A571" s="23" t="s">
        <v>47</v>
      </c>
      <c r="B571" s="27" t="s">
        <v>66</v>
      </c>
      <c r="C571" s="28" t="s">
        <v>119</v>
      </c>
      <c r="D571" s="28" t="s">
        <v>120</v>
      </c>
      <c r="E571" s="29">
        <v>464090</v>
      </c>
      <c r="F571" s="24" t="s">
        <v>18</v>
      </c>
      <c r="G571" s="16"/>
    </row>
    <row r="572" spans="1:7" ht="45.75" customHeight="1">
      <c r="A572" s="23" t="s">
        <v>47</v>
      </c>
      <c r="B572" s="27" t="s">
        <v>66</v>
      </c>
      <c r="C572" s="28" t="s">
        <v>121</v>
      </c>
      <c r="D572" s="28" t="s">
        <v>122</v>
      </c>
      <c r="E572" s="29">
        <v>267230</v>
      </c>
      <c r="F572" s="24" t="s">
        <v>18</v>
      </c>
      <c r="G572" s="16"/>
    </row>
    <row r="573" spans="1:7" ht="45.75" customHeight="1">
      <c r="A573" s="23" t="s">
        <v>13</v>
      </c>
      <c r="B573" s="27" t="s">
        <v>32</v>
      </c>
      <c r="C573" s="28" t="s">
        <v>116</v>
      </c>
      <c r="D573" s="28" t="s">
        <v>115</v>
      </c>
      <c r="E573" s="29">
        <v>528594</v>
      </c>
      <c r="F573" s="24" t="s">
        <v>1368</v>
      </c>
      <c r="G573" s="16"/>
    </row>
    <row r="574" spans="1:7" ht="45.75" customHeight="1">
      <c r="A574" s="23" t="s">
        <v>47</v>
      </c>
      <c r="B574" s="42" t="s">
        <v>2</v>
      </c>
      <c r="C574" s="28" t="s">
        <v>350</v>
      </c>
      <c r="D574" s="28" t="s">
        <v>320</v>
      </c>
      <c r="E574" s="29">
        <v>239580</v>
      </c>
      <c r="F574" s="19" t="s">
        <v>16</v>
      </c>
      <c r="G574" s="16" t="s">
        <v>330</v>
      </c>
    </row>
    <row r="575" spans="1:7" ht="45.75" customHeight="1">
      <c r="A575" s="23" t="s">
        <v>47</v>
      </c>
      <c r="B575" s="42" t="s">
        <v>2</v>
      </c>
      <c r="C575" s="28" t="s">
        <v>348</v>
      </c>
      <c r="D575" s="28" t="s">
        <v>349</v>
      </c>
      <c r="E575" s="29">
        <v>113500</v>
      </c>
      <c r="F575" s="19" t="s">
        <v>16</v>
      </c>
      <c r="G575" s="16"/>
    </row>
    <row r="576" spans="1:7" ht="45.75" customHeight="1">
      <c r="A576" s="41" t="s">
        <v>1139</v>
      </c>
      <c r="B576" s="42" t="s">
        <v>66</v>
      </c>
      <c r="C576" s="36" t="s">
        <v>1152</v>
      </c>
      <c r="D576" s="36" t="s">
        <v>670</v>
      </c>
      <c r="E576" s="43">
        <v>17248</v>
      </c>
      <c r="F576" s="15" t="s">
        <v>18</v>
      </c>
      <c r="G576" s="48"/>
    </row>
    <row r="577" spans="1:7" ht="45.75" customHeight="1">
      <c r="A577" s="23" t="s">
        <v>47</v>
      </c>
      <c r="B577" s="42" t="s">
        <v>2</v>
      </c>
      <c r="C577" s="28" t="s">
        <v>387</v>
      </c>
      <c r="D577" s="28" t="s">
        <v>320</v>
      </c>
      <c r="E577" s="29">
        <v>125400</v>
      </c>
      <c r="F577" s="19" t="s">
        <v>68</v>
      </c>
      <c r="G577" s="46"/>
    </row>
    <row r="578" spans="1:7" ht="45.75" customHeight="1">
      <c r="A578" s="23" t="s">
        <v>47</v>
      </c>
      <c r="B578" s="42" t="s">
        <v>2</v>
      </c>
      <c r="C578" s="28" t="s">
        <v>351</v>
      </c>
      <c r="D578" s="28" t="s">
        <v>224</v>
      </c>
      <c r="E578" s="29">
        <v>188540</v>
      </c>
      <c r="F578" s="19" t="s">
        <v>16</v>
      </c>
      <c r="G578" s="16" t="s">
        <v>330</v>
      </c>
    </row>
    <row r="579" spans="1:7" ht="45.75" customHeight="1">
      <c r="A579" s="23" t="s">
        <v>47</v>
      </c>
      <c r="B579" s="42" t="s">
        <v>2</v>
      </c>
      <c r="C579" s="28" t="s">
        <v>293</v>
      </c>
      <c r="D579" s="28" t="s">
        <v>274</v>
      </c>
      <c r="E579" s="29">
        <v>404460</v>
      </c>
      <c r="F579" s="15" t="s">
        <v>272</v>
      </c>
      <c r="G579" s="15"/>
    </row>
    <row r="580" spans="1:7" ht="45.75" customHeight="1">
      <c r="A580" s="23" t="s">
        <v>47</v>
      </c>
      <c r="B580" s="42" t="s">
        <v>2</v>
      </c>
      <c r="C580" s="28" t="s">
        <v>388</v>
      </c>
      <c r="D580" s="28" t="s">
        <v>320</v>
      </c>
      <c r="E580" s="29">
        <v>169950</v>
      </c>
      <c r="F580" s="19" t="s">
        <v>68</v>
      </c>
      <c r="G580" s="46" t="s">
        <v>82</v>
      </c>
    </row>
    <row r="581" spans="1:7" ht="45.75" customHeight="1">
      <c r="A581" s="23" t="s">
        <v>47</v>
      </c>
      <c r="B581" s="42" t="s">
        <v>2</v>
      </c>
      <c r="C581" s="28" t="s">
        <v>300</v>
      </c>
      <c r="D581" s="28" t="s">
        <v>295</v>
      </c>
      <c r="E581" s="29">
        <v>415692</v>
      </c>
      <c r="F581" s="15" t="s">
        <v>272</v>
      </c>
      <c r="G581" s="15"/>
    </row>
    <row r="582" spans="1:7" ht="45.75" customHeight="1">
      <c r="A582" s="23" t="s">
        <v>47</v>
      </c>
      <c r="B582" s="42" t="s">
        <v>2</v>
      </c>
      <c r="C582" s="28" t="s">
        <v>311</v>
      </c>
      <c r="D582" s="28" t="s">
        <v>283</v>
      </c>
      <c r="E582" s="29">
        <v>970090</v>
      </c>
      <c r="F582" s="15" t="s">
        <v>16</v>
      </c>
      <c r="G582" s="15"/>
    </row>
    <row r="583" spans="1:7" ht="45.75" customHeight="1">
      <c r="A583" s="23" t="s">
        <v>47</v>
      </c>
      <c r="B583" s="27" t="s">
        <v>66</v>
      </c>
      <c r="C583" s="28" t="s">
        <v>104</v>
      </c>
      <c r="D583" s="28" t="s">
        <v>71</v>
      </c>
      <c r="E583" s="29">
        <v>660000</v>
      </c>
      <c r="F583" s="24" t="s">
        <v>18</v>
      </c>
      <c r="G583" s="16"/>
    </row>
    <row r="584" spans="1:7" ht="45.75" customHeight="1">
      <c r="A584" s="41" t="s">
        <v>1139</v>
      </c>
      <c r="B584" s="42" t="s">
        <v>66</v>
      </c>
      <c r="C584" s="36" t="s">
        <v>1156</v>
      </c>
      <c r="D584" s="36" t="s">
        <v>812</v>
      </c>
      <c r="E584" s="43">
        <f>232797+45553</f>
        <v>278350</v>
      </c>
      <c r="F584" s="15" t="s">
        <v>18</v>
      </c>
      <c r="G584" s="48"/>
    </row>
    <row r="585" spans="1:7" ht="45.75" customHeight="1">
      <c r="A585" s="23" t="s">
        <v>47</v>
      </c>
      <c r="B585" s="42" t="s">
        <v>2</v>
      </c>
      <c r="C585" s="28" t="s">
        <v>1373</v>
      </c>
      <c r="D585" s="28" t="s">
        <v>323</v>
      </c>
      <c r="E585" s="29">
        <v>28724</v>
      </c>
      <c r="F585" s="19" t="s">
        <v>324</v>
      </c>
      <c r="G585" s="15"/>
    </row>
    <row r="586" spans="1:7" ht="45.75" customHeight="1">
      <c r="A586" s="23" t="s">
        <v>47</v>
      </c>
      <c r="B586" s="42" t="s">
        <v>2</v>
      </c>
      <c r="C586" s="28" t="s">
        <v>319</v>
      </c>
      <c r="D586" s="28" t="s">
        <v>320</v>
      </c>
      <c r="E586" s="29">
        <v>1000010</v>
      </c>
      <c r="F586" s="15" t="s">
        <v>16</v>
      </c>
      <c r="G586" s="15"/>
    </row>
    <row r="587" spans="1:7" ht="45.75" customHeight="1">
      <c r="A587" s="23" t="s">
        <v>47</v>
      </c>
      <c r="B587" s="27" t="s">
        <v>66</v>
      </c>
      <c r="C587" s="28" t="s">
        <v>100</v>
      </c>
      <c r="D587" s="28" t="s">
        <v>102</v>
      </c>
      <c r="E587" s="29">
        <v>11756110</v>
      </c>
      <c r="F587" s="24" t="s">
        <v>1368</v>
      </c>
      <c r="G587" s="16"/>
    </row>
    <row r="588" spans="1:7" ht="45.75" customHeight="1">
      <c r="A588" s="23" t="s">
        <v>13</v>
      </c>
      <c r="B588" s="27" t="s">
        <v>66</v>
      </c>
      <c r="C588" s="28" t="s">
        <v>100</v>
      </c>
      <c r="D588" s="28" t="s">
        <v>101</v>
      </c>
      <c r="E588" s="29">
        <v>11740340</v>
      </c>
      <c r="F588" s="24" t="s">
        <v>1368</v>
      </c>
      <c r="G588" s="16"/>
    </row>
    <row r="589" spans="1:7" ht="45.75" customHeight="1">
      <c r="A589" s="23" t="s">
        <v>47</v>
      </c>
      <c r="B589" s="27" t="s">
        <v>66</v>
      </c>
      <c r="C589" s="28" t="s">
        <v>100</v>
      </c>
      <c r="D589" s="28" t="s">
        <v>103</v>
      </c>
      <c r="E589" s="29">
        <v>12057520</v>
      </c>
      <c r="F589" s="24" t="s">
        <v>1368</v>
      </c>
      <c r="G589" s="16"/>
    </row>
    <row r="590" spans="1:7" ht="45.75" customHeight="1">
      <c r="A590" s="23" t="s">
        <v>47</v>
      </c>
      <c r="B590" s="27" t="s">
        <v>66</v>
      </c>
      <c r="C590" s="28" t="s">
        <v>100</v>
      </c>
      <c r="D590" s="28" t="s">
        <v>98</v>
      </c>
      <c r="E590" s="29">
        <v>11564370</v>
      </c>
      <c r="F590" s="24" t="s">
        <v>1368</v>
      </c>
      <c r="G590" s="16"/>
    </row>
    <row r="591" spans="1:7" ht="45.75" customHeight="1">
      <c r="A591" s="23" t="s">
        <v>47</v>
      </c>
      <c r="B591" s="42" t="s">
        <v>2</v>
      </c>
      <c r="C591" s="28" t="s">
        <v>343</v>
      </c>
      <c r="D591" s="28" t="s">
        <v>344</v>
      </c>
      <c r="E591" s="29">
        <v>156530</v>
      </c>
      <c r="F591" s="19" t="s">
        <v>16</v>
      </c>
      <c r="G591" s="16"/>
    </row>
    <row r="592" spans="1:7" ht="45.75" customHeight="1">
      <c r="A592" s="23" t="s">
        <v>47</v>
      </c>
      <c r="B592" s="42" t="s">
        <v>2</v>
      </c>
      <c r="C592" s="28" t="s">
        <v>301</v>
      </c>
      <c r="D592" s="28" t="s">
        <v>274</v>
      </c>
      <c r="E592" s="29">
        <v>351864</v>
      </c>
      <c r="F592" s="15" t="s">
        <v>272</v>
      </c>
      <c r="G592" s="15"/>
    </row>
    <row r="593" spans="1:7" ht="45.75" customHeight="1">
      <c r="A593" s="23" t="s">
        <v>47</v>
      </c>
      <c r="B593" s="27" t="s">
        <v>66</v>
      </c>
      <c r="C593" s="28" t="s">
        <v>99</v>
      </c>
      <c r="D593" s="28" t="s">
        <v>30</v>
      </c>
      <c r="E593" s="29">
        <v>7167827</v>
      </c>
      <c r="F593" s="24" t="s">
        <v>18</v>
      </c>
      <c r="G593" s="16"/>
    </row>
    <row r="594" spans="1:7" ht="45.75" customHeight="1">
      <c r="A594" s="23" t="s">
        <v>47</v>
      </c>
      <c r="B594" s="42" t="s">
        <v>2</v>
      </c>
      <c r="C594" s="28" t="s">
        <v>340</v>
      </c>
      <c r="D594" s="28" t="s">
        <v>341</v>
      </c>
      <c r="E594" s="29">
        <v>119020</v>
      </c>
      <c r="F594" s="19" t="s">
        <v>16</v>
      </c>
      <c r="G594" s="16" t="s">
        <v>330</v>
      </c>
    </row>
    <row r="595" spans="1:7" ht="45.75" customHeight="1">
      <c r="A595" s="23" t="s">
        <v>47</v>
      </c>
      <c r="B595" s="42" t="s">
        <v>2</v>
      </c>
      <c r="C595" s="28" t="s">
        <v>399</v>
      </c>
      <c r="D595" s="28" t="s">
        <v>320</v>
      </c>
      <c r="E595" s="29">
        <v>136950</v>
      </c>
      <c r="F595" s="19" t="s">
        <v>68</v>
      </c>
      <c r="G595" s="46"/>
    </row>
    <row r="596" spans="1:7" ht="45.75" customHeight="1">
      <c r="A596" s="23" t="s">
        <v>47</v>
      </c>
      <c r="B596" s="42" t="s">
        <v>2</v>
      </c>
      <c r="C596" s="28" t="s">
        <v>398</v>
      </c>
      <c r="D596" s="28" t="s">
        <v>320</v>
      </c>
      <c r="E596" s="29">
        <v>427572</v>
      </c>
      <c r="F596" s="19" t="s">
        <v>68</v>
      </c>
      <c r="G596" s="46"/>
    </row>
    <row r="597" spans="1:7" ht="45.75" customHeight="1">
      <c r="A597" s="23" t="s">
        <v>47</v>
      </c>
      <c r="B597" s="42" t="s">
        <v>2</v>
      </c>
      <c r="C597" s="28" t="s">
        <v>282</v>
      </c>
      <c r="D597" s="28" t="s">
        <v>283</v>
      </c>
      <c r="E597" s="29">
        <v>1285680</v>
      </c>
      <c r="F597" s="15" t="s">
        <v>16</v>
      </c>
      <c r="G597" s="15"/>
    </row>
    <row r="598" spans="1:7" ht="45.75" customHeight="1">
      <c r="A598" s="23" t="s">
        <v>47</v>
      </c>
      <c r="B598" s="42" t="s">
        <v>2</v>
      </c>
      <c r="C598" s="28" t="s">
        <v>393</v>
      </c>
      <c r="D598" s="28" t="s">
        <v>320</v>
      </c>
      <c r="E598" s="29">
        <v>666380</v>
      </c>
      <c r="F598" s="19" t="s">
        <v>68</v>
      </c>
      <c r="G598" s="46"/>
    </row>
    <row r="599" spans="1:7" ht="45.75" customHeight="1">
      <c r="A599" s="23" t="s">
        <v>47</v>
      </c>
      <c r="B599" s="42" t="s">
        <v>2</v>
      </c>
      <c r="C599" s="28" t="s">
        <v>392</v>
      </c>
      <c r="D599" s="28" t="s">
        <v>320</v>
      </c>
      <c r="E599" s="29">
        <v>522828</v>
      </c>
      <c r="F599" s="19" t="s">
        <v>68</v>
      </c>
      <c r="G599" s="46" t="s">
        <v>82</v>
      </c>
    </row>
    <row r="600" spans="1:7" ht="45.75" customHeight="1">
      <c r="A600" s="41" t="s">
        <v>1139</v>
      </c>
      <c r="B600" s="42" t="s">
        <v>66</v>
      </c>
      <c r="C600" s="36" t="s">
        <v>1151</v>
      </c>
      <c r="D600" s="36" t="s">
        <v>670</v>
      </c>
      <c r="E600" s="43">
        <v>17842</v>
      </c>
      <c r="F600" s="15" t="s">
        <v>18</v>
      </c>
      <c r="G600" s="48" t="s">
        <v>82</v>
      </c>
    </row>
    <row r="601" spans="1:7" ht="45.75" customHeight="1">
      <c r="A601" s="23" t="s">
        <v>47</v>
      </c>
      <c r="B601" s="42" t="s">
        <v>2</v>
      </c>
      <c r="C601" s="28" t="s">
        <v>386</v>
      </c>
      <c r="D601" s="28" t="s">
        <v>224</v>
      </c>
      <c r="E601" s="29">
        <v>129708</v>
      </c>
      <c r="F601" s="19" t="s">
        <v>68</v>
      </c>
      <c r="G601" s="46" t="s">
        <v>330</v>
      </c>
    </row>
    <row r="602" spans="1:7" ht="45.75" customHeight="1">
      <c r="A602" s="41" t="s">
        <v>1139</v>
      </c>
      <c r="B602" s="42" t="s">
        <v>66</v>
      </c>
      <c r="C602" s="36" t="s">
        <v>1154</v>
      </c>
      <c r="D602" s="36" t="s">
        <v>670</v>
      </c>
      <c r="E602" s="43">
        <v>27027</v>
      </c>
      <c r="F602" s="15" t="s">
        <v>18</v>
      </c>
      <c r="G602" s="48" t="s">
        <v>82</v>
      </c>
    </row>
    <row r="603" spans="1:7" ht="45.75" customHeight="1">
      <c r="A603" s="23" t="s">
        <v>47</v>
      </c>
      <c r="B603" s="42" t="s">
        <v>2</v>
      </c>
      <c r="C603" s="28" t="s">
        <v>353</v>
      </c>
      <c r="D603" s="28" t="s">
        <v>224</v>
      </c>
      <c r="E603" s="29">
        <v>196460</v>
      </c>
      <c r="F603" s="19" t="s">
        <v>16</v>
      </c>
      <c r="G603" s="16" t="s">
        <v>330</v>
      </c>
    </row>
    <row r="604" spans="1:7" ht="45.75" customHeight="1">
      <c r="A604" s="23" t="s">
        <v>47</v>
      </c>
      <c r="B604" s="42" t="s">
        <v>2</v>
      </c>
      <c r="C604" s="28" t="s">
        <v>355</v>
      </c>
      <c r="D604" s="28" t="s">
        <v>320</v>
      </c>
      <c r="E604" s="29">
        <v>602030</v>
      </c>
      <c r="F604" s="19" t="s">
        <v>16</v>
      </c>
      <c r="G604" s="16" t="s">
        <v>330</v>
      </c>
    </row>
    <row r="605" spans="1:7" ht="45.75" customHeight="1">
      <c r="A605" s="23" t="s">
        <v>47</v>
      </c>
      <c r="B605" s="42" t="s">
        <v>2</v>
      </c>
      <c r="C605" s="28" t="s">
        <v>391</v>
      </c>
      <c r="D605" s="28" t="s">
        <v>320</v>
      </c>
      <c r="E605" s="29">
        <v>108680</v>
      </c>
      <c r="F605" s="19" t="s">
        <v>68</v>
      </c>
      <c r="G605" s="46"/>
    </row>
    <row r="606" spans="1:7" ht="45.75" customHeight="1">
      <c r="A606" s="23" t="s">
        <v>47</v>
      </c>
      <c r="B606" s="42" t="s">
        <v>2</v>
      </c>
      <c r="C606" s="28" t="s">
        <v>390</v>
      </c>
      <c r="D606" s="28" t="s">
        <v>320</v>
      </c>
      <c r="E606" s="29">
        <v>231228</v>
      </c>
      <c r="F606" s="19" t="s">
        <v>68</v>
      </c>
      <c r="G606" s="46"/>
    </row>
    <row r="607" spans="1:7" ht="45.75" customHeight="1">
      <c r="A607" s="23" t="s">
        <v>47</v>
      </c>
      <c r="B607" s="42" t="s">
        <v>2</v>
      </c>
      <c r="C607" s="28" t="s">
        <v>342</v>
      </c>
      <c r="D607" s="28" t="s">
        <v>320</v>
      </c>
      <c r="E607" s="29">
        <v>137280</v>
      </c>
      <c r="F607" s="19" t="s">
        <v>16</v>
      </c>
      <c r="G607" s="16" t="s">
        <v>330</v>
      </c>
    </row>
    <row r="608" spans="1:7" ht="45.75" customHeight="1">
      <c r="A608" s="23" t="s">
        <v>47</v>
      </c>
      <c r="B608" s="42" t="s">
        <v>2</v>
      </c>
      <c r="C608" s="28" t="s">
        <v>312</v>
      </c>
      <c r="D608" s="28" t="s">
        <v>274</v>
      </c>
      <c r="E608" s="29">
        <v>169452</v>
      </c>
      <c r="F608" s="15" t="s">
        <v>272</v>
      </c>
      <c r="G608" s="15"/>
    </row>
    <row r="609" spans="1:7" ht="45.75" customHeight="1">
      <c r="A609" s="23" t="s">
        <v>47</v>
      </c>
      <c r="B609" s="27" t="s">
        <v>66</v>
      </c>
      <c r="C609" s="28" t="s">
        <v>142</v>
      </c>
      <c r="D609" s="28" t="s">
        <v>143</v>
      </c>
      <c r="E609" s="29">
        <v>2006582</v>
      </c>
      <c r="F609" s="24" t="s">
        <v>18</v>
      </c>
      <c r="G609" s="16"/>
    </row>
    <row r="610" spans="1:7" ht="45.75" customHeight="1">
      <c r="A610" s="23" t="s">
        <v>47</v>
      </c>
      <c r="B610" s="27" t="s">
        <v>66</v>
      </c>
      <c r="C610" s="28" t="s">
        <v>140</v>
      </c>
      <c r="D610" s="28" t="s">
        <v>141</v>
      </c>
      <c r="E610" s="29">
        <v>2037478</v>
      </c>
      <c r="F610" s="24" t="s">
        <v>18</v>
      </c>
      <c r="G610" s="16"/>
    </row>
    <row r="611" spans="1:7" ht="45.75" customHeight="1">
      <c r="A611" s="23" t="s">
        <v>47</v>
      </c>
      <c r="B611" s="27" t="s">
        <v>66</v>
      </c>
      <c r="C611" s="28" t="s">
        <v>146</v>
      </c>
      <c r="D611" s="28" t="s">
        <v>147</v>
      </c>
      <c r="E611" s="29">
        <v>1856863</v>
      </c>
      <c r="F611" s="24" t="s">
        <v>18</v>
      </c>
      <c r="G611" s="16"/>
    </row>
    <row r="612" spans="1:7" ht="45.75" customHeight="1">
      <c r="A612" s="23" t="s">
        <v>47</v>
      </c>
      <c r="B612" s="27" t="s">
        <v>66</v>
      </c>
      <c r="C612" s="28" t="s">
        <v>144</v>
      </c>
      <c r="D612" s="28" t="s">
        <v>145</v>
      </c>
      <c r="E612" s="29">
        <v>2294178</v>
      </c>
      <c r="F612" s="24" t="s">
        <v>18</v>
      </c>
      <c r="G612" s="16"/>
    </row>
    <row r="613" spans="1:7" ht="45.75" customHeight="1">
      <c r="A613" s="23" t="s">
        <v>47</v>
      </c>
      <c r="B613" s="27" t="s">
        <v>66</v>
      </c>
      <c r="C613" s="28" t="s">
        <v>138</v>
      </c>
      <c r="D613" s="28" t="s">
        <v>139</v>
      </c>
      <c r="E613" s="29">
        <v>993767</v>
      </c>
      <c r="F613" s="24" t="s">
        <v>18</v>
      </c>
      <c r="G613" s="16"/>
    </row>
    <row r="614" spans="1:7" ht="45.75" customHeight="1">
      <c r="A614" s="23" t="s">
        <v>47</v>
      </c>
      <c r="B614" s="27" t="s">
        <v>66</v>
      </c>
      <c r="C614" s="28" t="s">
        <v>136</v>
      </c>
      <c r="D614" s="28" t="s">
        <v>137</v>
      </c>
      <c r="E614" s="29">
        <v>4487003</v>
      </c>
      <c r="F614" s="24" t="s">
        <v>18</v>
      </c>
      <c r="G614" s="16"/>
    </row>
    <row r="615" spans="1:7" ht="45.75" customHeight="1">
      <c r="A615" s="23" t="s">
        <v>47</v>
      </c>
      <c r="B615" s="27" t="s">
        <v>32</v>
      </c>
      <c r="C615" s="28" t="s">
        <v>114</v>
      </c>
      <c r="D615" s="28" t="s">
        <v>115</v>
      </c>
      <c r="E615" s="29">
        <v>555808</v>
      </c>
      <c r="F615" s="24" t="s">
        <v>1368</v>
      </c>
      <c r="G615" s="16"/>
    </row>
    <row r="616" spans="1:7" ht="45.75" customHeight="1">
      <c r="A616" s="23" t="s">
        <v>47</v>
      </c>
      <c r="B616" s="27" t="s">
        <v>66</v>
      </c>
      <c r="C616" s="28" t="s">
        <v>117</v>
      </c>
      <c r="D616" s="28" t="s">
        <v>118</v>
      </c>
      <c r="E616" s="29">
        <v>1000000</v>
      </c>
      <c r="F616" s="24" t="s">
        <v>1368</v>
      </c>
      <c r="G616" s="16"/>
    </row>
    <row r="617" spans="1:7" ht="45.75" customHeight="1">
      <c r="A617" s="23" t="s">
        <v>47</v>
      </c>
      <c r="B617" s="27" t="s">
        <v>66</v>
      </c>
      <c r="C617" s="28" t="s">
        <v>148</v>
      </c>
      <c r="D617" s="28" t="s">
        <v>149</v>
      </c>
      <c r="E617" s="29">
        <v>17427003</v>
      </c>
      <c r="F617" s="24" t="s">
        <v>18</v>
      </c>
      <c r="G617" s="16"/>
    </row>
    <row r="618" spans="1:7" ht="45.75" customHeight="1">
      <c r="A618" s="23" t="s">
        <v>47</v>
      </c>
      <c r="B618" s="42" t="s">
        <v>2</v>
      </c>
      <c r="C618" s="28" t="s">
        <v>345</v>
      </c>
      <c r="D618" s="28" t="s">
        <v>346</v>
      </c>
      <c r="E618" s="29">
        <v>182600</v>
      </c>
      <c r="F618" s="19" t="s">
        <v>16</v>
      </c>
      <c r="G618" s="16"/>
    </row>
    <row r="619" spans="1:7" ht="45.75" customHeight="1">
      <c r="A619" s="23" t="s">
        <v>47</v>
      </c>
      <c r="B619" s="42" t="s">
        <v>2</v>
      </c>
      <c r="C619" s="28" t="s">
        <v>352</v>
      </c>
      <c r="D619" s="28" t="s">
        <v>224</v>
      </c>
      <c r="E619" s="29">
        <v>159940</v>
      </c>
      <c r="F619" s="19" t="s">
        <v>16</v>
      </c>
      <c r="G619" s="16" t="s">
        <v>330</v>
      </c>
    </row>
    <row r="620" spans="1:7" ht="45.75" customHeight="1">
      <c r="A620" s="23" t="s">
        <v>47</v>
      </c>
      <c r="B620" s="42" t="s">
        <v>2</v>
      </c>
      <c r="C620" s="28" t="s">
        <v>299</v>
      </c>
      <c r="D620" s="28" t="s">
        <v>1369</v>
      </c>
      <c r="E620" s="29">
        <v>1210440</v>
      </c>
      <c r="F620" s="15" t="s">
        <v>16</v>
      </c>
      <c r="G620" s="15"/>
    </row>
    <row r="621" spans="1:7" ht="45.75" customHeight="1">
      <c r="A621" s="23" t="s">
        <v>47</v>
      </c>
      <c r="B621" s="27" t="s">
        <v>32</v>
      </c>
      <c r="C621" s="28" t="s">
        <v>159</v>
      </c>
      <c r="D621" s="28" t="s">
        <v>157</v>
      </c>
      <c r="E621" s="29">
        <v>1280513</v>
      </c>
      <c r="F621" s="24" t="s">
        <v>18</v>
      </c>
      <c r="G621" s="16" t="s">
        <v>19</v>
      </c>
    </row>
    <row r="622" spans="1:7" ht="45.75" customHeight="1">
      <c r="A622" s="23" t="s">
        <v>47</v>
      </c>
      <c r="B622" s="27" t="s">
        <v>32</v>
      </c>
      <c r="C622" s="28" t="s">
        <v>158</v>
      </c>
      <c r="D622" s="28" t="s">
        <v>157</v>
      </c>
      <c r="E622" s="29">
        <v>72573822</v>
      </c>
      <c r="F622" s="24" t="s">
        <v>1368</v>
      </c>
      <c r="G622" s="16" t="s">
        <v>19</v>
      </c>
    </row>
    <row r="623" spans="1:7" ht="45.75" customHeight="1">
      <c r="A623" s="23" t="s">
        <v>47</v>
      </c>
      <c r="B623" s="42" t="s">
        <v>2</v>
      </c>
      <c r="C623" s="28" t="s">
        <v>362</v>
      </c>
      <c r="D623" s="28" t="s">
        <v>363</v>
      </c>
      <c r="E623" s="29">
        <v>264618830</v>
      </c>
      <c r="F623" s="15" t="s">
        <v>16</v>
      </c>
      <c r="G623" s="15" t="s">
        <v>364</v>
      </c>
    </row>
    <row r="624" spans="1:7" ht="45.75" customHeight="1">
      <c r="A624" s="23" t="s">
        <v>47</v>
      </c>
      <c r="B624" s="42" t="s">
        <v>2</v>
      </c>
      <c r="C624" s="28" t="s">
        <v>286</v>
      </c>
      <c r="D624" s="28" t="s">
        <v>287</v>
      </c>
      <c r="E624" s="29">
        <v>196680</v>
      </c>
      <c r="F624" s="15" t="s">
        <v>14</v>
      </c>
      <c r="G624" s="15"/>
    </row>
    <row r="625" spans="1:7" ht="45.75" customHeight="1">
      <c r="A625" s="23" t="s">
        <v>47</v>
      </c>
      <c r="B625" s="42" t="s">
        <v>2</v>
      </c>
      <c r="C625" s="28" t="s">
        <v>360</v>
      </c>
      <c r="D625" s="28" t="s">
        <v>361</v>
      </c>
      <c r="E625" s="29">
        <v>10868631</v>
      </c>
      <c r="F625" s="15" t="s">
        <v>16</v>
      </c>
      <c r="G625" s="15"/>
    </row>
    <row r="626" spans="1:7" ht="45.75" customHeight="1">
      <c r="A626" s="23" t="s">
        <v>47</v>
      </c>
      <c r="B626" s="42" t="s">
        <v>2</v>
      </c>
      <c r="C626" s="28" t="s">
        <v>284</v>
      </c>
      <c r="D626" s="28" t="s">
        <v>285</v>
      </c>
      <c r="E626" s="29">
        <v>173746</v>
      </c>
      <c r="F626" s="15" t="s">
        <v>16</v>
      </c>
      <c r="G626" s="15"/>
    </row>
    <row r="627" spans="1:7" ht="45.75" customHeight="1">
      <c r="A627" s="23" t="s">
        <v>47</v>
      </c>
      <c r="B627" s="27" t="s">
        <v>32</v>
      </c>
      <c r="C627" s="28" t="s">
        <v>160</v>
      </c>
      <c r="D627" s="28" t="s">
        <v>161</v>
      </c>
      <c r="E627" s="29">
        <v>4194300</v>
      </c>
      <c r="F627" s="24" t="s">
        <v>18</v>
      </c>
      <c r="G627" s="16" t="s">
        <v>19</v>
      </c>
    </row>
    <row r="628" spans="1:7" ht="45.75" customHeight="1">
      <c r="A628" s="23" t="s">
        <v>47</v>
      </c>
      <c r="B628" s="42" t="s">
        <v>2</v>
      </c>
      <c r="C628" s="28" t="s">
        <v>290</v>
      </c>
      <c r="D628" s="28" t="s">
        <v>291</v>
      </c>
      <c r="E628" s="29">
        <v>8360</v>
      </c>
      <c r="F628" s="15" t="s">
        <v>14</v>
      </c>
      <c r="G628" s="15"/>
    </row>
    <row r="629" spans="1:7" ht="45.75" customHeight="1">
      <c r="A629" s="23" t="s">
        <v>47</v>
      </c>
      <c r="B629" s="27" t="s">
        <v>66</v>
      </c>
      <c r="C629" s="28" t="s">
        <v>111</v>
      </c>
      <c r="D629" s="28" t="s">
        <v>28</v>
      </c>
      <c r="E629" s="29">
        <v>572670</v>
      </c>
      <c r="F629" s="24" t="s">
        <v>17</v>
      </c>
      <c r="G629" s="16"/>
    </row>
    <row r="630" spans="1:7" ht="45.75" customHeight="1">
      <c r="A630" s="23" t="s">
        <v>47</v>
      </c>
      <c r="B630" s="27" t="s">
        <v>66</v>
      </c>
      <c r="C630" s="28" t="s">
        <v>112</v>
      </c>
      <c r="D630" s="28" t="s">
        <v>113</v>
      </c>
      <c r="E630" s="29">
        <v>3270000</v>
      </c>
      <c r="F630" s="24" t="s">
        <v>18</v>
      </c>
      <c r="G630" s="16"/>
    </row>
    <row r="631" spans="1:7" ht="45.75" customHeight="1">
      <c r="A631" s="23" t="s">
        <v>47</v>
      </c>
      <c r="B631" s="42" t="s">
        <v>2</v>
      </c>
      <c r="C631" s="28" t="s">
        <v>268</v>
      </c>
      <c r="D631" s="28" t="s">
        <v>269</v>
      </c>
      <c r="E631" s="29">
        <v>211300</v>
      </c>
      <c r="F631" s="15" t="s">
        <v>16</v>
      </c>
      <c r="G631" s="15"/>
    </row>
    <row r="632" spans="1:7" ht="45.75" customHeight="1">
      <c r="A632" s="23" t="s">
        <v>47</v>
      </c>
      <c r="B632" s="42" t="s">
        <v>2</v>
      </c>
      <c r="C632" s="28" t="s">
        <v>273</v>
      </c>
      <c r="D632" s="28" t="s">
        <v>274</v>
      </c>
      <c r="E632" s="29">
        <f>323676+68148</f>
        <v>391824</v>
      </c>
      <c r="F632" s="15" t="s">
        <v>14</v>
      </c>
      <c r="G632" s="15"/>
    </row>
    <row r="633" spans="1:7" ht="45.75" customHeight="1">
      <c r="A633" s="23" t="s">
        <v>47</v>
      </c>
      <c r="B633" s="42" t="s">
        <v>32</v>
      </c>
      <c r="C633" s="28" t="s">
        <v>377</v>
      </c>
      <c r="D633" s="28" t="s">
        <v>219</v>
      </c>
      <c r="E633" s="29">
        <f>738610-7319-11017-61628-121082</f>
        <v>537564</v>
      </c>
      <c r="F633" s="15" t="s">
        <v>18</v>
      </c>
      <c r="G633" s="15"/>
    </row>
    <row r="634" spans="1:7" s="2" customFormat="1" ht="45.75" customHeight="1">
      <c r="A634" s="23" t="s">
        <v>47</v>
      </c>
      <c r="B634" s="42" t="s">
        <v>32</v>
      </c>
      <c r="C634" s="28" t="s">
        <v>374</v>
      </c>
      <c r="D634" s="28" t="s">
        <v>375</v>
      </c>
      <c r="E634" s="29">
        <v>1067000</v>
      </c>
      <c r="F634" s="24" t="s">
        <v>376</v>
      </c>
      <c r="G634" s="15"/>
    </row>
    <row r="635" spans="1:7" s="2" customFormat="1" ht="45.75" customHeight="1">
      <c r="A635" s="23" t="s">
        <v>47</v>
      </c>
      <c r="B635" s="42" t="s">
        <v>32</v>
      </c>
      <c r="C635" s="28" t="s">
        <v>378</v>
      </c>
      <c r="D635" s="28" t="s">
        <v>379</v>
      </c>
      <c r="E635" s="29">
        <f>810960-110531</f>
        <v>700429</v>
      </c>
      <c r="F635" s="15" t="s">
        <v>68</v>
      </c>
      <c r="G635" s="15"/>
    </row>
    <row r="636" spans="1:7" s="2" customFormat="1" ht="60" customHeight="1">
      <c r="A636" s="23" t="s">
        <v>47</v>
      </c>
      <c r="B636" s="27" t="s">
        <v>66</v>
      </c>
      <c r="C636" s="28" t="s">
        <v>223</v>
      </c>
      <c r="D636" s="28" t="s">
        <v>224</v>
      </c>
      <c r="E636" s="29">
        <v>58190</v>
      </c>
      <c r="F636" s="24" t="s">
        <v>16</v>
      </c>
      <c r="G636" s="16"/>
    </row>
    <row r="637" spans="1:7" s="2" customFormat="1" ht="45.75" customHeight="1">
      <c r="A637" s="23" t="s">
        <v>47</v>
      </c>
      <c r="B637" s="42" t="s">
        <v>2</v>
      </c>
      <c r="C637" s="28" t="s">
        <v>347</v>
      </c>
      <c r="D637" s="28" t="s">
        <v>320</v>
      </c>
      <c r="E637" s="29">
        <v>137280</v>
      </c>
      <c r="F637" s="19" t="s">
        <v>16</v>
      </c>
      <c r="G637" s="16" t="s">
        <v>330</v>
      </c>
    </row>
    <row r="638" spans="1:7" s="2" customFormat="1" ht="45.75" customHeight="1">
      <c r="A638" s="23" t="s">
        <v>13</v>
      </c>
      <c r="B638" s="27" t="s">
        <v>32</v>
      </c>
      <c r="C638" s="28" t="s">
        <v>218</v>
      </c>
      <c r="D638" s="28" t="s">
        <v>219</v>
      </c>
      <c r="E638" s="29">
        <v>130800</v>
      </c>
      <c r="F638" s="24" t="s">
        <v>16</v>
      </c>
      <c r="G638" s="16"/>
    </row>
    <row r="639" spans="1:7" s="2" customFormat="1" ht="45.75" customHeight="1">
      <c r="A639" s="23" t="s">
        <v>47</v>
      </c>
      <c r="B639" s="27" t="s">
        <v>66</v>
      </c>
      <c r="C639" s="28" t="s">
        <v>222</v>
      </c>
      <c r="D639" s="28" t="s">
        <v>221</v>
      </c>
      <c r="E639" s="29">
        <v>115104</v>
      </c>
      <c r="F639" s="24" t="s">
        <v>16</v>
      </c>
      <c r="G639" s="16"/>
    </row>
    <row r="640" spans="1:7" s="2" customFormat="1" ht="45.75" customHeight="1">
      <c r="A640" s="23" t="s">
        <v>47</v>
      </c>
      <c r="B640" s="42" t="s">
        <v>32</v>
      </c>
      <c r="C640" s="28" t="s">
        <v>380</v>
      </c>
      <c r="D640" s="28" t="s">
        <v>381</v>
      </c>
      <c r="E640" s="29">
        <v>110000</v>
      </c>
      <c r="F640" s="15" t="s">
        <v>337</v>
      </c>
      <c r="G640" s="15"/>
    </row>
    <row r="641" spans="1:7" s="2" customFormat="1" ht="45.75" customHeight="1">
      <c r="A641" s="23" t="s">
        <v>13</v>
      </c>
      <c r="B641" s="27" t="s">
        <v>32</v>
      </c>
      <c r="C641" s="28" t="s">
        <v>187</v>
      </c>
      <c r="D641" s="28" t="s">
        <v>97</v>
      </c>
      <c r="E641" s="29">
        <v>758640</v>
      </c>
      <c r="F641" s="24" t="s">
        <v>188</v>
      </c>
      <c r="G641" s="16"/>
    </row>
    <row r="642" spans="1:7" s="2" customFormat="1" ht="45.75" customHeight="1">
      <c r="A642" s="23" t="s">
        <v>47</v>
      </c>
      <c r="B642" s="27" t="s">
        <v>32</v>
      </c>
      <c r="C642" s="28" t="s">
        <v>220</v>
      </c>
      <c r="D642" s="28" t="s">
        <v>221</v>
      </c>
      <c r="E642" s="29">
        <v>115104</v>
      </c>
      <c r="F642" s="24" t="s">
        <v>16</v>
      </c>
      <c r="G642" s="16"/>
    </row>
    <row r="643" spans="1:7" s="2" customFormat="1" ht="45.75" customHeight="1">
      <c r="A643" s="23" t="s">
        <v>47</v>
      </c>
      <c r="B643" s="42" t="s">
        <v>2</v>
      </c>
      <c r="C643" s="28" t="s">
        <v>406</v>
      </c>
      <c r="D643" s="28" t="s">
        <v>96</v>
      </c>
      <c r="E643" s="29">
        <v>34560</v>
      </c>
      <c r="F643" s="19" t="s">
        <v>371</v>
      </c>
      <c r="G643" s="46" t="s">
        <v>330</v>
      </c>
    </row>
    <row r="644" spans="1:7" s="2" customFormat="1" ht="45.75" customHeight="1">
      <c r="A644" s="23" t="s">
        <v>47</v>
      </c>
      <c r="B644" s="42" t="s">
        <v>2</v>
      </c>
      <c r="C644" s="28" t="s">
        <v>316</v>
      </c>
      <c r="D644" s="28" t="s">
        <v>317</v>
      </c>
      <c r="E644" s="29">
        <v>299200</v>
      </c>
      <c r="F644" s="15" t="s">
        <v>272</v>
      </c>
      <c r="G644" s="15"/>
    </row>
    <row r="645" spans="1:7" s="2" customFormat="1" ht="45.75" customHeight="1">
      <c r="A645" s="23" t="s">
        <v>47</v>
      </c>
      <c r="B645" s="42" t="s">
        <v>2</v>
      </c>
      <c r="C645" s="28" t="s">
        <v>297</v>
      </c>
      <c r="D645" s="28" t="s">
        <v>278</v>
      </c>
      <c r="E645" s="29">
        <v>137280</v>
      </c>
      <c r="F645" s="15" t="s">
        <v>272</v>
      </c>
      <c r="G645" s="15"/>
    </row>
    <row r="646" spans="1:7" s="2" customFormat="1" ht="45.75" customHeight="1">
      <c r="A646" s="23" t="s">
        <v>47</v>
      </c>
      <c r="B646" s="42" t="s">
        <v>2</v>
      </c>
      <c r="C646" s="28" t="s">
        <v>306</v>
      </c>
      <c r="D646" s="28" t="s">
        <v>307</v>
      </c>
      <c r="E646" s="29">
        <v>26290</v>
      </c>
      <c r="F646" s="15" t="s">
        <v>272</v>
      </c>
      <c r="G646" s="15"/>
    </row>
    <row r="647" spans="1:7" s="2" customFormat="1" ht="45.75" customHeight="1">
      <c r="A647" s="23" t="s">
        <v>47</v>
      </c>
      <c r="B647" s="42" t="s">
        <v>2</v>
      </c>
      <c r="C647" s="28" t="s">
        <v>310</v>
      </c>
      <c r="D647" s="28" t="s">
        <v>280</v>
      </c>
      <c r="E647" s="29">
        <v>169950</v>
      </c>
      <c r="F647" s="15" t="s">
        <v>272</v>
      </c>
      <c r="G647" s="15"/>
    </row>
    <row r="648" spans="1:7" s="2" customFormat="1" ht="45.75" customHeight="1">
      <c r="A648" s="23" t="s">
        <v>47</v>
      </c>
      <c r="B648" s="42" t="s">
        <v>2</v>
      </c>
      <c r="C648" s="28" t="s">
        <v>281</v>
      </c>
      <c r="D648" s="28" t="s">
        <v>280</v>
      </c>
      <c r="E648" s="29">
        <v>154330</v>
      </c>
      <c r="F648" s="15" t="s">
        <v>14</v>
      </c>
      <c r="G648" s="15"/>
    </row>
    <row r="649" spans="1:7" s="2" customFormat="1" ht="45.75" customHeight="1">
      <c r="A649" s="23" t="s">
        <v>47</v>
      </c>
      <c r="B649" s="42" t="s">
        <v>2</v>
      </c>
      <c r="C649" s="28" t="s">
        <v>308</v>
      </c>
      <c r="D649" s="28" t="s">
        <v>307</v>
      </c>
      <c r="E649" s="29">
        <v>26290</v>
      </c>
      <c r="F649" s="15" t="s">
        <v>272</v>
      </c>
      <c r="G649" s="15"/>
    </row>
    <row r="650" spans="1:7" s="2" customFormat="1" ht="45.75" customHeight="1">
      <c r="A650" s="23" t="s">
        <v>47</v>
      </c>
      <c r="B650" s="42" t="s">
        <v>2</v>
      </c>
      <c r="C650" s="28" t="s">
        <v>298</v>
      </c>
      <c r="D650" s="28" t="s">
        <v>280</v>
      </c>
      <c r="E650" s="29">
        <v>192280</v>
      </c>
      <c r="F650" s="15" t="s">
        <v>272</v>
      </c>
      <c r="G650" s="15"/>
    </row>
    <row r="651" spans="1:7" s="2" customFormat="1" ht="45.75" customHeight="1">
      <c r="A651" s="23" t="s">
        <v>47</v>
      </c>
      <c r="B651" s="42" t="s">
        <v>2</v>
      </c>
      <c r="C651" s="28" t="s">
        <v>318</v>
      </c>
      <c r="D651" s="28" t="s">
        <v>317</v>
      </c>
      <c r="E651" s="29">
        <v>111100</v>
      </c>
      <c r="F651" s="15" t="s">
        <v>272</v>
      </c>
      <c r="G651" s="15"/>
    </row>
    <row r="652" spans="1:7" s="2" customFormat="1" ht="45.75" customHeight="1">
      <c r="A652" s="23" t="s">
        <v>47</v>
      </c>
      <c r="B652" s="27" t="s">
        <v>32</v>
      </c>
      <c r="C652" s="28" t="s">
        <v>203</v>
      </c>
      <c r="D652" s="28" t="s">
        <v>204</v>
      </c>
      <c r="E652" s="29">
        <v>4070</v>
      </c>
      <c r="F652" s="24" t="s">
        <v>17</v>
      </c>
      <c r="G652" s="16"/>
    </row>
    <row r="653" spans="1:7" s="2" customFormat="1" ht="45.75" customHeight="1">
      <c r="A653" s="23" t="s">
        <v>47</v>
      </c>
      <c r="B653" s="27" t="s">
        <v>32</v>
      </c>
      <c r="C653" s="28" t="s">
        <v>203</v>
      </c>
      <c r="D653" s="28" t="s">
        <v>204</v>
      </c>
      <c r="E653" s="29">
        <v>24090</v>
      </c>
      <c r="F653" s="24" t="s">
        <v>17</v>
      </c>
      <c r="G653" s="16"/>
    </row>
    <row r="654" spans="1:7" s="2" customFormat="1" ht="45.75" customHeight="1">
      <c r="A654" s="23" t="s">
        <v>47</v>
      </c>
      <c r="B654" s="27" t="s">
        <v>32</v>
      </c>
      <c r="C654" s="28" t="s">
        <v>203</v>
      </c>
      <c r="D654" s="28" t="s">
        <v>204</v>
      </c>
      <c r="E654" s="29">
        <v>10010</v>
      </c>
      <c r="F654" s="24" t="s">
        <v>17</v>
      </c>
      <c r="G654" s="16"/>
    </row>
    <row r="655" spans="1:7" s="2" customFormat="1" ht="45.75" customHeight="1">
      <c r="A655" s="23" t="s">
        <v>47</v>
      </c>
      <c r="B655" s="27" t="s">
        <v>32</v>
      </c>
      <c r="C655" s="28" t="s">
        <v>203</v>
      </c>
      <c r="D655" s="28" t="s">
        <v>204</v>
      </c>
      <c r="E655" s="29">
        <v>3300</v>
      </c>
      <c r="F655" s="24" t="s">
        <v>17</v>
      </c>
      <c r="G655" s="16"/>
    </row>
    <row r="656" spans="1:7" s="2" customFormat="1" ht="45.75" customHeight="1">
      <c r="A656" s="41" t="s">
        <v>1139</v>
      </c>
      <c r="B656" s="42" t="s">
        <v>66</v>
      </c>
      <c r="C656" s="36" t="s">
        <v>1153</v>
      </c>
      <c r="D656" s="36" t="s">
        <v>204</v>
      </c>
      <c r="E656" s="43">
        <v>110</v>
      </c>
      <c r="F656" s="15" t="s">
        <v>67</v>
      </c>
      <c r="G656" s="48"/>
    </row>
    <row r="657" spans="1:7" s="2" customFormat="1" ht="45.75" customHeight="1">
      <c r="A657" s="23" t="s">
        <v>47</v>
      </c>
      <c r="B657" s="42" t="s">
        <v>2</v>
      </c>
      <c r="C657" s="28" t="s">
        <v>309</v>
      </c>
      <c r="D657" s="28" t="s">
        <v>307</v>
      </c>
      <c r="E657" s="29">
        <v>15620</v>
      </c>
      <c r="F657" s="15" t="s">
        <v>272</v>
      </c>
      <c r="G657" s="15"/>
    </row>
    <row r="658" spans="1:7" s="2" customFormat="1" ht="45.75" customHeight="1">
      <c r="A658" s="23" t="s">
        <v>47</v>
      </c>
      <c r="B658" s="42" t="s">
        <v>2</v>
      </c>
      <c r="C658" s="28" t="s">
        <v>279</v>
      </c>
      <c r="D658" s="28" t="s">
        <v>280</v>
      </c>
      <c r="E658" s="29">
        <f>278960+25410</f>
        <v>304370</v>
      </c>
      <c r="F658" s="15" t="s">
        <v>14</v>
      </c>
      <c r="G658" s="15"/>
    </row>
    <row r="659" spans="1:7" s="2" customFormat="1" ht="45.75" customHeight="1">
      <c r="A659" s="23" t="s">
        <v>47</v>
      </c>
      <c r="B659" s="42" t="s">
        <v>2</v>
      </c>
      <c r="C659" s="28" t="s">
        <v>275</v>
      </c>
      <c r="D659" s="28" t="s">
        <v>276</v>
      </c>
      <c r="E659" s="29">
        <f>624470+102630</f>
        <v>727100</v>
      </c>
      <c r="F659" s="15" t="s">
        <v>14</v>
      </c>
      <c r="G659" s="15"/>
    </row>
    <row r="660" spans="1:7" s="2" customFormat="1" ht="45.75" customHeight="1">
      <c r="A660" s="23" t="s">
        <v>47</v>
      </c>
      <c r="B660" s="42" t="s">
        <v>2</v>
      </c>
      <c r="C660" s="28" t="s">
        <v>277</v>
      </c>
      <c r="D660" s="28" t="s">
        <v>278</v>
      </c>
      <c r="E660" s="29">
        <f>82830</f>
        <v>82830</v>
      </c>
      <c r="F660" s="15" t="s">
        <v>14</v>
      </c>
      <c r="G660" s="15"/>
    </row>
    <row r="661" spans="1:7" s="2" customFormat="1" ht="45.75" customHeight="1">
      <c r="A661" s="23" t="s">
        <v>47</v>
      </c>
      <c r="B661" s="42" t="s">
        <v>2</v>
      </c>
      <c r="C661" s="28" t="s">
        <v>314</v>
      </c>
      <c r="D661" s="28" t="s">
        <v>315</v>
      </c>
      <c r="E661" s="29">
        <v>483230</v>
      </c>
      <c r="F661" s="15" t="s">
        <v>272</v>
      </c>
      <c r="G661" s="15"/>
    </row>
    <row r="662" spans="1:7" s="2" customFormat="1" ht="45.75" customHeight="1">
      <c r="A662" s="23" t="s">
        <v>47</v>
      </c>
      <c r="B662" s="42" t="s">
        <v>2</v>
      </c>
      <c r="C662" s="28" t="s">
        <v>1337</v>
      </c>
      <c r="D662" s="28" t="s">
        <v>296</v>
      </c>
      <c r="E662" s="29">
        <v>476960</v>
      </c>
      <c r="F662" s="15" t="s">
        <v>272</v>
      </c>
      <c r="G662" s="15"/>
    </row>
    <row r="663" spans="1:7" s="2" customFormat="1" ht="45.75" customHeight="1">
      <c r="A663" s="23" t="s">
        <v>47</v>
      </c>
      <c r="B663" s="42" t="s">
        <v>2</v>
      </c>
      <c r="C663" s="28" t="s">
        <v>304</v>
      </c>
      <c r="D663" s="28" t="s">
        <v>305</v>
      </c>
      <c r="E663" s="29">
        <v>103180</v>
      </c>
      <c r="F663" s="15" t="s">
        <v>272</v>
      </c>
      <c r="G663" s="15"/>
    </row>
    <row r="664" spans="1:7" s="2" customFormat="1" ht="45.75" customHeight="1">
      <c r="A664" s="23" t="s">
        <v>47</v>
      </c>
      <c r="B664" s="42" t="s">
        <v>2</v>
      </c>
      <c r="C664" s="28" t="s">
        <v>302</v>
      </c>
      <c r="D664" s="28" t="s">
        <v>303</v>
      </c>
      <c r="E664" s="29">
        <v>418000</v>
      </c>
      <c r="F664" s="15" t="s">
        <v>272</v>
      </c>
      <c r="G664" s="15"/>
    </row>
    <row r="665" spans="1:7" s="2" customFormat="1" ht="45.75" customHeight="1">
      <c r="A665" s="23" t="s">
        <v>47</v>
      </c>
      <c r="B665" s="42" t="s">
        <v>2</v>
      </c>
      <c r="C665" s="28" t="s">
        <v>288</v>
      </c>
      <c r="D665" s="28" t="s">
        <v>289</v>
      </c>
      <c r="E665" s="29">
        <v>16500</v>
      </c>
      <c r="F665" s="15" t="s">
        <v>14</v>
      </c>
      <c r="G665" s="15"/>
    </row>
    <row r="666" spans="1:7" s="2" customFormat="1" ht="45.75" customHeight="1">
      <c r="A666" s="23" t="s">
        <v>47</v>
      </c>
      <c r="B666" s="42" t="s">
        <v>2</v>
      </c>
      <c r="C666" s="28" t="s">
        <v>405</v>
      </c>
      <c r="D666" s="28" t="s">
        <v>322</v>
      </c>
      <c r="E666" s="29">
        <v>12430</v>
      </c>
      <c r="F666" s="19" t="s">
        <v>14</v>
      </c>
      <c r="G666" s="46"/>
    </row>
    <row r="667" spans="1:7" s="2" customFormat="1" ht="45.75" customHeight="1">
      <c r="A667" s="23" t="s">
        <v>47</v>
      </c>
      <c r="B667" s="42" t="s">
        <v>2</v>
      </c>
      <c r="C667" s="28" t="s">
        <v>372</v>
      </c>
      <c r="D667" s="28" t="s">
        <v>373</v>
      </c>
      <c r="E667" s="29">
        <v>647015</v>
      </c>
      <c r="F667" s="24" t="s">
        <v>72</v>
      </c>
      <c r="G667" s="15"/>
    </row>
    <row r="668" spans="1:7" s="2" customFormat="1" ht="45.75" customHeight="1">
      <c r="A668" s="41" t="s">
        <v>1139</v>
      </c>
      <c r="B668" s="42" t="s">
        <v>32</v>
      </c>
      <c r="C668" s="36" t="s">
        <v>1155</v>
      </c>
      <c r="D668" s="36" t="s">
        <v>813</v>
      </c>
      <c r="E668" s="43">
        <v>1403650</v>
      </c>
      <c r="F668" s="15" t="s">
        <v>18</v>
      </c>
      <c r="G668" s="15"/>
    </row>
    <row r="669" spans="1:7" s="2" customFormat="1" ht="45.75" customHeight="1">
      <c r="A669" s="41" t="s">
        <v>1139</v>
      </c>
      <c r="B669" s="42" t="s">
        <v>32</v>
      </c>
      <c r="C669" s="36" t="s">
        <v>1155</v>
      </c>
      <c r="D669" s="36" t="s">
        <v>812</v>
      </c>
      <c r="E669" s="43">
        <v>22686996</v>
      </c>
      <c r="F669" s="15" t="s">
        <v>18</v>
      </c>
      <c r="G669" s="15"/>
    </row>
    <row r="670" spans="1:7" s="2" customFormat="1" ht="45.75" customHeight="1">
      <c r="A670" s="23" t="s">
        <v>47</v>
      </c>
      <c r="B670" s="42" t="s">
        <v>2</v>
      </c>
      <c r="C670" s="28" t="s">
        <v>359</v>
      </c>
      <c r="D670" s="28" t="s">
        <v>358</v>
      </c>
      <c r="E670" s="29">
        <v>69968558</v>
      </c>
      <c r="F670" s="15" t="s">
        <v>16</v>
      </c>
      <c r="G670" s="15"/>
    </row>
    <row r="671" spans="1:7" s="2" customFormat="1" ht="45.75" customHeight="1">
      <c r="A671" s="23" t="s">
        <v>47</v>
      </c>
      <c r="B671" s="42" t="s">
        <v>2</v>
      </c>
      <c r="C671" s="28" t="s">
        <v>357</v>
      </c>
      <c r="D671" s="28" t="s">
        <v>358</v>
      </c>
      <c r="E671" s="29">
        <v>19740646</v>
      </c>
      <c r="F671" s="15" t="s">
        <v>16</v>
      </c>
      <c r="G671" s="15"/>
    </row>
    <row r="672" spans="1:7" s="2" customFormat="1" ht="45.75" customHeight="1">
      <c r="A672" s="23" t="s">
        <v>47</v>
      </c>
      <c r="B672" s="27" t="s">
        <v>66</v>
      </c>
      <c r="C672" s="28" t="s">
        <v>123</v>
      </c>
      <c r="D672" s="28" t="s">
        <v>124</v>
      </c>
      <c r="E672" s="29">
        <v>1839339</v>
      </c>
      <c r="F672" s="24" t="s">
        <v>18</v>
      </c>
      <c r="G672" s="16"/>
    </row>
    <row r="673" spans="1:7" s="2" customFormat="1" ht="60" customHeight="1">
      <c r="A673" s="23" t="s">
        <v>47</v>
      </c>
      <c r="B673" s="27" t="s">
        <v>66</v>
      </c>
      <c r="C673" s="28" t="s">
        <v>29</v>
      </c>
      <c r="D673" s="28" t="s">
        <v>70</v>
      </c>
      <c r="E673" s="29">
        <v>64894261</v>
      </c>
      <c r="F673" s="24" t="s">
        <v>1370</v>
      </c>
      <c r="G673" s="16" t="s">
        <v>19</v>
      </c>
    </row>
    <row r="674" spans="1:7" s="2" customFormat="1" ht="45.75" customHeight="1">
      <c r="A674" s="23" t="s">
        <v>47</v>
      </c>
      <c r="B674" s="42" t="s">
        <v>2</v>
      </c>
      <c r="C674" s="28" t="s">
        <v>389</v>
      </c>
      <c r="D674" s="28" t="s">
        <v>320</v>
      </c>
      <c r="E674" s="29">
        <v>125510</v>
      </c>
      <c r="F674" s="19" t="s">
        <v>68</v>
      </c>
      <c r="G674" s="46"/>
    </row>
    <row r="675" spans="1:7" s="2" customFormat="1" ht="45.75" customHeight="1">
      <c r="A675" s="23" t="s">
        <v>47</v>
      </c>
      <c r="B675" s="42" t="s">
        <v>32</v>
      </c>
      <c r="C675" s="28" t="s">
        <v>384</v>
      </c>
      <c r="D675" s="28" t="s">
        <v>385</v>
      </c>
      <c r="E675" s="29">
        <v>710600</v>
      </c>
      <c r="F675" s="15" t="s">
        <v>68</v>
      </c>
      <c r="G675" s="15"/>
    </row>
    <row r="676" spans="1:7" s="2" customFormat="1" ht="45.75" customHeight="1">
      <c r="A676" s="23" t="s">
        <v>47</v>
      </c>
      <c r="B676" s="27" t="s">
        <v>32</v>
      </c>
      <c r="C676" s="28" t="s">
        <v>1336</v>
      </c>
      <c r="D676" s="28" t="s">
        <v>189</v>
      </c>
      <c r="E676" s="29">
        <v>2354400</v>
      </c>
      <c r="F676" s="24" t="s">
        <v>190</v>
      </c>
      <c r="G676" s="16"/>
    </row>
    <row r="677" spans="1:7" s="2" customFormat="1" ht="45.75" customHeight="1">
      <c r="A677" s="23" t="s">
        <v>47</v>
      </c>
      <c r="B677" s="27" t="s">
        <v>66</v>
      </c>
      <c r="C677" s="28" t="s">
        <v>125</v>
      </c>
      <c r="D677" s="28" t="s">
        <v>126</v>
      </c>
      <c r="E677" s="29">
        <v>374854</v>
      </c>
      <c r="F677" s="24" t="s">
        <v>18</v>
      </c>
      <c r="G677" s="16"/>
    </row>
    <row r="678" spans="1:7" s="2" customFormat="1" ht="45.75" customHeight="1">
      <c r="A678" s="23" t="s">
        <v>47</v>
      </c>
      <c r="B678" s="42" t="s">
        <v>32</v>
      </c>
      <c r="C678" s="28" t="s">
        <v>382</v>
      </c>
      <c r="D678" s="28" t="s">
        <v>383</v>
      </c>
      <c r="E678" s="29">
        <v>1321061</v>
      </c>
      <c r="F678" s="15" t="s">
        <v>18</v>
      </c>
      <c r="G678" s="15"/>
    </row>
    <row r="679" spans="1:7" s="2" customFormat="1" ht="45.75" customHeight="1">
      <c r="A679" s="23" t="s">
        <v>47</v>
      </c>
      <c r="B679" s="27" t="s">
        <v>32</v>
      </c>
      <c r="C679" s="28" t="s">
        <v>1053</v>
      </c>
      <c r="D679" s="28" t="s">
        <v>1052</v>
      </c>
      <c r="E679" s="29">
        <v>357787</v>
      </c>
      <c r="F679" s="24" t="s">
        <v>18</v>
      </c>
      <c r="G679" s="16"/>
    </row>
    <row r="680" spans="1:7" s="2" customFormat="1" ht="45.75" customHeight="1">
      <c r="A680" s="23" t="s">
        <v>47</v>
      </c>
      <c r="B680" s="42" t="s">
        <v>2</v>
      </c>
      <c r="C680" s="28" t="s">
        <v>335</v>
      </c>
      <c r="D680" s="28" t="s">
        <v>336</v>
      </c>
      <c r="E680" s="29">
        <v>13652</v>
      </c>
      <c r="F680" s="19" t="s">
        <v>337</v>
      </c>
      <c r="G680" s="15"/>
    </row>
    <row r="681" spans="1:7" s="2" customFormat="1" ht="45.75" customHeight="1">
      <c r="A681" s="23" t="s">
        <v>47</v>
      </c>
      <c r="B681" s="42" t="s">
        <v>2</v>
      </c>
      <c r="C681" s="28" t="s">
        <v>338</v>
      </c>
      <c r="D681" s="28" t="s">
        <v>339</v>
      </c>
      <c r="E681" s="29">
        <v>2344</v>
      </c>
      <c r="F681" s="19" t="s">
        <v>337</v>
      </c>
      <c r="G681" s="15"/>
    </row>
    <row r="682" spans="1:7" s="2" customFormat="1" ht="45.75" customHeight="1">
      <c r="A682" s="23" t="s">
        <v>47</v>
      </c>
      <c r="B682" s="42" t="s">
        <v>2</v>
      </c>
      <c r="C682" s="28" t="s">
        <v>327</v>
      </c>
      <c r="D682" s="28" t="s">
        <v>328</v>
      </c>
      <c r="E682" s="29">
        <v>16708</v>
      </c>
      <c r="F682" s="15" t="s">
        <v>329</v>
      </c>
      <c r="G682" s="15" t="s">
        <v>330</v>
      </c>
    </row>
    <row r="683" spans="1:7" s="2" customFormat="1" ht="45.75" customHeight="1">
      <c r="A683" s="23" t="s">
        <v>47</v>
      </c>
      <c r="B683" s="42" t="s">
        <v>2</v>
      </c>
      <c r="C683" s="28" t="s">
        <v>333</v>
      </c>
      <c r="D683" s="28" t="s">
        <v>334</v>
      </c>
      <c r="E683" s="29">
        <v>21807</v>
      </c>
      <c r="F683" s="19" t="s">
        <v>329</v>
      </c>
      <c r="G683" s="15"/>
    </row>
    <row r="684" spans="1:7" s="2" customFormat="1" ht="45.75" customHeight="1">
      <c r="A684" s="23" t="s">
        <v>47</v>
      </c>
      <c r="B684" s="42" t="s">
        <v>2</v>
      </c>
      <c r="C684" s="28" t="s">
        <v>325</v>
      </c>
      <c r="D684" s="28" t="s">
        <v>326</v>
      </c>
      <c r="E684" s="29">
        <v>39734</v>
      </c>
      <c r="F684" s="19" t="s">
        <v>14</v>
      </c>
      <c r="G684" s="15"/>
    </row>
    <row r="685" spans="1:7" s="2" customFormat="1" ht="45.75" customHeight="1">
      <c r="A685" s="23" t="s">
        <v>47</v>
      </c>
      <c r="B685" s="42" t="s">
        <v>2</v>
      </c>
      <c r="C685" s="28" t="s">
        <v>292</v>
      </c>
      <c r="D685" s="28" t="s">
        <v>283</v>
      </c>
      <c r="E685" s="29">
        <v>64240</v>
      </c>
      <c r="F685" s="15" t="s">
        <v>1368</v>
      </c>
      <c r="G685" s="15"/>
    </row>
    <row r="686" spans="1:7" s="2" customFormat="1" ht="45.75" customHeight="1">
      <c r="A686" s="23" t="s">
        <v>151</v>
      </c>
      <c r="B686" s="27" t="s">
        <v>66</v>
      </c>
      <c r="C686" s="28" t="s">
        <v>166</v>
      </c>
      <c r="D686" s="28" t="s">
        <v>157</v>
      </c>
      <c r="E686" s="29">
        <v>851432</v>
      </c>
      <c r="F686" s="24" t="s">
        <v>165</v>
      </c>
      <c r="G686" s="16" t="s">
        <v>19</v>
      </c>
    </row>
    <row r="687" spans="1:7" s="2" customFormat="1" ht="45.75" customHeight="1">
      <c r="A687" s="41" t="s">
        <v>1139</v>
      </c>
      <c r="B687" s="42" t="s">
        <v>32</v>
      </c>
      <c r="C687" s="36" t="s">
        <v>1149</v>
      </c>
      <c r="D687" s="79" t="s">
        <v>1158</v>
      </c>
      <c r="E687" s="80">
        <v>44981093</v>
      </c>
      <c r="F687" s="15" t="s">
        <v>783</v>
      </c>
      <c r="G687" s="48"/>
    </row>
    <row r="688" spans="1:7" s="2" customFormat="1" ht="45.75" customHeight="1">
      <c r="A688" s="23" t="s">
        <v>47</v>
      </c>
      <c r="B688" s="27" t="s">
        <v>66</v>
      </c>
      <c r="C688" s="28" t="s">
        <v>1413</v>
      </c>
      <c r="D688" s="28" t="s">
        <v>110</v>
      </c>
      <c r="E688" s="29">
        <v>12842500</v>
      </c>
      <c r="F688" s="24" t="s">
        <v>1368</v>
      </c>
      <c r="G688" s="16"/>
    </row>
    <row r="689" spans="1:7" s="2" customFormat="1" ht="45.75" customHeight="1">
      <c r="A689" s="23" t="s">
        <v>47</v>
      </c>
      <c r="B689" s="42" t="s">
        <v>2</v>
      </c>
      <c r="C689" s="28" t="s">
        <v>331</v>
      </c>
      <c r="D689" s="28" t="s">
        <v>332</v>
      </c>
      <c r="E689" s="29">
        <v>210752</v>
      </c>
      <c r="F689" s="19" t="s">
        <v>14</v>
      </c>
      <c r="G689" s="15"/>
    </row>
    <row r="690" spans="1:7" s="2" customFormat="1" ht="45.75" customHeight="1">
      <c r="A690" s="23" t="s">
        <v>151</v>
      </c>
      <c r="B690" s="27" t="s">
        <v>32</v>
      </c>
      <c r="C690" s="28" t="s">
        <v>163</v>
      </c>
      <c r="D690" s="28" t="s">
        <v>157</v>
      </c>
      <c r="E690" s="29">
        <v>13300586</v>
      </c>
      <c r="F690" s="24" t="s">
        <v>17</v>
      </c>
      <c r="G690" s="16" t="s">
        <v>19</v>
      </c>
    </row>
    <row r="691" spans="1:7" s="2" customFormat="1" ht="60" customHeight="1">
      <c r="A691" s="23" t="s">
        <v>47</v>
      </c>
      <c r="B691" s="27" t="s">
        <v>66</v>
      </c>
      <c r="C691" s="28" t="s">
        <v>105</v>
      </c>
      <c r="D691" s="28" t="s">
        <v>106</v>
      </c>
      <c r="E691" s="29">
        <v>476</v>
      </c>
      <c r="F691" s="24" t="s">
        <v>17</v>
      </c>
      <c r="G691" s="16"/>
    </row>
    <row r="692" spans="1:7" s="2" customFormat="1" ht="45.75" customHeight="1">
      <c r="A692" s="23" t="s">
        <v>47</v>
      </c>
      <c r="B692" s="27" t="s">
        <v>66</v>
      </c>
      <c r="C692" s="28" t="s">
        <v>107</v>
      </c>
      <c r="D692" s="28" t="s">
        <v>108</v>
      </c>
      <c r="E692" s="29">
        <v>66874</v>
      </c>
      <c r="F692" s="24" t="s">
        <v>17</v>
      </c>
      <c r="G692" s="16"/>
    </row>
    <row r="693" spans="1:7" s="2" customFormat="1" ht="45.75" customHeight="1">
      <c r="A693" s="23" t="s">
        <v>47</v>
      </c>
      <c r="B693" s="27" t="s">
        <v>66</v>
      </c>
      <c r="C693" s="28" t="s">
        <v>134</v>
      </c>
      <c r="D693" s="28" t="s">
        <v>135</v>
      </c>
      <c r="E693" s="29">
        <v>230000</v>
      </c>
      <c r="F693" s="24" t="s">
        <v>18</v>
      </c>
      <c r="G693" s="16"/>
    </row>
    <row r="694" spans="1:7" s="2" customFormat="1" ht="45.75" customHeight="1">
      <c r="A694" s="23" t="s">
        <v>47</v>
      </c>
      <c r="B694" s="42" t="s">
        <v>2</v>
      </c>
      <c r="C694" s="28" t="s">
        <v>270</v>
      </c>
      <c r="D694" s="28" t="s">
        <v>271</v>
      </c>
      <c r="E694" s="29">
        <v>355104</v>
      </c>
      <c r="F694" s="15" t="s">
        <v>272</v>
      </c>
      <c r="G694" s="15"/>
    </row>
    <row r="695" spans="1:7" s="2" customFormat="1" ht="45.75" customHeight="1">
      <c r="A695" s="23" t="s">
        <v>47</v>
      </c>
      <c r="B695" s="42" t="s">
        <v>2</v>
      </c>
      <c r="C695" s="28" t="s">
        <v>408</v>
      </c>
      <c r="D695" s="28" t="s">
        <v>409</v>
      </c>
      <c r="E695" s="29">
        <v>88259</v>
      </c>
      <c r="F695" s="19" t="s">
        <v>337</v>
      </c>
      <c r="G695" s="46"/>
    </row>
    <row r="696" spans="1:7" s="2" customFormat="1" ht="45.75" customHeight="1">
      <c r="A696" s="23" t="s">
        <v>47</v>
      </c>
      <c r="B696" s="27" t="s">
        <v>66</v>
      </c>
      <c r="C696" s="28" t="s">
        <v>150</v>
      </c>
      <c r="D696" s="28" t="s">
        <v>94</v>
      </c>
      <c r="E696" s="29">
        <v>3838283</v>
      </c>
      <c r="F696" s="24" t="s">
        <v>18</v>
      </c>
      <c r="G696" s="16"/>
    </row>
    <row r="697" spans="1:7" s="2" customFormat="1" ht="45.75" customHeight="1">
      <c r="A697" s="23" t="s">
        <v>47</v>
      </c>
      <c r="B697" s="27" t="s">
        <v>66</v>
      </c>
      <c r="C697" s="28" t="s">
        <v>150</v>
      </c>
      <c r="D697" s="28" t="s">
        <v>93</v>
      </c>
      <c r="E697" s="29">
        <v>3838283</v>
      </c>
      <c r="F697" s="24" t="s">
        <v>18</v>
      </c>
      <c r="G697" s="16"/>
    </row>
    <row r="698" spans="1:7" s="2" customFormat="1" ht="45.75" customHeight="1">
      <c r="A698" s="23" t="s">
        <v>47</v>
      </c>
      <c r="B698" s="27" t="s">
        <v>66</v>
      </c>
      <c r="C698" s="28" t="s">
        <v>150</v>
      </c>
      <c r="D698" s="28" t="s">
        <v>31</v>
      </c>
      <c r="E698" s="29">
        <v>3838283</v>
      </c>
      <c r="F698" s="24" t="s">
        <v>18</v>
      </c>
      <c r="G698" s="16"/>
    </row>
    <row r="699" spans="1:7" s="2" customFormat="1" ht="45.75" customHeight="1">
      <c r="A699" s="23" t="s">
        <v>47</v>
      </c>
      <c r="B699" s="27" t="s">
        <v>66</v>
      </c>
      <c r="C699" s="28" t="s">
        <v>129</v>
      </c>
      <c r="D699" s="28" t="s">
        <v>130</v>
      </c>
      <c r="E699" s="29">
        <v>7821190</v>
      </c>
      <c r="F699" s="24" t="s">
        <v>18</v>
      </c>
      <c r="G699" s="16"/>
    </row>
    <row r="700" spans="1:7" s="2" customFormat="1" ht="45.75" customHeight="1">
      <c r="A700" s="23" t="s">
        <v>47</v>
      </c>
      <c r="B700" s="27" t="s">
        <v>66</v>
      </c>
      <c r="C700" s="28" t="s">
        <v>129</v>
      </c>
      <c r="D700" s="28" t="s">
        <v>120</v>
      </c>
      <c r="E700" s="29">
        <v>7821190</v>
      </c>
      <c r="F700" s="24" t="s">
        <v>18</v>
      </c>
      <c r="G700" s="16"/>
    </row>
    <row r="701" spans="1:7" s="2" customFormat="1" ht="45.75" customHeight="1">
      <c r="A701" s="23" t="s">
        <v>47</v>
      </c>
      <c r="B701" s="27" t="s">
        <v>66</v>
      </c>
      <c r="C701" s="28" t="s">
        <v>131</v>
      </c>
      <c r="D701" s="28" t="s">
        <v>133</v>
      </c>
      <c r="E701" s="29">
        <v>1463874</v>
      </c>
      <c r="F701" s="24" t="s">
        <v>18</v>
      </c>
      <c r="G701" s="16"/>
    </row>
    <row r="702" spans="1:7" s="2" customFormat="1" ht="45.75" customHeight="1">
      <c r="A702" s="23" t="s">
        <v>47</v>
      </c>
      <c r="B702" s="27" t="s">
        <v>66</v>
      </c>
      <c r="C702" s="28" t="s">
        <v>131</v>
      </c>
      <c r="D702" s="28" t="s">
        <v>132</v>
      </c>
      <c r="E702" s="29">
        <v>1463874</v>
      </c>
      <c r="F702" s="24" t="s">
        <v>18</v>
      </c>
      <c r="G702" s="16"/>
    </row>
    <row r="703" spans="1:7" s="76" customFormat="1" ht="45.75" customHeight="1">
      <c r="A703" s="23" t="s">
        <v>47</v>
      </c>
      <c r="B703" s="27" t="s">
        <v>66</v>
      </c>
      <c r="C703" s="28" t="s">
        <v>131</v>
      </c>
      <c r="D703" s="28" t="s">
        <v>95</v>
      </c>
      <c r="E703" s="29">
        <v>1463874</v>
      </c>
      <c r="F703" s="24" t="s">
        <v>18</v>
      </c>
      <c r="G703" s="16"/>
    </row>
    <row r="704" spans="1:7" s="76" customFormat="1" ht="45.75" customHeight="1">
      <c r="A704" s="41" t="s">
        <v>1139</v>
      </c>
      <c r="B704" s="42" t="s">
        <v>32</v>
      </c>
      <c r="C704" s="36" t="s">
        <v>1143</v>
      </c>
      <c r="D704" s="36" t="s">
        <v>1136</v>
      </c>
      <c r="E704" s="43">
        <v>207846</v>
      </c>
      <c r="F704" s="15" t="s">
        <v>783</v>
      </c>
      <c r="G704" s="48"/>
    </row>
    <row r="705" spans="1:7" s="76" customFormat="1" ht="45.75" customHeight="1">
      <c r="A705" s="23" t="s">
        <v>47</v>
      </c>
      <c r="B705" s="42" t="s">
        <v>2</v>
      </c>
      <c r="C705" s="28" t="s">
        <v>1371</v>
      </c>
      <c r="D705" s="28" t="s">
        <v>230</v>
      </c>
      <c r="E705" s="47">
        <v>16727000</v>
      </c>
      <c r="F705" s="15" t="s">
        <v>62</v>
      </c>
      <c r="G705" s="15" t="s">
        <v>19</v>
      </c>
    </row>
    <row r="706" spans="1:7" s="76" customFormat="1" ht="45.75" customHeight="1">
      <c r="A706" s="23" t="s">
        <v>47</v>
      </c>
      <c r="B706" s="42" t="s">
        <v>2</v>
      </c>
      <c r="C706" s="28" t="s">
        <v>231</v>
      </c>
      <c r="D706" s="28" t="s">
        <v>232</v>
      </c>
      <c r="E706" s="47">
        <v>34601000</v>
      </c>
      <c r="F706" s="15" t="s">
        <v>62</v>
      </c>
      <c r="G706" s="15" t="s">
        <v>19</v>
      </c>
    </row>
    <row r="707" spans="1:7" s="76" customFormat="1" ht="45.75" customHeight="1">
      <c r="A707" s="23" t="s">
        <v>47</v>
      </c>
      <c r="B707" s="42" t="s">
        <v>2</v>
      </c>
      <c r="C707" s="28" t="s">
        <v>233</v>
      </c>
      <c r="D707" s="28" t="s">
        <v>234</v>
      </c>
      <c r="E707" s="47">
        <v>17242000</v>
      </c>
      <c r="F707" s="15" t="s">
        <v>62</v>
      </c>
      <c r="G707" s="15"/>
    </row>
    <row r="708" spans="1:7" s="76" customFormat="1" ht="45.75" customHeight="1">
      <c r="A708" s="23" t="s">
        <v>47</v>
      </c>
      <c r="B708" s="42" t="s">
        <v>2</v>
      </c>
      <c r="C708" s="28" t="s">
        <v>228</v>
      </c>
      <c r="D708" s="28" t="s">
        <v>229</v>
      </c>
      <c r="E708" s="47">
        <v>16900000</v>
      </c>
      <c r="F708" s="15" t="s">
        <v>62</v>
      </c>
      <c r="G708" s="15" t="s">
        <v>19</v>
      </c>
    </row>
    <row r="709" spans="1:7" s="76" customFormat="1" ht="45.75" customHeight="1">
      <c r="A709" s="23" t="s">
        <v>47</v>
      </c>
      <c r="B709" s="42" t="s">
        <v>2</v>
      </c>
      <c r="C709" s="28" t="s">
        <v>235</v>
      </c>
      <c r="D709" s="28" t="s">
        <v>236</v>
      </c>
      <c r="E709" s="47">
        <v>18360000</v>
      </c>
      <c r="F709" s="15" t="s">
        <v>62</v>
      </c>
      <c r="G709" s="15" t="s">
        <v>19</v>
      </c>
    </row>
    <row r="710" spans="1:7" s="76" customFormat="1" ht="45.75" customHeight="1">
      <c r="A710" s="23" t="s">
        <v>47</v>
      </c>
      <c r="B710" s="42" t="s">
        <v>2</v>
      </c>
      <c r="C710" s="28" t="s">
        <v>321</v>
      </c>
      <c r="D710" s="28" t="s">
        <v>322</v>
      </c>
      <c r="E710" s="29">
        <v>3300</v>
      </c>
      <c r="F710" s="19" t="s">
        <v>14</v>
      </c>
      <c r="G710" s="15"/>
    </row>
    <row r="711" spans="1:7" s="76" customFormat="1" ht="45.75" customHeight="1">
      <c r="A711" s="23" t="s">
        <v>47</v>
      </c>
      <c r="B711" s="42" t="s">
        <v>2</v>
      </c>
      <c r="C711" s="28" t="s">
        <v>367</v>
      </c>
      <c r="D711" s="28" t="s">
        <v>368</v>
      </c>
      <c r="E711" s="29">
        <v>1263283</v>
      </c>
      <c r="F711" s="48" t="s">
        <v>14</v>
      </c>
      <c r="G711" s="15"/>
    </row>
    <row r="712" spans="1:7" s="76" customFormat="1" ht="45.75" customHeight="1">
      <c r="A712" s="41" t="s">
        <v>1139</v>
      </c>
      <c r="B712" s="42" t="s">
        <v>32</v>
      </c>
      <c r="C712" s="43" t="s">
        <v>1144</v>
      </c>
      <c r="D712" s="34" t="s">
        <v>1145</v>
      </c>
      <c r="E712" s="43">
        <v>194225</v>
      </c>
      <c r="F712" s="15" t="s">
        <v>783</v>
      </c>
      <c r="G712" s="48"/>
    </row>
    <row r="713" spans="1:7" s="76" customFormat="1" ht="45.75" customHeight="1">
      <c r="A713" s="23" t="s">
        <v>151</v>
      </c>
      <c r="B713" s="27" t="s">
        <v>66</v>
      </c>
      <c r="C713" s="84" t="s">
        <v>170</v>
      </c>
      <c r="D713" s="28" t="s">
        <v>161</v>
      </c>
      <c r="E713" s="29">
        <f>455065+2915144</f>
        <v>3370209</v>
      </c>
      <c r="F713" s="24" t="s">
        <v>165</v>
      </c>
      <c r="G713" s="16" t="s">
        <v>19</v>
      </c>
    </row>
    <row r="714" spans="1:7" s="76" customFormat="1" ht="45.75" customHeight="1">
      <c r="A714" s="23" t="s">
        <v>47</v>
      </c>
      <c r="B714" s="27" t="s">
        <v>66</v>
      </c>
      <c r="C714" s="28" t="s">
        <v>1402</v>
      </c>
      <c r="D714" s="28" t="s">
        <v>109</v>
      </c>
      <c r="E714" s="29">
        <v>394254</v>
      </c>
      <c r="F714" s="24" t="s">
        <v>17</v>
      </c>
      <c r="G714" s="16"/>
    </row>
    <row r="715" spans="1:7" s="76" customFormat="1" ht="45.75" customHeight="1">
      <c r="A715" s="23" t="s">
        <v>47</v>
      </c>
      <c r="B715" s="27" t="s">
        <v>66</v>
      </c>
      <c r="C715" s="28" t="s">
        <v>1403</v>
      </c>
      <c r="D715" s="28" t="s">
        <v>109</v>
      </c>
      <c r="E715" s="29">
        <v>508416</v>
      </c>
      <c r="F715" s="24" t="s">
        <v>17</v>
      </c>
      <c r="G715" s="16"/>
    </row>
    <row r="716" spans="1:7" s="76" customFormat="1" ht="45.75" customHeight="1">
      <c r="A716" s="23" t="s">
        <v>151</v>
      </c>
      <c r="B716" s="27" t="s">
        <v>32</v>
      </c>
      <c r="C716" s="28" t="s">
        <v>169</v>
      </c>
      <c r="D716" s="28" t="s">
        <v>161</v>
      </c>
      <c r="E716" s="29">
        <v>2737446</v>
      </c>
      <c r="F716" s="24" t="s">
        <v>18</v>
      </c>
      <c r="G716" s="16" t="s">
        <v>19</v>
      </c>
    </row>
    <row r="717" spans="1:7" s="76" customFormat="1" ht="45.75" customHeight="1">
      <c r="A717" s="23" t="s">
        <v>47</v>
      </c>
      <c r="B717" s="42" t="s">
        <v>2</v>
      </c>
      <c r="C717" s="28" t="s">
        <v>365</v>
      </c>
      <c r="D717" s="28" t="s">
        <v>366</v>
      </c>
      <c r="E717" s="29">
        <f>SUBTOTAL(9,[6]Sheet1!$Q$35:$Q$46)</f>
        <v>9605058</v>
      </c>
      <c r="F717" s="15" t="s">
        <v>16</v>
      </c>
      <c r="G717" s="15"/>
    </row>
    <row r="718" spans="1:7" s="76" customFormat="1" ht="45.75" customHeight="1">
      <c r="A718" s="23" t="s">
        <v>47</v>
      </c>
      <c r="B718" s="42" t="s">
        <v>2</v>
      </c>
      <c r="C718" s="28" t="s">
        <v>369</v>
      </c>
      <c r="D718" s="28" t="s">
        <v>370</v>
      </c>
      <c r="E718" s="29">
        <v>2224338</v>
      </c>
      <c r="F718" s="15" t="s">
        <v>371</v>
      </c>
      <c r="G718" s="15"/>
    </row>
    <row r="719" spans="1:7" s="77" customFormat="1" ht="45.75" customHeight="1">
      <c r="A719" s="23" t="s">
        <v>47</v>
      </c>
      <c r="B719" s="27" t="s">
        <v>32</v>
      </c>
      <c r="C719" s="28" t="s">
        <v>152</v>
      </c>
      <c r="D719" s="28" t="s">
        <v>153</v>
      </c>
      <c r="E719" s="29">
        <v>141649</v>
      </c>
      <c r="F719" s="24" t="s">
        <v>1368</v>
      </c>
      <c r="G719" s="16" t="s">
        <v>82</v>
      </c>
    </row>
    <row r="720" spans="1:7" s="76" customFormat="1" ht="45.75" customHeight="1">
      <c r="A720" s="23" t="s">
        <v>151</v>
      </c>
      <c r="B720" s="27" t="s">
        <v>32</v>
      </c>
      <c r="C720" s="28" t="s">
        <v>164</v>
      </c>
      <c r="D720" s="28" t="s">
        <v>157</v>
      </c>
      <c r="E720" s="29">
        <v>10777735</v>
      </c>
      <c r="F720" s="24" t="s">
        <v>165</v>
      </c>
      <c r="G720" s="16" t="s">
        <v>19</v>
      </c>
    </row>
    <row r="721" spans="1:7" s="76" customFormat="1" ht="45.75" customHeight="1">
      <c r="A721" s="23" t="s">
        <v>47</v>
      </c>
      <c r="B721" s="42" t="s">
        <v>2</v>
      </c>
      <c r="C721" s="28" t="s">
        <v>252</v>
      </c>
      <c r="D721" s="28" t="s">
        <v>24</v>
      </c>
      <c r="E721" s="29">
        <v>15180000</v>
      </c>
      <c r="F721" s="15" t="s">
        <v>62</v>
      </c>
      <c r="G721" s="15" t="s">
        <v>19</v>
      </c>
    </row>
    <row r="722" spans="1:7" s="76" customFormat="1" ht="45.75" customHeight="1">
      <c r="A722" s="23" t="s">
        <v>47</v>
      </c>
      <c r="B722" s="42" t="s">
        <v>2</v>
      </c>
      <c r="C722" s="28" t="s">
        <v>253</v>
      </c>
      <c r="D722" s="28" t="s">
        <v>51</v>
      </c>
      <c r="E722" s="29">
        <v>16647035</v>
      </c>
      <c r="F722" s="15" t="s">
        <v>62</v>
      </c>
      <c r="G722" s="15"/>
    </row>
    <row r="723" spans="1:7" s="76" customFormat="1" ht="45.75" customHeight="1">
      <c r="A723" s="23" t="s">
        <v>47</v>
      </c>
      <c r="B723" s="42" t="s">
        <v>2</v>
      </c>
      <c r="C723" s="28" t="s">
        <v>239</v>
      </c>
      <c r="D723" s="28" t="s">
        <v>240</v>
      </c>
      <c r="E723" s="47">
        <v>17605000</v>
      </c>
      <c r="F723" s="15" t="s">
        <v>62</v>
      </c>
      <c r="G723" s="15" t="s">
        <v>19</v>
      </c>
    </row>
    <row r="724" spans="1:7" s="76" customFormat="1" ht="45.75" customHeight="1">
      <c r="A724" s="23" t="s">
        <v>47</v>
      </c>
      <c r="B724" s="42" t="s">
        <v>2</v>
      </c>
      <c r="C724" s="28" t="s">
        <v>1372</v>
      </c>
      <c r="D724" s="28" t="s">
        <v>245</v>
      </c>
      <c r="E724" s="47">
        <v>16003200</v>
      </c>
      <c r="F724" s="15" t="s">
        <v>62</v>
      </c>
      <c r="G724" s="15" t="s">
        <v>19</v>
      </c>
    </row>
    <row r="725" spans="1:7" s="77" customFormat="1" ht="45.75" customHeight="1">
      <c r="A725" s="23" t="s">
        <v>47</v>
      </c>
      <c r="B725" s="42" t="s">
        <v>2</v>
      </c>
      <c r="C725" s="28" t="s">
        <v>256</v>
      </c>
      <c r="D725" s="28" t="s">
        <v>257</v>
      </c>
      <c r="E725" s="29">
        <v>17654000</v>
      </c>
      <c r="F725" s="15" t="s">
        <v>62</v>
      </c>
      <c r="G725" s="15" t="s">
        <v>19</v>
      </c>
    </row>
    <row r="726" spans="1:7" s="77" customFormat="1" ht="45.75" customHeight="1">
      <c r="A726" s="23" t="s">
        <v>47</v>
      </c>
      <c r="B726" s="42" t="s">
        <v>2</v>
      </c>
      <c r="C726" s="28" t="s">
        <v>260</v>
      </c>
      <c r="D726" s="28" t="s">
        <v>261</v>
      </c>
      <c r="E726" s="29">
        <v>19390000</v>
      </c>
      <c r="F726" s="15" t="s">
        <v>62</v>
      </c>
      <c r="G726" s="15" t="s">
        <v>19</v>
      </c>
    </row>
    <row r="727" spans="1:7" s="77" customFormat="1" ht="45.75" customHeight="1">
      <c r="A727" s="23" t="s">
        <v>47</v>
      </c>
      <c r="B727" s="42" t="s">
        <v>2</v>
      </c>
      <c r="C727" s="28" t="s">
        <v>258</v>
      </c>
      <c r="D727" s="28" t="s">
        <v>259</v>
      </c>
      <c r="E727" s="29">
        <v>17705800</v>
      </c>
      <c r="F727" s="15" t="s">
        <v>62</v>
      </c>
      <c r="G727" s="15" t="s">
        <v>19</v>
      </c>
    </row>
    <row r="728" spans="1:7" s="77" customFormat="1" ht="45.75" customHeight="1">
      <c r="A728" s="23" t="s">
        <v>47</v>
      </c>
      <c r="B728" s="42" t="s">
        <v>2</v>
      </c>
      <c r="C728" s="28" t="s">
        <v>250</v>
      </c>
      <c r="D728" s="28" t="s">
        <v>251</v>
      </c>
      <c r="E728" s="29">
        <v>19585800</v>
      </c>
      <c r="F728" s="15" t="s">
        <v>62</v>
      </c>
      <c r="G728" s="15" t="s">
        <v>19</v>
      </c>
    </row>
    <row r="729" spans="1:7" s="77" customFormat="1" ht="45.75" customHeight="1">
      <c r="A729" s="23" t="s">
        <v>47</v>
      </c>
      <c r="B729" s="42" t="s">
        <v>2</v>
      </c>
      <c r="C729" s="28" t="s">
        <v>266</v>
      </c>
      <c r="D729" s="28" t="s">
        <v>267</v>
      </c>
      <c r="E729" s="29">
        <v>22300000</v>
      </c>
      <c r="F729" s="15" t="s">
        <v>62</v>
      </c>
      <c r="G729" s="15" t="s">
        <v>19</v>
      </c>
    </row>
    <row r="730" spans="1:7" s="77" customFormat="1" ht="45.75" customHeight="1">
      <c r="A730" s="23" t="s">
        <v>47</v>
      </c>
      <c r="B730" s="42" t="s">
        <v>2</v>
      </c>
      <c r="C730" s="28" t="s">
        <v>243</v>
      </c>
      <c r="D730" s="28" t="s">
        <v>244</v>
      </c>
      <c r="E730" s="47">
        <v>17216000</v>
      </c>
      <c r="F730" s="15" t="s">
        <v>62</v>
      </c>
      <c r="G730" s="15" t="s">
        <v>19</v>
      </c>
    </row>
    <row r="731" spans="1:7" s="77" customFormat="1" ht="45.75" customHeight="1">
      <c r="A731" s="23" t="s">
        <v>47</v>
      </c>
      <c r="B731" s="42" t="s">
        <v>2</v>
      </c>
      <c r="C731" s="28" t="s">
        <v>237</v>
      </c>
      <c r="D731" s="28" t="s">
        <v>238</v>
      </c>
      <c r="E731" s="47">
        <v>18500000</v>
      </c>
      <c r="F731" s="15" t="s">
        <v>62</v>
      </c>
      <c r="G731" s="15" t="s">
        <v>19</v>
      </c>
    </row>
    <row r="732" spans="1:7" s="77" customFormat="1" ht="45.75" customHeight="1">
      <c r="A732" s="23" t="s">
        <v>47</v>
      </c>
      <c r="B732" s="42" t="s">
        <v>2</v>
      </c>
      <c r="C732" s="28" t="s">
        <v>254</v>
      </c>
      <c r="D732" s="28" t="s">
        <v>255</v>
      </c>
      <c r="E732" s="29">
        <v>18130000</v>
      </c>
      <c r="F732" s="15" t="s">
        <v>62</v>
      </c>
      <c r="G732" s="15" t="s">
        <v>19</v>
      </c>
    </row>
    <row r="733" spans="1:7" s="77" customFormat="1" ht="45.75" customHeight="1">
      <c r="A733" s="23" t="s">
        <v>47</v>
      </c>
      <c r="B733" s="42" t="s">
        <v>2</v>
      </c>
      <c r="C733" s="28" t="s">
        <v>226</v>
      </c>
      <c r="D733" s="28" t="s">
        <v>227</v>
      </c>
      <c r="E733" s="47">
        <v>17875000</v>
      </c>
      <c r="F733" s="15" t="s">
        <v>62</v>
      </c>
      <c r="G733" s="15" t="s">
        <v>19</v>
      </c>
    </row>
    <row r="734" spans="1:7" s="77" customFormat="1" ht="45.75" customHeight="1">
      <c r="A734" s="23" t="s">
        <v>47</v>
      </c>
      <c r="B734" s="42" t="s">
        <v>2</v>
      </c>
      <c r="C734" s="28" t="s">
        <v>262</v>
      </c>
      <c r="D734" s="28" t="s">
        <v>263</v>
      </c>
      <c r="E734" s="29">
        <v>17700000</v>
      </c>
      <c r="F734" s="15" t="s">
        <v>62</v>
      </c>
      <c r="G734" s="15" t="s">
        <v>19</v>
      </c>
    </row>
    <row r="735" spans="1:7" s="77" customFormat="1" ht="45.75" customHeight="1">
      <c r="A735" s="23" t="s">
        <v>47</v>
      </c>
      <c r="B735" s="42" t="s">
        <v>2</v>
      </c>
      <c r="C735" s="28" t="s">
        <v>248</v>
      </c>
      <c r="D735" s="28" t="s">
        <v>249</v>
      </c>
      <c r="E735" s="29">
        <v>17600000</v>
      </c>
      <c r="F735" s="15" t="s">
        <v>62</v>
      </c>
      <c r="G735" s="15" t="s">
        <v>19</v>
      </c>
    </row>
    <row r="736" spans="1:7" s="77" customFormat="1" ht="45.75" customHeight="1">
      <c r="A736" s="23" t="s">
        <v>47</v>
      </c>
      <c r="B736" s="42" t="s">
        <v>2</v>
      </c>
      <c r="C736" s="28" t="s">
        <v>246</v>
      </c>
      <c r="D736" s="28" t="s">
        <v>247</v>
      </c>
      <c r="E736" s="29">
        <v>18800000</v>
      </c>
      <c r="F736" s="15" t="s">
        <v>62</v>
      </c>
      <c r="G736" s="15" t="s">
        <v>19</v>
      </c>
    </row>
    <row r="737" spans="1:7" s="77" customFormat="1" ht="45.75" customHeight="1">
      <c r="A737" s="23" t="s">
        <v>47</v>
      </c>
      <c r="B737" s="42" t="s">
        <v>2</v>
      </c>
      <c r="C737" s="28" t="s">
        <v>264</v>
      </c>
      <c r="D737" s="28" t="s">
        <v>265</v>
      </c>
      <c r="E737" s="29">
        <v>20670000</v>
      </c>
      <c r="F737" s="15" t="s">
        <v>62</v>
      </c>
      <c r="G737" s="15" t="s">
        <v>19</v>
      </c>
    </row>
    <row r="738" spans="1:7" s="2" customFormat="1" ht="45.75" customHeight="1">
      <c r="A738" s="23" t="s">
        <v>47</v>
      </c>
      <c r="B738" s="42" t="s">
        <v>2</v>
      </c>
      <c r="C738" s="34" t="s">
        <v>225</v>
      </c>
      <c r="D738" s="34" t="s">
        <v>31</v>
      </c>
      <c r="E738" s="18">
        <v>36626000</v>
      </c>
      <c r="F738" s="15" t="s">
        <v>62</v>
      </c>
      <c r="G738" s="15" t="s">
        <v>19</v>
      </c>
    </row>
    <row r="739" spans="1:7" s="2" customFormat="1" ht="45.75" customHeight="1">
      <c r="A739" s="23" t="s">
        <v>47</v>
      </c>
      <c r="B739" s="42" t="s">
        <v>2</v>
      </c>
      <c r="C739" s="28" t="s">
        <v>241</v>
      </c>
      <c r="D739" s="28" t="s">
        <v>242</v>
      </c>
      <c r="E739" s="47">
        <v>16600000</v>
      </c>
      <c r="F739" s="15" t="s">
        <v>62</v>
      </c>
      <c r="G739" s="15" t="s">
        <v>19</v>
      </c>
    </row>
    <row r="740" spans="1:7" s="2" customFormat="1" ht="45.75" customHeight="1">
      <c r="A740" s="23" t="s">
        <v>47</v>
      </c>
      <c r="B740" s="42" t="s">
        <v>2</v>
      </c>
      <c r="C740" s="28" t="s">
        <v>401</v>
      </c>
      <c r="D740" s="28" t="s">
        <v>320</v>
      </c>
      <c r="E740" s="29">
        <v>459470</v>
      </c>
      <c r="F740" s="19" t="s">
        <v>68</v>
      </c>
      <c r="G740" s="46"/>
    </row>
    <row r="741" spans="1:7" s="2" customFormat="1" ht="45.75" customHeight="1">
      <c r="A741" s="23" t="s">
        <v>47</v>
      </c>
      <c r="B741" s="42" t="s">
        <v>2</v>
      </c>
      <c r="C741" s="28" t="s">
        <v>400</v>
      </c>
      <c r="D741" s="28" t="s">
        <v>320</v>
      </c>
      <c r="E741" s="29">
        <v>1033884</v>
      </c>
      <c r="F741" s="19" t="s">
        <v>68</v>
      </c>
      <c r="G741" s="46"/>
    </row>
    <row r="742" spans="1:7" s="2" customFormat="1" ht="45.75" customHeight="1">
      <c r="A742" s="23" t="s">
        <v>47</v>
      </c>
      <c r="B742" s="27" t="s">
        <v>66</v>
      </c>
      <c r="C742" s="28" t="s">
        <v>127</v>
      </c>
      <c r="D742" s="28" t="s">
        <v>128</v>
      </c>
      <c r="E742" s="29">
        <v>520960</v>
      </c>
      <c r="F742" s="24" t="s">
        <v>18</v>
      </c>
      <c r="G742" s="16"/>
    </row>
    <row r="743" spans="1:7" s="2" customFormat="1" ht="45.75" customHeight="1">
      <c r="A743" s="23" t="s">
        <v>47</v>
      </c>
      <c r="B743" s="42" t="s">
        <v>2</v>
      </c>
      <c r="C743" s="28" t="s">
        <v>294</v>
      </c>
      <c r="D743" s="28" t="s">
        <v>295</v>
      </c>
      <c r="E743" s="29">
        <v>273240</v>
      </c>
      <c r="F743" s="15" t="s">
        <v>272</v>
      </c>
      <c r="G743" s="15"/>
    </row>
    <row r="744" spans="1:7" s="2" customFormat="1" ht="45.75" customHeight="1">
      <c r="A744" s="23" t="s">
        <v>47</v>
      </c>
      <c r="B744" s="42" t="s">
        <v>2</v>
      </c>
      <c r="C744" s="28" t="s">
        <v>356</v>
      </c>
      <c r="D744" s="28" t="s">
        <v>78</v>
      </c>
      <c r="E744" s="29">
        <f>1650+990</f>
        <v>2640</v>
      </c>
      <c r="F744" s="19" t="s">
        <v>272</v>
      </c>
      <c r="G744" s="16"/>
    </row>
    <row r="745" spans="1:7" s="2" customFormat="1" ht="45.75" customHeight="1">
      <c r="A745" s="23" t="s">
        <v>47</v>
      </c>
      <c r="B745" s="42" t="s">
        <v>2</v>
      </c>
      <c r="C745" s="28" t="s">
        <v>1338</v>
      </c>
      <c r="D745" s="28" t="s">
        <v>407</v>
      </c>
      <c r="E745" s="29">
        <v>88242</v>
      </c>
      <c r="F745" s="19" t="s">
        <v>68</v>
      </c>
      <c r="G745" s="46"/>
    </row>
    <row r="746" spans="1:7" s="2" customFormat="1" ht="45.75" customHeight="1">
      <c r="A746" s="41" t="s">
        <v>732</v>
      </c>
      <c r="B746" s="64" t="s">
        <v>3</v>
      </c>
      <c r="C746" s="36" t="s">
        <v>739</v>
      </c>
      <c r="D746" s="36" t="s">
        <v>592</v>
      </c>
      <c r="E746" s="49">
        <v>3744352</v>
      </c>
      <c r="F746" s="48" t="s">
        <v>16</v>
      </c>
      <c r="G746" s="16"/>
    </row>
    <row r="747" spans="1:7" s="2" customFormat="1" ht="45.75" customHeight="1">
      <c r="A747" s="41" t="s">
        <v>732</v>
      </c>
      <c r="B747" s="64" t="s">
        <v>3</v>
      </c>
      <c r="C747" s="36" t="s">
        <v>735</v>
      </c>
      <c r="D747" s="36" t="s">
        <v>680</v>
      </c>
      <c r="E747" s="49">
        <v>3744352</v>
      </c>
      <c r="F747" s="48" t="s">
        <v>16</v>
      </c>
      <c r="G747" s="16"/>
    </row>
    <row r="748" spans="1:7" s="2" customFormat="1" ht="45.75" customHeight="1">
      <c r="A748" s="41" t="s">
        <v>732</v>
      </c>
      <c r="B748" s="64" t="s">
        <v>3</v>
      </c>
      <c r="C748" s="36" t="s">
        <v>740</v>
      </c>
      <c r="D748" s="36" t="s">
        <v>598</v>
      </c>
      <c r="E748" s="49">
        <v>3744352</v>
      </c>
      <c r="F748" s="48" t="s">
        <v>16</v>
      </c>
      <c r="G748" s="16"/>
    </row>
    <row r="749" spans="1:7" s="2" customFormat="1" ht="45.75" customHeight="1">
      <c r="A749" s="41" t="s">
        <v>732</v>
      </c>
      <c r="B749" s="64" t="s">
        <v>3</v>
      </c>
      <c r="C749" s="36" t="s">
        <v>737</v>
      </c>
      <c r="D749" s="36" t="s">
        <v>687</v>
      </c>
      <c r="E749" s="49">
        <v>3744352</v>
      </c>
      <c r="F749" s="48" t="s">
        <v>16</v>
      </c>
      <c r="G749" s="16"/>
    </row>
    <row r="750" spans="1:7" s="2" customFormat="1" ht="45.75" customHeight="1">
      <c r="A750" s="41" t="s">
        <v>732</v>
      </c>
      <c r="B750" s="64" t="s">
        <v>3</v>
      </c>
      <c r="C750" s="36" t="s">
        <v>738</v>
      </c>
      <c r="D750" s="36" t="s">
        <v>691</v>
      </c>
      <c r="E750" s="49">
        <v>3744352</v>
      </c>
      <c r="F750" s="48" t="s">
        <v>16</v>
      </c>
      <c r="G750" s="16"/>
    </row>
    <row r="751" spans="1:7" s="2" customFormat="1" ht="45.75" customHeight="1">
      <c r="A751" s="41" t="s">
        <v>732</v>
      </c>
      <c r="B751" s="64" t="s">
        <v>3</v>
      </c>
      <c r="C751" s="36" t="s">
        <v>741</v>
      </c>
      <c r="D751" s="36" t="s">
        <v>601</v>
      </c>
      <c r="E751" s="49">
        <v>3744352</v>
      </c>
      <c r="F751" s="48" t="s">
        <v>16</v>
      </c>
      <c r="G751" s="16"/>
    </row>
    <row r="752" spans="1:7" s="2" customFormat="1" ht="45.75" customHeight="1">
      <c r="A752" s="41" t="s">
        <v>732</v>
      </c>
      <c r="B752" s="64" t="s">
        <v>3</v>
      </c>
      <c r="C752" s="36" t="s">
        <v>736</v>
      </c>
      <c r="D752" s="36" t="s">
        <v>684</v>
      </c>
      <c r="E752" s="49">
        <v>3744352</v>
      </c>
      <c r="F752" s="48" t="s">
        <v>16</v>
      </c>
      <c r="G752" s="16"/>
    </row>
    <row r="753" spans="1:7" s="2" customFormat="1" ht="45.75" customHeight="1">
      <c r="A753" s="41" t="s">
        <v>732</v>
      </c>
      <c r="B753" s="64" t="s">
        <v>3</v>
      </c>
      <c r="C753" s="36" t="s">
        <v>733</v>
      </c>
      <c r="D753" s="36" t="s">
        <v>734</v>
      </c>
      <c r="E753" s="49">
        <v>25484200</v>
      </c>
      <c r="F753" s="48" t="s">
        <v>16</v>
      </c>
      <c r="G753" s="16"/>
    </row>
    <row r="754" spans="1:7" s="2" customFormat="1" ht="45.75" customHeight="1">
      <c r="A754" s="41" t="s">
        <v>13</v>
      </c>
      <c r="B754" s="64" t="s">
        <v>3</v>
      </c>
      <c r="C754" s="36" t="s">
        <v>700</v>
      </c>
      <c r="D754" s="36" t="s">
        <v>701</v>
      </c>
      <c r="E754" s="65">
        <v>13660076</v>
      </c>
      <c r="F754" s="15" t="s">
        <v>16</v>
      </c>
      <c r="G754" s="16"/>
    </row>
    <row r="755" spans="1:7" s="2" customFormat="1" ht="45.75" customHeight="1">
      <c r="A755" s="41" t="s">
        <v>13</v>
      </c>
      <c r="B755" s="64" t="s">
        <v>3</v>
      </c>
      <c r="C755" s="36" t="s">
        <v>705</v>
      </c>
      <c r="D755" s="36" t="s">
        <v>597</v>
      </c>
      <c r="E755" s="65">
        <v>11807076</v>
      </c>
      <c r="F755" s="15" t="s">
        <v>371</v>
      </c>
      <c r="G755" s="16"/>
    </row>
    <row r="756" spans="1:7" s="2" customFormat="1" ht="45.75" customHeight="1">
      <c r="A756" s="41" t="s">
        <v>13</v>
      </c>
      <c r="B756" s="64" t="s">
        <v>3</v>
      </c>
      <c r="C756" s="36" t="s">
        <v>699</v>
      </c>
      <c r="D756" s="36" t="s">
        <v>592</v>
      </c>
      <c r="E756" s="65">
        <v>13641956</v>
      </c>
      <c r="F756" s="15" t="s">
        <v>16</v>
      </c>
      <c r="G756" s="16"/>
    </row>
    <row r="757" spans="1:7" s="2" customFormat="1" ht="45.75" customHeight="1">
      <c r="A757" s="41" t="s">
        <v>13</v>
      </c>
      <c r="B757" s="64" t="s">
        <v>3</v>
      </c>
      <c r="C757" s="36" t="s">
        <v>673</v>
      </c>
      <c r="D757" s="36" t="s">
        <v>674</v>
      </c>
      <c r="E757" s="65">
        <v>11807076</v>
      </c>
      <c r="F757" s="48" t="s">
        <v>16</v>
      </c>
      <c r="G757" s="16"/>
    </row>
    <row r="758" spans="1:7" s="2" customFormat="1" ht="45.75" customHeight="1">
      <c r="A758" s="41" t="s">
        <v>13</v>
      </c>
      <c r="B758" s="64" t="s">
        <v>3</v>
      </c>
      <c r="C758" s="36" t="s">
        <v>679</v>
      </c>
      <c r="D758" s="36" t="s">
        <v>680</v>
      </c>
      <c r="E758" s="65">
        <v>11807076</v>
      </c>
      <c r="F758" s="48" t="s">
        <v>16</v>
      </c>
      <c r="G758" s="16"/>
    </row>
    <row r="759" spans="1:7" s="2" customFormat="1" ht="45.75" customHeight="1">
      <c r="A759" s="41" t="s">
        <v>13</v>
      </c>
      <c r="B759" s="64" t="s">
        <v>3</v>
      </c>
      <c r="C759" s="36" t="s">
        <v>702</v>
      </c>
      <c r="D759" s="36" t="s">
        <v>594</v>
      </c>
      <c r="E759" s="65">
        <v>13660076</v>
      </c>
      <c r="F759" s="48" t="s">
        <v>703</v>
      </c>
      <c r="G759" s="16"/>
    </row>
    <row r="760" spans="1:7" s="2" customFormat="1" ht="45.75" customHeight="1">
      <c r="A760" s="41" t="s">
        <v>13</v>
      </c>
      <c r="B760" s="64" t="s">
        <v>3</v>
      </c>
      <c r="C760" s="36" t="s">
        <v>706</v>
      </c>
      <c r="D760" s="36" t="s">
        <v>598</v>
      </c>
      <c r="E760" s="65">
        <v>11806880</v>
      </c>
      <c r="F760" s="15" t="s">
        <v>16</v>
      </c>
      <c r="G760" s="16"/>
    </row>
    <row r="761" spans="1:7" s="2" customFormat="1" ht="45.75" customHeight="1">
      <c r="A761" s="41" t="s">
        <v>13</v>
      </c>
      <c r="B761" s="64" t="s">
        <v>3</v>
      </c>
      <c r="C761" s="36" t="s">
        <v>707</v>
      </c>
      <c r="D761" s="36" t="s">
        <v>599</v>
      </c>
      <c r="E761" s="65">
        <v>13660076</v>
      </c>
      <c r="F761" s="15" t="s">
        <v>16</v>
      </c>
      <c r="G761" s="16"/>
    </row>
    <row r="762" spans="1:7" s="2" customFormat="1" ht="45.75" customHeight="1">
      <c r="A762" s="41" t="s">
        <v>13</v>
      </c>
      <c r="B762" s="64" t="s">
        <v>3</v>
      </c>
      <c r="C762" s="36" t="s">
        <v>686</v>
      </c>
      <c r="D762" s="36" t="s">
        <v>687</v>
      </c>
      <c r="E762" s="65">
        <v>13660076</v>
      </c>
      <c r="F762" s="48" t="s">
        <v>16</v>
      </c>
      <c r="G762" s="16"/>
    </row>
    <row r="763" spans="1:7" s="2" customFormat="1" ht="45.75" customHeight="1">
      <c r="A763" s="41" t="s">
        <v>13</v>
      </c>
      <c r="B763" s="64" t="s">
        <v>3</v>
      </c>
      <c r="C763" s="36" t="s">
        <v>681</v>
      </c>
      <c r="D763" s="36" t="s">
        <v>682</v>
      </c>
      <c r="E763" s="65">
        <v>11807076</v>
      </c>
      <c r="F763" s="48" t="s">
        <v>16</v>
      </c>
      <c r="G763" s="16"/>
    </row>
    <row r="764" spans="1:7" s="2" customFormat="1" ht="45.75" customHeight="1">
      <c r="A764" s="41" t="s">
        <v>13</v>
      </c>
      <c r="B764" s="64" t="s">
        <v>3</v>
      </c>
      <c r="C764" s="36" t="s">
        <v>704</v>
      </c>
      <c r="D764" s="36" t="s">
        <v>595</v>
      </c>
      <c r="E764" s="65">
        <v>11807076</v>
      </c>
      <c r="F764" s="15" t="s">
        <v>371</v>
      </c>
      <c r="G764" s="16"/>
    </row>
    <row r="765" spans="1:7" s="2" customFormat="1" ht="45.75" customHeight="1">
      <c r="A765" s="41" t="s">
        <v>13</v>
      </c>
      <c r="B765" s="64" t="s">
        <v>3</v>
      </c>
      <c r="C765" s="36" t="s">
        <v>688</v>
      </c>
      <c r="D765" s="36" t="s">
        <v>689</v>
      </c>
      <c r="E765" s="65">
        <v>11807076</v>
      </c>
      <c r="F765" s="48" t="s">
        <v>16</v>
      </c>
      <c r="G765" s="16"/>
    </row>
    <row r="766" spans="1:7" s="2" customFormat="1" ht="45.75" customHeight="1">
      <c r="A766" s="41" t="s">
        <v>13</v>
      </c>
      <c r="B766" s="64" t="s">
        <v>3</v>
      </c>
      <c r="C766" s="36" t="s">
        <v>690</v>
      </c>
      <c r="D766" s="36" t="s">
        <v>691</v>
      </c>
      <c r="E766" s="65">
        <v>13660076</v>
      </c>
      <c r="F766" s="48" t="s">
        <v>16</v>
      </c>
      <c r="G766" s="16"/>
    </row>
    <row r="767" spans="1:7" s="2" customFormat="1" ht="45.75" customHeight="1">
      <c r="A767" s="41" t="s">
        <v>13</v>
      </c>
      <c r="B767" s="64" t="s">
        <v>3</v>
      </c>
      <c r="C767" s="36" t="s">
        <v>683</v>
      </c>
      <c r="D767" s="36" t="s">
        <v>684</v>
      </c>
      <c r="E767" s="65">
        <v>13660076</v>
      </c>
      <c r="F767" s="48" t="s">
        <v>16</v>
      </c>
      <c r="G767" s="16"/>
    </row>
    <row r="768" spans="1:7" s="2" customFormat="1" ht="45.75" customHeight="1">
      <c r="A768" s="41" t="s">
        <v>13</v>
      </c>
      <c r="B768" s="64" t="s">
        <v>3</v>
      </c>
      <c r="C768" s="36" t="s">
        <v>711</v>
      </c>
      <c r="D768" s="36" t="s">
        <v>602</v>
      </c>
      <c r="E768" s="65">
        <v>17849043</v>
      </c>
      <c r="F768" s="15" t="s">
        <v>371</v>
      </c>
      <c r="G768" s="16"/>
    </row>
    <row r="769" spans="1:7" s="2" customFormat="1" ht="45.75" customHeight="1">
      <c r="A769" s="41" t="s">
        <v>13</v>
      </c>
      <c r="B769" s="64" t="s">
        <v>3</v>
      </c>
      <c r="C769" s="36" t="s">
        <v>692</v>
      </c>
      <c r="D769" s="36" t="s">
        <v>693</v>
      </c>
      <c r="E769" s="65">
        <v>13660075</v>
      </c>
      <c r="F769" s="48" t="s">
        <v>16</v>
      </c>
      <c r="G769" s="16"/>
    </row>
    <row r="770" spans="1:7" s="2" customFormat="1" ht="45.75" customHeight="1">
      <c r="A770" s="41" t="s">
        <v>13</v>
      </c>
      <c r="B770" s="64" t="s">
        <v>3</v>
      </c>
      <c r="C770" s="36" t="s">
        <v>708</v>
      </c>
      <c r="D770" s="36" t="s">
        <v>709</v>
      </c>
      <c r="E770" s="65">
        <v>13660076</v>
      </c>
      <c r="F770" s="48" t="s">
        <v>703</v>
      </c>
      <c r="G770" s="16"/>
    </row>
    <row r="771" spans="1:7" s="2" customFormat="1" ht="45.75" customHeight="1">
      <c r="A771" s="41" t="s">
        <v>13</v>
      </c>
      <c r="B771" s="64" t="s">
        <v>3</v>
      </c>
      <c r="C771" s="36" t="s">
        <v>698</v>
      </c>
      <c r="D771" s="36" t="s">
        <v>680</v>
      </c>
      <c r="E771" s="65">
        <v>11807076</v>
      </c>
      <c r="F771" s="48" t="s">
        <v>16</v>
      </c>
      <c r="G771" s="16"/>
    </row>
    <row r="772" spans="1:7" s="2" customFormat="1" ht="45.75" customHeight="1">
      <c r="A772" s="41" t="s">
        <v>13</v>
      </c>
      <c r="B772" s="64" t="s">
        <v>3</v>
      </c>
      <c r="C772" s="36" t="s">
        <v>696</v>
      </c>
      <c r="D772" s="36" t="s">
        <v>697</v>
      </c>
      <c r="E772" s="65">
        <v>13660076</v>
      </c>
      <c r="F772" s="48" t="s">
        <v>16</v>
      </c>
      <c r="G772" s="16"/>
    </row>
    <row r="773" spans="1:7" s="2" customFormat="1" ht="45.75" customHeight="1">
      <c r="A773" s="41" t="s">
        <v>13</v>
      </c>
      <c r="B773" s="64" t="s">
        <v>3</v>
      </c>
      <c r="C773" s="36" t="s">
        <v>710</v>
      </c>
      <c r="D773" s="36" t="s">
        <v>601</v>
      </c>
      <c r="E773" s="65">
        <v>17849043</v>
      </c>
      <c r="F773" s="15" t="s">
        <v>371</v>
      </c>
      <c r="G773" s="16"/>
    </row>
    <row r="774" spans="1:7" s="2" customFormat="1" ht="45.75" customHeight="1">
      <c r="A774" s="41" t="s">
        <v>13</v>
      </c>
      <c r="B774" s="64" t="s">
        <v>3</v>
      </c>
      <c r="C774" s="36" t="s">
        <v>677</v>
      </c>
      <c r="D774" s="36" t="s">
        <v>678</v>
      </c>
      <c r="E774" s="65">
        <v>11807076</v>
      </c>
      <c r="F774" s="48" t="s">
        <v>16</v>
      </c>
      <c r="G774" s="16"/>
    </row>
    <row r="775" spans="1:7" s="2" customFormat="1" ht="45.75" customHeight="1">
      <c r="A775" s="41" t="s">
        <v>13</v>
      </c>
      <c r="B775" s="64" t="s">
        <v>3</v>
      </c>
      <c r="C775" s="36" t="s">
        <v>685</v>
      </c>
      <c r="D775" s="36" t="s">
        <v>684</v>
      </c>
      <c r="E775" s="65">
        <v>13660076</v>
      </c>
      <c r="F775" s="48" t="s">
        <v>16</v>
      </c>
      <c r="G775" s="16"/>
    </row>
    <row r="776" spans="1:7" s="2" customFormat="1" ht="45.75" customHeight="1">
      <c r="A776" s="41" t="s">
        <v>13</v>
      </c>
      <c r="B776" s="64" t="s">
        <v>3</v>
      </c>
      <c r="C776" s="36" t="s">
        <v>675</v>
      </c>
      <c r="D776" s="36" t="s">
        <v>676</v>
      </c>
      <c r="E776" s="65">
        <v>13660021</v>
      </c>
      <c r="F776" s="48" t="s">
        <v>16</v>
      </c>
      <c r="G776" s="16"/>
    </row>
    <row r="777" spans="1:7" s="2" customFormat="1" ht="45.75" customHeight="1">
      <c r="A777" s="41" t="s">
        <v>13</v>
      </c>
      <c r="B777" s="64" t="s">
        <v>3</v>
      </c>
      <c r="C777" s="36" t="s">
        <v>694</v>
      </c>
      <c r="D777" s="36" t="s">
        <v>695</v>
      </c>
      <c r="E777" s="65">
        <v>13660076</v>
      </c>
      <c r="F777" s="48" t="s">
        <v>16</v>
      </c>
      <c r="G777" s="16"/>
    </row>
    <row r="778" spans="1:7" s="2" customFormat="1" ht="45.75" customHeight="1">
      <c r="A778" s="41" t="s">
        <v>13</v>
      </c>
      <c r="B778" s="64" t="s">
        <v>3</v>
      </c>
      <c r="C778" s="36" t="s">
        <v>723</v>
      </c>
      <c r="D778" s="36" t="s">
        <v>724</v>
      </c>
      <c r="E778" s="44">
        <v>1369590</v>
      </c>
      <c r="F778" s="15" t="s">
        <v>188</v>
      </c>
      <c r="G778" s="16"/>
    </row>
    <row r="779" spans="1:7" s="2" customFormat="1" ht="45.75" customHeight="1">
      <c r="A779" s="41" t="s">
        <v>13</v>
      </c>
      <c r="B779" s="64" t="s">
        <v>3</v>
      </c>
      <c r="C779" s="36" t="s">
        <v>725</v>
      </c>
      <c r="D779" s="36" t="s">
        <v>726</v>
      </c>
      <c r="E779" s="44">
        <v>1370947</v>
      </c>
      <c r="F779" s="15" t="s">
        <v>188</v>
      </c>
      <c r="G779" s="16"/>
    </row>
    <row r="780" spans="1:7" s="2" customFormat="1" ht="45.75" customHeight="1">
      <c r="A780" s="41" t="s">
        <v>13</v>
      </c>
      <c r="B780" s="64" t="s">
        <v>3</v>
      </c>
      <c r="C780" s="36" t="s">
        <v>729</v>
      </c>
      <c r="D780" s="36" t="s">
        <v>728</v>
      </c>
      <c r="E780" s="44">
        <v>1370191</v>
      </c>
      <c r="F780" s="15" t="s">
        <v>188</v>
      </c>
      <c r="G780" s="16"/>
    </row>
    <row r="781" spans="1:7" s="2" customFormat="1" ht="45.75" customHeight="1">
      <c r="A781" s="41" t="s">
        <v>13</v>
      </c>
      <c r="B781" s="64" t="s">
        <v>3</v>
      </c>
      <c r="C781" s="36" t="s">
        <v>727</v>
      </c>
      <c r="D781" s="36" t="s">
        <v>728</v>
      </c>
      <c r="E781" s="44">
        <v>1370191</v>
      </c>
      <c r="F781" s="15" t="s">
        <v>188</v>
      </c>
      <c r="G781" s="16"/>
    </row>
    <row r="782" spans="1:7" s="2" customFormat="1" ht="45.75" customHeight="1">
      <c r="A782" s="23" t="s">
        <v>47</v>
      </c>
      <c r="B782" s="27" t="s">
        <v>175</v>
      </c>
      <c r="C782" s="28" t="s">
        <v>666</v>
      </c>
      <c r="D782" s="28" t="s">
        <v>667</v>
      </c>
      <c r="E782" s="29">
        <v>645840</v>
      </c>
      <c r="F782" s="24" t="s">
        <v>1368</v>
      </c>
      <c r="G782" s="16"/>
    </row>
    <row r="783" spans="1:7" s="2" customFormat="1" ht="45.75" customHeight="1">
      <c r="A783" s="41" t="s">
        <v>13</v>
      </c>
      <c r="B783" s="64" t="s">
        <v>3</v>
      </c>
      <c r="C783" s="36" t="s">
        <v>730</v>
      </c>
      <c r="D783" s="36" t="s">
        <v>731</v>
      </c>
      <c r="E783" s="49">
        <v>4844445</v>
      </c>
      <c r="F783" s="48" t="s">
        <v>16</v>
      </c>
      <c r="G783" s="16"/>
    </row>
    <row r="784" spans="1:7" s="2" customFormat="1" ht="45.75" customHeight="1">
      <c r="A784" s="41" t="s">
        <v>13</v>
      </c>
      <c r="B784" s="64" t="s">
        <v>3</v>
      </c>
      <c r="C784" s="36" t="s">
        <v>719</v>
      </c>
      <c r="D784" s="36" t="s">
        <v>716</v>
      </c>
      <c r="E784" s="44">
        <v>8473390</v>
      </c>
      <c r="F784" s="15" t="s">
        <v>188</v>
      </c>
      <c r="G784" s="16"/>
    </row>
    <row r="785" spans="1:7" s="2" customFormat="1" ht="45.75" customHeight="1">
      <c r="A785" s="41" t="s">
        <v>13</v>
      </c>
      <c r="B785" s="64" t="s">
        <v>3</v>
      </c>
      <c r="C785" s="36" t="s">
        <v>715</v>
      </c>
      <c r="D785" s="36" t="s">
        <v>716</v>
      </c>
      <c r="E785" s="65">
        <v>8437954</v>
      </c>
      <c r="F785" s="15" t="s">
        <v>188</v>
      </c>
      <c r="G785" s="16"/>
    </row>
    <row r="786" spans="1:7" s="2" customFormat="1" ht="45.75" customHeight="1">
      <c r="A786" s="41" t="s">
        <v>13</v>
      </c>
      <c r="B786" s="64" t="s">
        <v>3</v>
      </c>
      <c r="C786" s="36" t="s">
        <v>721</v>
      </c>
      <c r="D786" s="36" t="s">
        <v>722</v>
      </c>
      <c r="E786" s="44">
        <v>8963070</v>
      </c>
      <c r="F786" s="15" t="s">
        <v>188</v>
      </c>
      <c r="G786" s="16"/>
    </row>
    <row r="787" spans="1:7" s="2" customFormat="1" ht="45.75" customHeight="1">
      <c r="A787" s="41" t="s">
        <v>13</v>
      </c>
      <c r="B787" s="64" t="s">
        <v>3</v>
      </c>
      <c r="C787" s="36" t="s">
        <v>717</v>
      </c>
      <c r="D787" s="36" t="s">
        <v>713</v>
      </c>
      <c r="E787" s="44">
        <v>9032092</v>
      </c>
      <c r="F787" s="15" t="s">
        <v>188</v>
      </c>
      <c r="G787" s="16"/>
    </row>
    <row r="788" spans="1:7" s="2" customFormat="1" ht="45.75" customHeight="1">
      <c r="A788" s="41" t="s">
        <v>13</v>
      </c>
      <c r="B788" s="64" t="s">
        <v>3</v>
      </c>
      <c r="C788" s="36" t="s">
        <v>720</v>
      </c>
      <c r="D788" s="36" t="s">
        <v>716</v>
      </c>
      <c r="E788" s="44">
        <v>8592004</v>
      </c>
      <c r="F788" s="15" t="s">
        <v>188</v>
      </c>
      <c r="G788" s="16"/>
    </row>
    <row r="789" spans="1:7" s="2" customFormat="1" ht="45.75" customHeight="1">
      <c r="A789" s="41" t="s">
        <v>13</v>
      </c>
      <c r="B789" s="64" t="s">
        <v>3</v>
      </c>
      <c r="C789" s="36" t="s">
        <v>712</v>
      </c>
      <c r="D789" s="36" t="s">
        <v>713</v>
      </c>
      <c r="E789" s="65">
        <v>9536530</v>
      </c>
      <c r="F789" s="15" t="s">
        <v>188</v>
      </c>
      <c r="G789" s="16"/>
    </row>
    <row r="790" spans="1:7" s="2" customFormat="1" ht="45.75" customHeight="1">
      <c r="A790" s="41" t="s">
        <v>13</v>
      </c>
      <c r="B790" s="64" t="s">
        <v>3</v>
      </c>
      <c r="C790" s="36" t="s">
        <v>718</v>
      </c>
      <c r="D790" s="36" t="s">
        <v>713</v>
      </c>
      <c r="E790" s="44">
        <v>7892856</v>
      </c>
      <c r="F790" s="15" t="s">
        <v>188</v>
      </c>
      <c r="G790" s="16"/>
    </row>
    <row r="791" spans="1:7" s="2" customFormat="1" ht="45.75" customHeight="1">
      <c r="A791" s="23" t="s">
        <v>47</v>
      </c>
      <c r="B791" s="27" t="s">
        <v>175</v>
      </c>
      <c r="C791" s="28" t="s">
        <v>654</v>
      </c>
      <c r="D791" s="28" t="s">
        <v>655</v>
      </c>
      <c r="E791" s="29">
        <v>96580072</v>
      </c>
      <c r="F791" s="24" t="s">
        <v>1368</v>
      </c>
      <c r="G791" s="16"/>
    </row>
    <row r="792" spans="1:7" s="2" customFormat="1" ht="45.75" customHeight="1">
      <c r="A792" s="23" t="s">
        <v>47</v>
      </c>
      <c r="B792" s="27" t="s">
        <v>175</v>
      </c>
      <c r="C792" s="28" t="s">
        <v>660</v>
      </c>
      <c r="D792" s="28" t="s">
        <v>655</v>
      </c>
      <c r="E792" s="29">
        <v>1301950</v>
      </c>
      <c r="F792" s="24" t="s">
        <v>18</v>
      </c>
      <c r="G792" s="16"/>
    </row>
    <row r="793" spans="1:7" s="2" customFormat="1" ht="45.75" customHeight="1">
      <c r="A793" s="23" t="s">
        <v>47</v>
      </c>
      <c r="B793" s="27" t="s">
        <v>175</v>
      </c>
      <c r="C793" s="28" t="s">
        <v>658</v>
      </c>
      <c r="D793" s="28" t="s">
        <v>659</v>
      </c>
      <c r="E793" s="29">
        <v>235440</v>
      </c>
      <c r="F793" s="24" t="s">
        <v>18</v>
      </c>
      <c r="G793" s="16"/>
    </row>
    <row r="794" spans="1:7" s="2" customFormat="1" ht="45.75" customHeight="1">
      <c r="A794" s="23" t="s">
        <v>47</v>
      </c>
      <c r="B794" s="27" t="s">
        <v>175</v>
      </c>
      <c r="C794" s="28" t="s">
        <v>661</v>
      </c>
      <c r="D794" s="28" t="s">
        <v>662</v>
      </c>
      <c r="E794" s="29">
        <v>3523378</v>
      </c>
      <c r="F794" s="24" t="s">
        <v>17</v>
      </c>
      <c r="G794" s="16" t="s">
        <v>69</v>
      </c>
    </row>
    <row r="795" spans="1:7" s="2" customFormat="1" ht="45.75" customHeight="1">
      <c r="A795" s="23" t="s">
        <v>47</v>
      </c>
      <c r="B795" s="27" t="s">
        <v>175</v>
      </c>
      <c r="C795" s="28" t="s">
        <v>672</v>
      </c>
      <c r="D795" s="28" t="s">
        <v>204</v>
      </c>
      <c r="E795" s="29">
        <v>6600</v>
      </c>
      <c r="F795" s="24" t="s">
        <v>17</v>
      </c>
      <c r="G795" s="16"/>
    </row>
    <row r="796" spans="1:7" s="2" customFormat="1" ht="45.75" customHeight="1">
      <c r="A796" s="23" t="s">
        <v>47</v>
      </c>
      <c r="B796" s="27" t="s">
        <v>175</v>
      </c>
      <c r="C796" s="28" t="s">
        <v>663</v>
      </c>
      <c r="D796" s="28" t="s">
        <v>655</v>
      </c>
      <c r="E796" s="29">
        <v>136428182</v>
      </c>
      <c r="F796" s="24" t="s">
        <v>18</v>
      </c>
      <c r="G796" s="16" t="s">
        <v>82</v>
      </c>
    </row>
    <row r="797" spans="1:7" s="2" customFormat="1" ht="45.75" customHeight="1">
      <c r="A797" s="23" t="s">
        <v>47</v>
      </c>
      <c r="B797" s="27" t="s">
        <v>175</v>
      </c>
      <c r="C797" s="28" t="s">
        <v>668</v>
      </c>
      <c r="D797" s="28" t="s">
        <v>667</v>
      </c>
      <c r="E797" s="29">
        <v>88000</v>
      </c>
      <c r="F797" s="24" t="s">
        <v>18</v>
      </c>
      <c r="G797" s="16"/>
    </row>
    <row r="798" spans="1:7" s="2" customFormat="1" ht="45.75" customHeight="1">
      <c r="A798" s="23" t="s">
        <v>47</v>
      </c>
      <c r="B798" s="27" t="s">
        <v>175</v>
      </c>
      <c r="C798" s="28" t="s">
        <v>656</v>
      </c>
      <c r="D798" s="28" t="s">
        <v>657</v>
      </c>
      <c r="E798" s="29">
        <v>138712409</v>
      </c>
      <c r="F798" s="24" t="s">
        <v>1368</v>
      </c>
      <c r="G798" s="16" t="s">
        <v>69</v>
      </c>
    </row>
    <row r="799" spans="1:7" s="2" customFormat="1" ht="45.75" customHeight="1">
      <c r="A799" s="23" t="s">
        <v>47</v>
      </c>
      <c r="B799" s="27" t="s">
        <v>175</v>
      </c>
      <c r="C799" s="28" t="s">
        <v>671</v>
      </c>
      <c r="D799" s="28" t="s">
        <v>670</v>
      </c>
      <c r="E799" s="29">
        <v>1134650</v>
      </c>
      <c r="F799" s="24" t="s">
        <v>18</v>
      </c>
      <c r="G799" s="16"/>
    </row>
    <row r="800" spans="1:7" s="2" customFormat="1" ht="45.75" customHeight="1">
      <c r="A800" s="23" t="s">
        <v>47</v>
      </c>
      <c r="B800" s="27" t="s">
        <v>175</v>
      </c>
      <c r="C800" s="28" t="s">
        <v>669</v>
      </c>
      <c r="D800" s="28" t="s">
        <v>670</v>
      </c>
      <c r="E800" s="29">
        <v>1253340</v>
      </c>
      <c r="F800" s="24" t="s">
        <v>18</v>
      </c>
      <c r="G800" s="16" t="s">
        <v>69</v>
      </c>
    </row>
    <row r="801" spans="1:7" s="2" customFormat="1" ht="45.75" customHeight="1">
      <c r="A801" s="23" t="s">
        <v>151</v>
      </c>
      <c r="B801" s="27" t="s">
        <v>175</v>
      </c>
      <c r="C801" s="28" t="s">
        <v>166</v>
      </c>
      <c r="D801" s="28" t="s">
        <v>157</v>
      </c>
      <c r="E801" s="29">
        <v>30680</v>
      </c>
      <c r="F801" s="24" t="s">
        <v>165</v>
      </c>
      <c r="G801" s="16" t="s">
        <v>19</v>
      </c>
    </row>
    <row r="802" spans="1:7" s="2" customFormat="1" ht="45.75" customHeight="1">
      <c r="A802" s="23" t="s">
        <v>176</v>
      </c>
      <c r="B802" s="27" t="s">
        <v>177</v>
      </c>
      <c r="C802" s="28" t="s">
        <v>163</v>
      </c>
      <c r="D802" s="28" t="s">
        <v>178</v>
      </c>
      <c r="E802" s="29">
        <v>3765993</v>
      </c>
      <c r="F802" s="24" t="s">
        <v>72</v>
      </c>
      <c r="G802" s="16" t="s">
        <v>19</v>
      </c>
    </row>
    <row r="803" spans="1:7" s="2" customFormat="1" ht="45.75" customHeight="1">
      <c r="A803" s="23" t="s">
        <v>47</v>
      </c>
      <c r="B803" s="27" t="s">
        <v>175</v>
      </c>
      <c r="C803" s="28" t="s">
        <v>664</v>
      </c>
      <c r="D803" s="28" t="s">
        <v>665</v>
      </c>
      <c r="E803" s="29">
        <v>24653194</v>
      </c>
      <c r="F803" s="24" t="s">
        <v>18</v>
      </c>
      <c r="G803" s="16" t="s">
        <v>82</v>
      </c>
    </row>
    <row r="804" spans="1:7" s="2" customFormat="1" ht="60" customHeight="1">
      <c r="A804" s="23" t="s">
        <v>151</v>
      </c>
      <c r="B804" s="27" t="s">
        <v>175</v>
      </c>
      <c r="C804" s="52" t="s">
        <v>170</v>
      </c>
      <c r="D804" s="28" t="s">
        <v>161</v>
      </c>
      <c r="E804" s="29">
        <v>80305</v>
      </c>
      <c r="F804" s="24" t="s">
        <v>165</v>
      </c>
      <c r="G804" s="16" t="s">
        <v>19</v>
      </c>
    </row>
    <row r="805" spans="1:7" s="2" customFormat="1" ht="45.75" customHeight="1">
      <c r="A805" s="23" t="s">
        <v>176</v>
      </c>
      <c r="B805" s="27" t="s">
        <v>177</v>
      </c>
      <c r="C805" s="28" t="s">
        <v>169</v>
      </c>
      <c r="D805" s="28" t="s">
        <v>179</v>
      </c>
      <c r="E805" s="29">
        <v>1303545</v>
      </c>
      <c r="F805" s="24" t="s">
        <v>23</v>
      </c>
      <c r="G805" s="16" t="s">
        <v>19</v>
      </c>
    </row>
    <row r="806" spans="1:7" s="2" customFormat="1" ht="45.75" customHeight="1">
      <c r="A806" s="23" t="s">
        <v>151</v>
      </c>
      <c r="B806" s="27" t="s">
        <v>175</v>
      </c>
      <c r="C806" s="28" t="s">
        <v>152</v>
      </c>
      <c r="D806" s="28" t="s">
        <v>153</v>
      </c>
      <c r="E806" s="29">
        <v>297000</v>
      </c>
      <c r="F806" s="24" t="s">
        <v>1368</v>
      </c>
      <c r="G806" s="16" t="s">
        <v>82</v>
      </c>
    </row>
    <row r="807" spans="1:7" s="2" customFormat="1" ht="45.75" customHeight="1">
      <c r="A807" s="23" t="s">
        <v>151</v>
      </c>
      <c r="B807" s="27" t="s">
        <v>177</v>
      </c>
      <c r="C807" s="28" t="s">
        <v>164</v>
      </c>
      <c r="D807" s="28" t="s">
        <v>157</v>
      </c>
      <c r="E807" s="29">
        <v>1901952</v>
      </c>
      <c r="F807" s="24" t="s">
        <v>165</v>
      </c>
      <c r="G807" s="16" t="s">
        <v>19</v>
      </c>
    </row>
    <row r="808" spans="1:7" s="2" customFormat="1" ht="45.75" customHeight="1">
      <c r="A808" s="23" t="s">
        <v>13</v>
      </c>
      <c r="B808" s="27" t="s">
        <v>742</v>
      </c>
      <c r="C808" s="36" t="s">
        <v>743</v>
      </c>
      <c r="D808" s="36" t="s">
        <v>744</v>
      </c>
      <c r="E808" s="29">
        <f>490114204-40000000</f>
        <v>450114204</v>
      </c>
      <c r="F808" s="24" t="s">
        <v>1368</v>
      </c>
      <c r="G808" s="16"/>
    </row>
    <row r="809" spans="1:7" s="2" customFormat="1" ht="45.75" customHeight="1">
      <c r="A809" s="23" t="s">
        <v>47</v>
      </c>
      <c r="B809" s="27" t="s">
        <v>742</v>
      </c>
      <c r="C809" s="28" t="s">
        <v>758</v>
      </c>
      <c r="D809" s="28" t="s">
        <v>759</v>
      </c>
      <c r="E809" s="29">
        <v>5610</v>
      </c>
      <c r="F809" s="24" t="s">
        <v>17</v>
      </c>
      <c r="G809" s="16"/>
    </row>
    <row r="810" spans="1:7" s="2" customFormat="1" ht="45.75" customHeight="1">
      <c r="A810" s="23" t="s">
        <v>47</v>
      </c>
      <c r="B810" s="27" t="s">
        <v>750</v>
      </c>
      <c r="C810" s="28" t="s">
        <v>760</v>
      </c>
      <c r="D810" s="28" t="s">
        <v>315</v>
      </c>
      <c r="E810" s="29">
        <v>10230</v>
      </c>
      <c r="F810" s="24" t="s">
        <v>17</v>
      </c>
      <c r="G810" s="16"/>
    </row>
    <row r="811" spans="1:7" s="2" customFormat="1" ht="45.75" customHeight="1">
      <c r="A811" s="23" t="s">
        <v>47</v>
      </c>
      <c r="B811" s="27" t="s">
        <v>750</v>
      </c>
      <c r="C811" s="28" t="s">
        <v>765</v>
      </c>
      <c r="D811" s="28" t="s">
        <v>766</v>
      </c>
      <c r="E811" s="29">
        <v>1868</v>
      </c>
      <c r="F811" s="24" t="s">
        <v>15</v>
      </c>
      <c r="G811" s="16"/>
    </row>
    <row r="812" spans="1:7" s="2" customFormat="1" ht="45.75" customHeight="1">
      <c r="A812" s="41" t="s">
        <v>732</v>
      </c>
      <c r="B812" s="64" t="s">
        <v>750</v>
      </c>
      <c r="C812" s="36" t="s">
        <v>752</v>
      </c>
      <c r="D812" s="36" t="s">
        <v>753</v>
      </c>
      <c r="E812" s="49">
        <v>15004</v>
      </c>
      <c r="F812" s="48" t="s">
        <v>337</v>
      </c>
      <c r="G812" s="16"/>
    </row>
    <row r="813" spans="1:7" s="2" customFormat="1" ht="45.75" customHeight="1">
      <c r="A813" s="41" t="s">
        <v>732</v>
      </c>
      <c r="B813" s="64" t="s">
        <v>750</v>
      </c>
      <c r="C813" s="36" t="s">
        <v>756</v>
      </c>
      <c r="D813" s="36" t="s">
        <v>757</v>
      </c>
      <c r="E813" s="66">
        <v>11232</v>
      </c>
      <c r="F813" s="48" t="s">
        <v>67</v>
      </c>
      <c r="G813" s="16"/>
    </row>
    <row r="814" spans="1:7" s="2" customFormat="1" ht="45.75" customHeight="1">
      <c r="A814" s="41" t="s">
        <v>732</v>
      </c>
      <c r="B814" s="64" t="s">
        <v>742</v>
      </c>
      <c r="C814" s="36" t="s">
        <v>745</v>
      </c>
      <c r="D814" s="36" t="s">
        <v>746</v>
      </c>
      <c r="E814" s="49">
        <v>16372000</v>
      </c>
      <c r="F814" s="48" t="s">
        <v>747</v>
      </c>
      <c r="G814" s="16" t="s">
        <v>69</v>
      </c>
    </row>
    <row r="815" spans="1:7" s="2" customFormat="1" ht="45.75" customHeight="1">
      <c r="A815" s="23" t="s">
        <v>47</v>
      </c>
      <c r="B815" s="27" t="s">
        <v>750</v>
      </c>
      <c r="C815" s="28" t="s">
        <v>763</v>
      </c>
      <c r="D815" s="28" t="s">
        <v>320</v>
      </c>
      <c r="E815" s="29">
        <v>37180</v>
      </c>
      <c r="F815" s="24" t="s">
        <v>18</v>
      </c>
      <c r="G815" s="16"/>
    </row>
    <row r="816" spans="1:7" s="2" customFormat="1" ht="45.75" customHeight="1">
      <c r="A816" s="23" t="s">
        <v>47</v>
      </c>
      <c r="B816" s="27" t="s">
        <v>750</v>
      </c>
      <c r="C816" s="28" t="s">
        <v>77</v>
      </c>
      <c r="D816" s="28" t="s">
        <v>764</v>
      </c>
      <c r="E816" s="29">
        <v>11</v>
      </c>
      <c r="F816" s="24" t="s">
        <v>17</v>
      </c>
      <c r="G816" s="16"/>
    </row>
    <row r="817" spans="1:7" s="2" customFormat="1" ht="45.75" customHeight="1">
      <c r="A817" s="23" t="s">
        <v>47</v>
      </c>
      <c r="B817" s="27" t="s">
        <v>750</v>
      </c>
      <c r="C817" s="28" t="s">
        <v>761</v>
      </c>
      <c r="D817" s="28" t="s">
        <v>762</v>
      </c>
      <c r="E817" s="29">
        <v>27060</v>
      </c>
      <c r="F817" s="24" t="s">
        <v>17</v>
      </c>
      <c r="G817" s="16"/>
    </row>
    <row r="818" spans="1:7" s="2" customFormat="1" ht="45.75" customHeight="1">
      <c r="A818" s="41" t="s">
        <v>732</v>
      </c>
      <c r="B818" s="64" t="s">
        <v>750</v>
      </c>
      <c r="C818" s="36" t="s">
        <v>754</v>
      </c>
      <c r="D818" s="36" t="s">
        <v>755</v>
      </c>
      <c r="E818" s="66">
        <v>19690</v>
      </c>
      <c r="F818" s="48" t="s">
        <v>67</v>
      </c>
      <c r="G818" s="16"/>
    </row>
    <row r="819" spans="1:7" s="2" customFormat="1" ht="45.75" customHeight="1">
      <c r="A819" s="41" t="s">
        <v>732</v>
      </c>
      <c r="B819" s="64" t="s">
        <v>742</v>
      </c>
      <c r="C819" s="36" t="s">
        <v>748</v>
      </c>
      <c r="D819" s="36" t="s">
        <v>749</v>
      </c>
      <c r="E819" s="49">
        <v>1316</v>
      </c>
      <c r="F819" s="48" t="s">
        <v>337</v>
      </c>
      <c r="G819" s="16"/>
    </row>
    <row r="820" spans="1:7" s="2" customFormat="1" ht="45.75" customHeight="1">
      <c r="A820" s="41" t="s">
        <v>732</v>
      </c>
      <c r="B820" s="64" t="s">
        <v>750</v>
      </c>
      <c r="C820" s="36" t="s">
        <v>751</v>
      </c>
      <c r="D820" s="36" t="s">
        <v>749</v>
      </c>
      <c r="E820" s="49">
        <v>2750</v>
      </c>
      <c r="F820" s="48" t="s">
        <v>337</v>
      </c>
      <c r="G820" s="16"/>
    </row>
    <row r="821" spans="1:7" s="2" customFormat="1" ht="45.75" customHeight="1">
      <c r="A821" s="41" t="s">
        <v>13</v>
      </c>
      <c r="B821" s="42" t="s">
        <v>4</v>
      </c>
      <c r="C821" s="36" t="s">
        <v>611</v>
      </c>
      <c r="D821" s="36" t="s">
        <v>612</v>
      </c>
      <c r="E821" s="49">
        <v>110229740</v>
      </c>
      <c r="F821" s="48" t="s">
        <v>62</v>
      </c>
      <c r="G821" s="50" t="s">
        <v>364</v>
      </c>
    </row>
    <row r="822" spans="1:7" s="2" customFormat="1" ht="45.75" customHeight="1">
      <c r="A822" s="41" t="s">
        <v>13</v>
      </c>
      <c r="B822" s="42" t="s">
        <v>4</v>
      </c>
      <c r="C822" s="36" t="s">
        <v>613</v>
      </c>
      <c r="D822" s="36" t="s">
        <v>320</v>
      </c>
      <c r="E822" s="49">
        <v>10345390</v>
      </c>
      <c r="F822" s="48" t="s">
        <v>614</v>
      </c>
      <c r="G822" s="50" t="s">
        <v>82</v>
      </c>
    </row>
    <row r="823" spans="1:7" s="2" customFormat="1" ht="45.75" customHeight="1">
      <c r="A823" s="41" t="s">
        <v>13</v>
      </c>
      <c r="B823" s="42" t="s">
        <v>59</v>
      </c>
      <c r="C823" s="36" t="s">
        <v>60</v>
      </c>
      <c r="D823" s="36" t="s">
        <v>61</v>
      </c>
      <c r="E823" s="44">
        <v>37303540</v>
      </c>
      <c r="F823" s="15" t="s">
        <v>62</v>
      </c>
      <c r="G823" s="15" t="s">
        <v>49</v>
      </c>
    </row>
    <row r="824" spans="1:7" s="2" customFormat="1" ht="45.75" customHeight="1">
      <c r="A824" s="41" t="s">
        <v>13</v>
      </c>
      <c r="B824" s="42" t="s">
        <v>59</v>
      </c>
      <c r="C824" s="36" t="s">
        <v>64</v>
      </c>
      <c r="D824" s="36" t="s">
        <v>1367</v>
      </c>
      <c r="E824" s="44">
        <v>344080</v>
      </c>
      <c r="F824" s="15" t="s">
        <v>18</v>
      </c>
      <c r="G824" s="15"/>
    </row>
    <row r="825" spans="1:7" s="2" customFormat="1" ht="45.75" customHeight="1">
      <c r="A825" s="41" t="s">
        <v>13</v>
      </c>
      <c r="B825" s="42" t="s">
        <v>59</v>
      </c>
      <c r="C825" s="36" t="s">
        <v>63</v>
      </c>
      <c r="D825" s="36" t="s">
        <v>1367</v>
      </c>
      <c r="E825" s="44">
        <v>430812</v>
      </c>
      <c r="F825" s="15" t="s">
        <v>18</v>
      </c>
      <c r="G825" s="15"/>
    </row>
    <row r="826" spans="1:7" s="2" customFormat="1" ht="45.75" customHeight="1">
      <c r="A826" s="23" t="s">
        <v>47</v>
      </c>
      <c r="B826" s="27" t="s">
        <v>973</v>
      </c>
      <c r="C826" s="73" t="s">
        <v>978</v>
      </c>
      <c r="D826" s="73" t="s">
        <v>813</v>
      </c>
      <c r="E826" s="29">
        <v>674542</v>
      </c>
      <c r="F826" s="24" t="s">
        <v>18</v>
      </c>
      <c r="G826" s="16"/>
    </row>
    <row r="827" spans="1:7" s="2" customFormat="1" ht="75" customHeight="1">
      <c r="A827" s="23" t="s">
        <v>47</v>
      </c>
      <c r="B827" s="27" t="s">
        <v>973</v>
      </c>
      <c r="C827" s="73" t="s">
        <v>1349</v>
      </c>
      <c r="D827" s="73" t="s">
        <v>813</v>
      </c>
      <c r="E827" s="69">
        <v>1283</v>
      </c>
      <c r="F827" s="24" t="s">
        <v>18</v>
      </c>
      <c r="G827" s="16"/>
    </row>
    <row r="828" spans="1:7" s="2" customFormat="1" ht="45.75" customHeight="1">
      <c r="A828" s="41" t="s">
        <v>13</v>
      </c>
      <c r="B828" s="42" t="s">
        <v>59</v>
      </c>
      <c r="C828" s="36" t="s">
        <v>81</v>
      </c>
      <c r="D828" s="36" t="s">
        <v>78</v>
      </c>
      <c r="E828" s="44">
        <v>880</v>
      </c>
      <c r="F828" s="15" t="s">
        <v>17</v>
      </c>
      <c r="G828" s="15"/>
    </row>
    <row r="829" spans="1:7" s="2" customFormat="1" ht="60" customHeight="1">
      <c r="A829" s="23" t="s">
        <v>47</v>
      </c>
      <c r="B829" s="27" t="s">
        <v>973</v>
      </c>
      <c r="C829" s="28" t="s">
        <v>977</v>
      </c>
      <c r="D829" s="28" t="s">
        <v>1388</v>
      </c>
      <c r="E829" s="29">
        <v>20532067</v>
      </c>
      <c r="F829" s="24" t="s">
        <v>18</v>
      </c>
      <c r="G829" s="16"/>
    </row>
    <row r="830" spans="1:7" s="2" customFormat="1" ht="45.75" customHeight="1">
      <c r="A830" s="23" t="s">
        <v>47</v>
      </c>
      <c r="B830" s="27" t="s">
        <v>973</v>
      </c>
      <c r="C830" s="28" t="s">
        <v>976</v>
      </c>
      <c r="D830" s="28" t="s">
        <v>1387</v>
      </c>
      <c r="E830" s="29">
        <v>6151374</v>
      </c>
      <c r="F830" s="24" t="s">
        <v>1368</v>
      </c>
      <c r="G830" s="16"/>
    </row>
    <row r="831" spans="1:7" s="2" customFormat="1" ht="60" customHeight="1">
      <c r="A831" s="23" t="s">
        <v>47</v>
      </c>
      <c r="B831" s="27" t="s">
        <v>973</v>
      </c>
      <c r="C831" s="28" t="s">
        <v>975</v>
      </c>
      <c r="D831" s="28" t="s">
        <v>1386</v>
      </c>
      <c r="E831" s="29">
        <v>4682584</v>
      </c>
      <c r="F831" s="24" t="s">
        <v>1368</v>
      </c>
      <c r="G831" s="16"/>
    </row>
    <row r="832" spans="1:7" s="2" customFormat="1" ht="45.75" customHeight="1">
      <c r="A832" s="23" t="s">
        <v>47</v>
      </c>
      <c r="B832" s="27" t="s">
        <v>973</v>
      </c>
      <c r="C832" s="28" t="s">
        <v>984</v>
      </c>
      <c r="D832" s="28" t="s">
        <v>986</v>
      </c>
      <c r="E832" s="29">
        <v>2550500</v>
      </c>
      <c r="F832" s="24" t="s">
        <v>18</v>
      </c>
      <c r="G832" s="16"/>
    </row>
    <row r="833" spans="1:7" s="2" customFormat="1" ht="45.75" customHeight="1">
      <c r="A833" s="23" t="s">
        <v>47</v>
      </c>
      <c r="B833" s="27" t="s">
        <v>973</v>
      </c>
      <c r="C833" s="28" t="s">
        <v>984</v>
      </c>
      <c r="D833" s="28" t="s">
        <v>985</v>
      </c>
      <c r="E833" s="29">
        <v>2316820</v>
      </c>
      <c r="F833" s="24" t="s">
        <v>18</v>
      </c>
      <c r="G833" s="16"/>
    </row>
    <row r="834" spans="1:7" s="2" customFormat="1" ht="45.75" customHeight="1">
      <c r="A834" s="23" t="s">
        <v>47</v>
      </c>
      <c r="B834" s="27" t="s">
        <v>973</v>
      </c>
      <c r="C834" s="28" t="s">
        <v>984</v>
      </c>
      <c r="D834" s="28" t="s">
        <v>987</v>
      </c>
      <c r="E834" s="29">
        <v>157143</v>
      </c>
      <c r="F834" s="24" t="s">
        <v>18</v>
      </c>
      <c r="G834" s="16"/>
    </row>
    <row r="835" spans="1:7" s="2" customFormat="1" ht="45.75" customHeight="1">
      <c r="A835" s="23" t="s">
        <v>47</v>
      </c>
      <c r="B835" s="27" t="s">
        <v>973</v>
      </c>
      <c r="C835" s="28" t="s">
        <v>980</v>
      </c>
      <c r="D835" s="28" t="s">
        <v>981</v>
      </c>
      <c r="E835" s="29">
        <v>192224</v>
      </c>
      <c r="F835" s="24" t="s">
        <v>18</v>
      </c>
      <c r="G835" s="16"/>
    </row>
    <row r="836" spans="1:7" s="2" customFormat="1" ht="45.75" customHeight="1">
      <c r="A836" s="23" t="s">
        <v>47</v>
      </c>
      <c r="B836" s="27" t="s">
        <v>973</v>
      </c>
      <c r="C836" s="73" t="s">
        <v>979</v>
      </c>
      <c r="D836" s="73" t="s">
        <v>812</v>
      </c>
      <c r="E836" s="29">
        <v>489820</v>
      </c>
      <c r="F836" s="24" t="s">
        <v>18</v>
      </c>
      <c r="G836" s="16"/>
    </row>
    <row r="837" spans="1:7" s="2" customFormat="1" ht="45.75" customHeight="1">
      <c r="A837" s="23" t="s">
        <v>13</v>
      </c>
      <c r="B837" s="27" t="s">
        <v>973</v>
      </c>
      <c r="C837" s="28" t="s">
        <v>974</v>
      </c>
      <c r="D837" s="28" t="s">
        <v>1386</v>
      </c>
      <c r="E837" s="29">
        <v>25140174</v>
      </c>
      <c r="F837" s="24" t="s">
        <v>1368</v>
      </c>
      <c r="G837" s="16"/>
    </row>
    <row r="838" spans="1:7" s="2" customFormat="1" ht="45.75" customHeight="1">
      <c r="A838" s="23" t="s">
        <v>47</v>
      </c>
      <c r="B838" s="27" t="s">
        <v>973</v>
      </c>
      <c r="C838" s="73" t="s">
        <v>982</v>
      </c>
      <c r="D838" s="73" t="s">
        <v>983</v>
      </c>
      <c r="E838" s="29">
        <v>5085700</v>
      </c>
      <c r="F838" s="24" t="s">
        <v>18</v>
      </c>
      <c r="G838" s="16"/>
    </row>
    <row r="839" spans="1:7" s="2" customFormat="1" ht="45.75" customHeight="1">
      <c r="A839" s="23" t="s">
        <v>47</v>
      </c>
      <c r="B839" s="42" t="s">
        <v>180</v>
      </c>
      <c r="C839" s="36" t="s">
        <v>786</v>
      </c>
      <c r="D839" s="36" t="s">
        <v>1377</v>
      </c>
      <c r="E839" s="43">
        <v>137340</v>
      </c>
      <c r="F839" s="15" t="s">
        <v>714</v>
      </c>
      <c r="G839" s="16"/>
    </row>
    <row r="840" spans="1:7" s="2" customFormat="1" ht="45.75" customHeight="1">
      <c r="A840" s="23" t="s">
        <v>47</v>
      </c>
      <c r="B840" s="42" t="s">
        <v>180</v>
      </c>
      <c r="C840" s="36" t="s">
        <v>787</v>
      </c>
      <c r="D840" s="36" t="s">
        <v>788</v>
      </c>
      <c r="E840" s="43">
        <v>653304</v>
      </c>
      <c r="F840" s="15" t="s">
        <v>272</v>
      </c>
      <c r="G840" s="16"/>
    </row>
    <row r="841" spans="1:7" s="2" customFormat="1" ht="60" customHeight="1">
      <c r="A841" s="23" t="s">
        <v>47</v>
      </c>
      <c r="B841" s="67" t="s">
        <v>180</v>
      </c>
      <c r="C841" s="73" t="s">
        <v>995</v>
      </c>
      <c r="D841" s="73" t="s">
        <v>996</v>
      </c>
      <c r="E841" s="69">
        <v>88440</v>
      </c>
      <c r="F841" s="24" t="s">
        <v>18</v>
      </c>
      <c r="G841" s="73"/>
    </row>
    <row r="842" spans="1:7" s="2" customFormat="1" ht="45.75" customHeight="1">
      <c r="A842" s="23" t="s">
        <v>47</v>
      </c>
      <c r="B842" s="67" t="s">
        <v>180</v>
      </c>
      <c r="C842" s="73" t="s">
        <v>1037</v>
      </c>
      <c r="D842" s="73" t="s">
        <v>1038</v>
      </c>
      <c r="E842" s="69">
        <v>10800</v>
      </c>
      <c r="F842" s="70" t="s">
        <v>614</v>
      </c>
      <c r="G842" s="16"/>
    </row>
    <row r="843" spans="1:7" s="2" customFormat="1" ht="45.75" customHeight="1">
      <c r="A843" s="23" t="s">
        <v>47</v>
      </c>
      <c r="B843" s="67" t="s">
        <v>180</v>
      </c>
      <c r="C843" s="73" t="s">
        <v>1035</v>
      </c>
      <c r="D843" s="73" t="s">
        <v>1036</v>
      </c>
      <c r="E843" s="69">
        <v>75600</v>
      </c>
      <c r="F843" s="70" t="s">
        <v>614</v>
      </c>
      <c r="G843" s="16"/>
    </row>
    <row r="844" spans="1:7" s="2" customFormat="1" ht="45.75" customHeight="1">
      <c r="A844" s="23" t="s">
        <v>47</v>
      </c>
      <c r="B844" s="67" t="s">
        <v>180</v>
      </c>
      <c r="C844" s="73" t="s">
        <v>997</v>
      </c>
      <c r="D844" s="73" t="s">
        <v>996</v>
      </c>
      <c r="E844" s="69">
        <v>140910</v>
      </c>
      <c r="F844" s="24" t="s">
        <v>18</v>
      </c>
      <c r="G844" s="73"/>
    </row>
    <row r="845" spans="1:7" s="2" customFormat="1" ht="45.75" customHeight="1">
      <c r="A845" s="23" t="s">
        <v>47</v>
      </c>
      <c r="B845" s="67" t="s">
        <v>180</v>
      </c>
      <c r="C845" s="73" t="s">
        <v>1019</v>
      </c>
      <c r="D845" s="73" t="s">
        <v>1020</v>
      </c>
      <c r="E845" s="69">
        <v>174800</v>
      </c>
      <c r="F845" s="24" t="s">
        <v>18</v>
      </c>
      <c r="G845" s="16"/>
    </row>
    <row r="846" spans="1:7" s="2" customFormat="1" ht="45.75" customHeight="1">
      <c r="A846" s="23" t="s">
        <v>47</v>
      </c>
      <c r="B846" s="67" t="s">
        <v>180</v>
      </c>
      <c r="C846" s="73" t="s">
        <v>1023</v>
      </c>
      <c r="D846" s="73" t="s">
        <v>1024</v>
      </c>
      <c r="E846" s="69">
        <v>6928210</v>
      </c>
      <c r="F846" s="24" t="s">
        <v>18</v>
      </c>
      <c r="G846" s="16"/>
    </row>
    <row r="847" spans="1:7" s="2" customFormat="1" ht="45.75" customHeight="1">
      <c r="A847" s="23" t="s">
        <v>47</v>
      </c>
      <c r="B847" s="67" t="s">
        <v>180</v>
      </c>
      <c r="C847" s="73" t="s">
        <v>994</v>
      </c>
      <c r="D847" s="73" t="s">
        <v>1407</v>
      </c>
      <c r="E847" s="69">
        <v>1308000</v>
      </c>
      <c r="F847" s="24" t="s">
        <v>18</v>
      </c>
      <c r="G847" s="73"/>
    </row>
    <row r="848" spans="1:7" s="2" customFormat="1" ht="45.75" customHeight="1">
      <c r="A848" s="23" t="s">
        <v>47</v>
      </c>
      <c r="B848" s="67" t="s">
        <v>180</v>
      </c>
      <c r="C848" s="73" t="s">
        <v>992</v>
      </c>
      <c r="D848" s="73" t="s">
        <v>993</v>
      </c>
      <c r="E848" s="69">
        <v>4202000</v>
      </c>
      <c r="F848" s="24" t="s">
        <v>18</v>
      </c>
      <c r="G848" s="81" t="s">
        <v>19</v>
      </c>
    </row>
    <row r="849" spans="1:7" s="2" customFormat="1" ht="45.75" customHeight="1">
      <c r="A849" s="23" t="s">
        <v>47</v>
      </c>
      <c r="B849" s="67" t="s">
        <v>180</v>
      </c>
      <c r="C849" s="35" t="s">
        <v>990</v>
      </c>
      <c r="D849" s="73" t="s">
        <v>991</v>
      </c>
      <c r="E849" s="69">
        <v>32803190</v>
      </c>
      <c r="F849" s="24" t="s">
        <v>17</v>
      </c>
      <c r="G849" s="73"/>
    </row>
    <row r="850" spans="1:7" s="2" customFormat="1" ht="45.75" customHeight="1">
      <c r="A850" s="23" t="s">
        <v>47</v>
      </c>
      <c r="B850" s="67" t="s">
        <v>180</v>
      </c>
      <c r="C850" s="35" t="s">
        <v>988</v>
      </c>
      <c r="D850" s="73" t="s">
        <v>989</v>
      </c>
      <c r="E850" s="69">
        <v>77503183</v>
      </c>
      <c r="F850" s="24" t="s">
        <v>18</v>
      </c>
      <c r="G850" s="73"/>
    </row>
    <row r="851" spans="1:7" s="2" customFormat="1" ht="45.75" customHeight="1">
      <c r="A851" s="23" t="s">
        <v>47</v>
      </c>
      <c r="B851" s="67" t="s">
        <v>180</v>
      </c>
      <c r="C851" s="73" t="s">
        <v>978</v>
      </c>
      <c r="D851" s="73" t="s">
        <v>813</v>
      </c>
      <c r="E851" s="69">
        <v>222532283</v>
      </c>
      <c r="F851" s="70" t="s">
        <v>614</v>
      </c>
      <c r="G851" s="16"/>
    </row>
    <row r="852" spans="1:7" s="2" customFormat="1" ht="45.75" customHeight="1">
      <c r="A852" s="23" t="s">
        <v>47</v>
      </c>
      <c r="B852" s="67" t="s">
        <v>180</v>
      </c>
      <c r="C852" s="73" t="s">
        <v>1004</v>
      </c>
      <c r="D852" s="73" t="s">
        <v>1001</v>
      </c>
      <c r="E852" s="69">
        <v>73719232</v>
      </c>
      <c r="F852" s="24" t="s">
        <v>18</v>
      </c>
      <c r="G852" s="73"/>
    </row>
    <row r="853" spans="1:7" s="2" customFormat="1" ht="45.75" customHeight="1">
      <c r="A853" s="23" t="s">
        <v>47</v>
      </c>
      <c r="B853" s="67" t="s">
        <v>180</v>
      </c>
      <c r="C853" s="73" t="s">
        <v>998</v>
      </c>
      <c r="D853" s="73" t="s">
        <v>999</v>
      </c>
      <c r="E853" s="69">
        <v>85181969</v>
      </c>
      <c r="F853" s="24" t="s">
        <v>18</v>
      </c>
      <c r="G853" s="73"/>
    </row>
    <row r="854" spans="1:7" s="2" customFormat="1" ht="45.75" customHeight="1">
      <c r="A854" s="23" t="s">
        <v>47</v>
      </c>
      <c r="B854" s="67" t="s">
        <v>180</v>
      </c>
      <c r="C854" s="73" t="s">
        <v>1002</v>
      </c>
      <c r="D854" s="73" t="s">
        <v>999</v>
      </c>
      <c r="E854" s="69">
        <v>80708284</v>
      </c>
      <c r="F854" s="24" t="s">
        <v>18</v>
      </c>
      <c r="G854" s="73"/>
    </row>
    <row r="855" spans="1:7" s="2" customFormat="1" ht="45.75" customHeight="1">
      <c r="A855" s="23" t="s">
        <v>47</v>
      </c>
      <c r="B855" s="67" t="s">
        <v>180</v>
      </c>
      <c r="C855" s="73" t="s">
        <v>1000</v>
      </c>
      <c r="D855" s="73" t="s">
        <v>1001</v>
      </c>
      <c r="E855" s="69">
        <v>77005960</v>
      </c>
      <c r="F855" s="24" t="s">
        <v>18</v>
      </c>
      <c r="G855" s="73"/>
    </row>
    <row r="856" spans="1:7" s="2" customFormat="1" ht="45.75" customHeight="1">
      <c r="A856" s="23" t="s">
        <v>47</v>
      </c>
      <c r="B856" s="67" t="s">
        <v>180</v>
      </c>
      <c r="C856" s="73" t="s">
        <v>1006</v>
      </c>
      <c r="D856" s="73" t="s">
        <v>1007</v>
      </c>
      <c r="E856" s="69">
        <v>83881075</v>
      </c>
      <c r="F856" s="24" t="s">
        <v>18</v>
      </c>
      <c r="G856" s="73"/>
    </row>
    <row r="857" spans="1:7" s="2" customFormat="1" ht="45.75" customHeight="1">
      <c r="A857" s="23" t="s">
        <v>47</v>
      </c>
      <c r="B857" s="67" t="s">
        <v>180</v>
      </c>
      <c r="C857" s="73" t="s">
        <v>1005</v>
      </c>
      <c r="D857" s="73" t="s">
        <v>1001</v>
      </c>
      <c r="E857" s="69">
        <v>77653924</v>
      </c>
      <c r="F857" s="24" t="s">
        <v>18</v>
      </c>
      <c r="G857" s="73"/>
    </row>
    <row r="858" spans="1:7" s="2" customFormat="1" ht="45.75" customHeight="1">
      <c r="A858" s="23" t="s">
        <v>47</v>
      </c>
      <c r="B858" s="67" t="s">
        <v>180</v>
      </c>
      <c r="C858" s="73" t="s">
        <v>1003</v>
      </c>
      <c r="D858" s="73" t="s">
        <v>999</v>
      </c>
      <c r="E858" s="69">
        <v>72334341</v>
      </c>
      <c r="F858" s="24" t="s">
        <v>18</v>
      </c>
      <c r="G858" s="73"/>
    </row>
    <row r="859" spans="1:7" s="2" customFormat="1" ht="45.75" customHeight="1">
      <c r="A859" s="23" t="s">
        <v>47</v>
      </c>
      <c r="B859" s="27" t="s">
        <v>183</v>
      </c>
      <c r="C859" s="28" t="s">
        <v>1128</v>
      </c>
      <c r="D859" s="28" t="s">
        <v>1129</v>
      </c>
      <c r="E859" s="29">
        <v>49661</v>
      </c>
      <c r="F859" s="24" t="s">
        <v>17</v>
      </c>
      <c r="G859" s="16"/>
    </row>
    <row r="860" spans="1:7" s="2" customFormat="1" ht="45.75" customHeight="1">
      <c r="A860" s="23" t="s">
        <v>13</v>
      </c>
      <c r="B860" s="42" t="s">
        <v>180</v>
      </c>
      <c r="C860" s="36" t="s">
        <v>781</v>
      </c>
      <c r="D860" s="36" t="s">
        <v>782</v>
      </c>
      <c r="E860" s="43">
        <v>1012644</v>
      </c>
      <c r="F860" s="15" t="s">
        <v>783</v>
      </c>
      <c r="G860" s="16"/>
    </row>
    <row r="861" spans="1:7" s="2" customFormat="1" ht="45.75" customHeight="1">
      <c r="A861" s="23" t="s">
        <v>47</v>
      </c>
      <c r="B861" s="67" t="s">
        <v>180</v>
      </c>
      <c r="C861" s="73" t="s">
        <v>1012</v>
      </c>
      <c r="D861" s="73" t="s">
        <v>1013</v>
      </c>
      <c r="E861" s="69">
        <v>3362688</v>
      </c>
      <c r="F861" s="24" t="s">
        <v>18</v>
      </c>
      <c r="G861" s="73"/>
    </row>
    <row r="862" spans="1:7" s="2" customFormat="1" ht="45.75" customHeight="1">
      <c r="A862" s="23" t="s">
        <v>47</v>
      </c>
      <c r="B862" s="67" t="s">
        <v>180</v>
      </c>
      <c r="C862" s="73" t="s">
        <v>1012</v>
      </c>
      <c r="D862" s="73" t="s">
        <v>1014</v>
      </c>
      <c r="E862" s="69">
        <v>3451254</v>
      </c>
      <c r="F862" s="24" t="s">
        <v>18</v>
      </c>
      <c r="G862" s="73"/>
    </row>
    <row r="863" spans="1:7" s="2" customFormat="1" ht="45.75" customHeight="1">
      <c r="A863" s="23" t="s">
        <v>47</v>
      </c>
      <c r="B863" s="67" t="s">
        <v>180</v>
      </c>
      <c r="C863" s="73" t="s">
        <v>1012</v>
      </c>
      <c r="D863" s="73" t="s">
        <v>1015</v>
      </c>
      <c r="E863" s="69">
        <v>1755972</v>
      </c>
      <c r="F863" s="24" t="s">
        <v>18</v>
      </c>
      <c r="G863" s="73"/>
    </row>
    <row r="864" spans="1:7" s="2" customFormat="1" ht="45.75" customHeight="1">
      <c r="A864" s="23" t="s">
        <v>47</v>
      </c>
      <c r="B864" s="67" t="s">
        <v>180</v>
      </c>
      <c r="C864" s="73" t="s">
        <v>1012</v>
      </c>
      <c r="D864" s="73" t="s">
        <v>1016</v>
      </c>
      <c r="E864" s="69">
        <v>1956981</v>
      </c>
      <c r="F864" s="24" t="s">
        <v>18</v>
      </c>
      <c r="G864" s="73"/>
    </row>
    <row r="865" spans="1:7" s="2" customFormat="1" ht="45.75" customHeight="1">
      <c r="A865" s="23" t="s">
        <v>47</v>
      </c>
      <c r="B865" s="67" t="s">
        <v>180</v>
      </c>
      <c r="C865" s="73" t="s">
        <v>1012</v>
      </c>
      <c r="D865" s="73" t="s">
        <v>1017</v>
      </c>
      <c r="E865" s="69">
        <v>10424955</v>
      </c>
      <c r="F865" s="24" t="s">
        <v>18</v>
      </c>
      <c r="G865" s="16" t="s">
        <v>82</v>
      </c>
    </row>
    <row r="866" spans="1:7" s="2" customFormat="1" ht="70.5" customHeight="1">
      <c r="A866" s="23" t="s">
        <v>47</v>
      </c>
      <c r="B866" s="67" t="s">
        <v>180</v>
      </c>
      <c r="C866" s="73" t="s">
        <v>1349</v>
      </c>
      <c r="D866" s="73" t="s">
        <v>813</v>
      </c>
      <c r="E866" s="69">
        <v>904590</v>
      </c>
      <c r="F866" s="24" t="s">
        <v>18</v>
      </c>
      <c r="G866" s="16"/>
    </row>
    <row r="867" spans="1:7" s="2" customFormat="1" ht="45.75" customHeight="1">
      <c r="A867" s="23" t="s">
        <v>47</v>
      </c>
      <c r="B867" s="67" t="s">
        <v>180</v>
      </c>
      <c r="C867" s="73" t="s">
        <v>1355</v>
      </c>
      <c r="D867" s="73" t="s">
        <v>1029</v>
      </c>
      <c r="E867" s="69">
        <v>18497732</v>
      </c>
      <c r="F867" s="24" t="s">
        <v>1370</v>
      </c>
      <c r="G867" s="16"/>
    </row>
    <row r="868" spans="1:7" s="2" customFormat="1" ht="45.75" customHeight="1">
      <c r="A868" s="23" t="s">
        <v>47</v>
      </c>
      <c r="B868" s="67" t="s">
        <v>180</v>
      </c>
      <c r="C868" s="73" t="s">
        <v>1034</v>
      </c>
      <c r="D868" s="73" t="s">
        <v>1033</v>
      </c>
      <c r="E868" s="69">
        <v>18209877</v>
      </c>
      <c r="F868" s="70" t="s">
        <v>801</v>
      </c>
      <c r="G868" s="16"/>
    </row>
    <row r="869" spans="1:7" s="2" customFormat="1" ht="45.75" customHeight="1">
      <c r="A869" s="23" t="s">
        <v>47</v>
      </c>
      <c r="B869" s="67" t="s">
        <v>180</v>
      </c>
      <c r="C869" s="68" t="s">
        <v>1354</v>
      </c>
      <c r="D869" s="68" t="s">
        <v>804</v>
      </c>
      <c r="E869" s="69">
        <v>220</v>
      </c>
      <c r="F869" s="70" t="s">
        <v>17</v>
      </c>
      <c r="G869" s="71"/>
    </row>
    <row r="870" spans="1:7" s="2" customFormat="1" ht="45.75" customHeight="1">
      <c r="A870" s="23" t="s">
        <v>47</v>
      </c>
      <c r="B870" s="67" t="s">
        <v>180</v>
      </c>
      <c r="C870" s="36" t="s">
        <v>799</v>
      </c>
      <c r="D870" s="36" t="s">
        <v>800</v>
      </c>
      <c r="E870" s="49">
        <v>17544</v>
      </c>
      <c r="F870" s="70" t="s">
        <v>801</v>
      </c>
      <c r="G870" s="50"/>
    </row>
    <row r="871" spans="1:7" s="2" customFormat="1" ht="45.75" customHeight="1">
      <c r="A871" s="23" t="s">
        <v>47</v>
      </c>
      <c r="B871" s="67" t="s">
        <v>180</v>
      </c>
      <c r="C871" s="68" t="s">
        <v>802</v>
      </c>
      <c r="D871" s="68" t="s">
        <v>803</v>
      </c>
      <c r="E871" s="69">
        <v>77242</v>
      </c>
      <c r="F871" s="70" t="s">
        <v>17</v>
      </c>
      <c r="G871" s="71"/>
    </row>
    <row r="872" spans="1:7" s="2" customFormat="1" ht="45.75" customHeight="1">
      <c r="A872" s="23" t="s">
        <v>47</v>
      </c>
      <c r="B872" s="67" t="s">
        <v>180</v>
      </c>
      <c r="C872" s="68" t="s">
        <v>805</v>
      </c>
      <c r="D872" s="68" t="s">
        <v>806</v>
      </c>
      <c r="E872" s="69">
        <v>214344</v>
      </c>
      <c r="F872" s="70" t="s">
        <v>17</v>
      </c>
      <c r="G872" s="71"/>
    </row>
    <row r="873" spans="1:7" s="2" customFormat="1" ht="45.75" customHeight="1">
      <c r="A873" s="23" t="s">
        <v>47</v>
      </c>
      <c r="B873" s="67" t="s">
        <v>180</v>
      </c>
      <c r="C873" s="73" t="s">
        <v>1026</v>
      </c>
      <c r="D873" s="73" t="s">
        <v>1027</v>
      </c>
      <c r="E873" s="69">
        <v>220000</v>
      </c>
      <c r="F873" s="24" t="s">
        <v>18</v>
      </c>
      <c r="G873" s="16"/>
    </row>
    <row r="874" spans="1:7" s="2" customFormat="1" ht="45.75" customHeight="1">
      <c r="A874" s="23" t="s">
        <v>47</v>
      </c>
      <c r="B874" s="67" t="s">
        <v>180</v>
      </c>
      <c r="C874" s="73" t="s">
        <v>1026</v>
      </c>
      <c r="D874" s="73" t="s">
        <v>1028</v>
      </c>
      <c r="E874" s="69">
        <v>330000</v>
      </c>
      <c r="F874" s="24" t="s">
        <v>18</v>
      </c>
      <c r="G874" s="16"/>
    </row>
    <row r="875" spans="1:7" s="2" customFormat="1" ht="45.75" customHeight="1">
      <c r="A875" s="23" t="s">
        <v>47</v>
      </c>
      <c r="B875" s="67" t="s">
        <v>180</v>
      </c>
      <c r="C875" s="73" t="s">
        <v>1009</v>
      </c>
      <c r="D875" s="73" t="s">
        <v>1390</v>
      </c>
      <c r="E875" s="69">
        <v>7768703</v>
      </c>
      <c r="F875" s="24" t="s">
        <v>18</v>
      </c>
      <c r="G875" s="73"/>
    </row>
    <row r="876" spans="1:7" s="2" customFormat="1" ht="45.75" customHeight="1">
      <c r="A876" s="23" t="s">
        <v>47</v>
      </c>
      <c r="B876" s="67" t="s">
        <v>180</v>
      </c>
      <c r="C876" s="73" t="s">
        <v>1010</v>
      </c>
      <c r="D876" s="73" t="s">
        <v>1391</v>
      </c>
      <c r="E876" s="69">
        <v>7764414</v>
      </c>
      <c r="F876" s="24" t="s">
        <v>18</v>
      </c>
      <c r="G876" s="73"/>
    </row>
    <row r="877" spans="1:7" s="2" customFormat="1" ht="45.75" customHeight="1">
      <c r="A877" s="23" t="s">
        <v>47</v>
      </c>
      <c r="B877" s="67" t="s">
        <v>180</v>
      </c>
      <c r="C877" s="73" t="s">
        <v>1011</v>
      </c>
      <c r="D877" s="73" t="s">
        <v>1391</v>
      </c>
      <c r="E877" s="69">
        <v>7764414</v>
      </c>
      <c r="F877" s="24" t="s">
        <v>18</v>
      </c>
      <c r="G877" s="73"/>
    </row>
    <row r="878" spans="1:7" s="2" customFormat="1" ht="45.75" customHeight="1">
      <c r="A878" s="23" t="s">
        <v>47</v>
      </c>
      <c r="B878" s="67" t="s">
        <v>180</v>
      </c>
      <c r="C878" s="73" t="s">
        <v>1008</v>
      </c>
      <c r="D878" s="73" t="s">
        <v>1389</v>
      </c>
      <c r="E878" s="69">
        <v>7761013</v>
      </c>
      <c r="F878" s="24" t="s">
        <v>18</v>
      </c>
      <c r="G878" s="73"/>
    </row>
    <row r="879" spans="1:7" s="2" customFormat="1" ht="45.75" customHeight="1">
      <c r="A879" s="23" t="s">
        <v>151</v>
      </c>
      <c r="B879" s="27" t="s">
        <v>180</v>
      </c>
      <c r="C879" s="28" t="s">
        <v>154</v>
      </c>
      <c r="D879" s="28" t="s">
        <v>155</v>
      </c>
      <c r="E879" s="29">
        <v>5664</v>
      </c>
      <c r="F879" s="24" t="s">
        <v>935</v>
      </c>
      <c r="G879" s="16"/>
    </row>
    <row r="880" spans="1:7" s="2" customFormat="1" ht="45.75" customHeight="1">
      <c r="A880" s="23" t="s">
        <v>47</v>
      </c>
      <c r="B880" s="67" t="s">
        <v>180</v>
      </c>
      <c r="C880" s="73" t="s">
        <v>1018</v>
      </c>
      <c r="D880" s="73" t="s">
        <v>1408</v>
      </c>
      <c r="E880" s="69">
        <v>1308000</v>
      </c>
      <c r="F880" s="24" t="s">
        <v>18</v>
      </c>
      <c r="G880" s="16"/>
    </row>
    <row r="881" spans="1:7" s="2" customFormat="1" ht="45.75" customHeight="1">
      <c r="A881" s="23" t="s">
        <v>47</v>
      </c>
      <c r="B881" s="67" t="s">
        <v>180</v>
      </c>
      <c r="C881" s="73" t="s">
        <v>979</v>
      </c>
      <c r="D881" s="73" t="s">
        <v>812</v>
      </c>
      <c r="E881" s="69">
        <v>99514970</v>
      </c>
      <c r="F881" s="24" t="s">
        <v>18</v>
      </c>
      <c r="G881" s="16"/>
    </row>
    <row r="882" spans="1:7" s="2" customFormat="1" ht="45.75" customHeight="1">
      <c r="A882" s="23" t="s">
        <v>151</v>
      </c>
      <c r="B882" s="27" t="s">
        <v>183</v>
      </c>
      <c r="C882" s="28" t="s">
        <v>166</v>
      </c>
      <c r="D882" s="28" t="s">
        <v>157</v>
      </c>
      <c r="E882" s="29">
        <v>129583342</v>
      </c>
      <c r="F882" s="24" t="s">
        <v>165</v>
      </c>
      <c r="G882" s="16" t="s">
        <v>19</v>
      </c>
    </row>
    <row r="883" spans="1:7" s="2" customFormat="1" ht="60" customHeight="1">
      <c r="A883" s="23" t="s">
        <v>151</v>
      </c>
      <c r="B883" s="27" t="s">
        <v>183</v>
      </c>
      <c r="C883" s="28" t="s">
        <v>168</v>
      </c>
      <c r="D883" s="28" t="s">
        <v>157</v>
      </c>
      <c r="E883" s="29">
        <v>16908843</v>
      </c>
      <c r="F883" s="24" t="s">
        <v>165</v>
      </c>
      <c r="G883" s="16" t="s">
        <v>19</v>
      </c>
    </row>
    <row r="884" spans="1:7" s="2" customFormat="1" ht="45.75" customHeight="1">
      <c r="A884" s="23" t="s">
        <v>151</v>
      </c>
      <c r="B884" s="27" t="s">
        <v>180</v>
      </c>
      <c r="C884" s="28" t="s">
        <v>184</v>
      </c>
      <c r="D884" s="28" t="s">
        <v>157</v>
      </c>
      <c r="E884" s="29">
        <v>17309050</v>
      </c>
      <c r="F884" s="24" t="s">
        <v>165</v>
      </c>
      <c r="G884" s="16" t="s">
        <v>19</v>
      </c>
    </row>
    <row r="885" spans="1:7" s="2" customFormat="1" ht="60" customHeight="1">
      <c r="A885" s="23" t="s">
        <v>47</v>
      </c>
      <c r="B885" s="67" t="s">
        <v>180</v>
      </c>
      <c r="C885" s="36" t="s">
        <v>789</v>
      </c>
      <c r="D885" s="36" t="s">
        <v>790</v>
      </c>
      <c r="E885" s="43">
        <v>26411</v>
      </c>
      <c r="F885" s="15" t="s">
        <v>17</v>
      </c>
      <c r="G885" s="16" t="s">
        <v>364</v>
      </c>
    </row>
    <row r="886" spans="1:7" s="2" customFormat="1" ht="45.75" customHeight="1">
      <c r="A886" s="23" t="s">
        <v>47</v>
      </c>
      <c r="B886" s="67" t="s">
        <v>180</v>
      </c>
      <c r="C886" s="28" t="s">
        <v>797</v>
      </c>
      <c r="D886" s="28" t="s">
        <v>798</v>
      </c>
      <c r="E886" s="29">
        <v>5878</v>
      </c>
      <c r="F886" s="24" t="s">
        <v>17</v>
      </c>
      <c r="G886" s="15"/>
    </row>
    <row r="887" spans="1:7" s="2" customFormat="1" ht="45.75" customHeight="1">
      <c r="A887" s="23" t="s">
        <v>47</v>
      </c>
      <c r="B887" s="67" t="s">
        <v>180</v>
      </c>
      <c r="C887" s="68" t="s">
        <v>791</v>
      </c>
      <c r="D887" s="68" t="s">
        <v>792</v>
      </c>
      <c r="E887" s="69">
        <v>13675</v>
      </c>
      <c r="F887" s="70" t="s">
        <v>793</v>
      </c>
      <c r="G887" s="16"/>
    </row>
    <row r="888" spans="1:7" s="2" customFormat="1" ht="45.75" customHeight="1">
      <c r="A888" s="23" t="s">
        <v>151</v>
      </c>
      <c r="B888" s="27" t="s">
        <v>180</v>
      </c>
      <c r="C888" s="28" t="s">
        <v>163</v>
      </c>
      <c r="D888" s="28" t="s">
        <v>181</v>
      </c>
      <c r="E888" s="29">
        <v>69792415</v>
      </c>
      <c r="F888" s="24" t="s">
        <v>182</v>
      </c>
      <c r="G888" s="16" t="s">
        <v>19</v>
      </c>
    </row>
    <row r="889" spans="1:7" s="2" customFormat="1" ht="45.75" customHeight="1">
      <c r="A889" s="23" t="s">
        <v>47</v>
      </c>
      <c r="B889" s="67" t="s">
        <v>180</v>
      </c>
      <c r="C889" s="73" t="s">
        <v>1030</v>
      </c>
      <c r="D889" s="73" t="s">
        <v>1409</v>
      </c>
      <c r="E889" s="69">
        <v>3246</v>
      </c>
      <c r="F889" s="70" t="s">
        <v>793</v>
      </c>
      <c r="G889" s="16"/>
    </row>
    <row r="890" spans="1:7" s="2" customFormat="1" ht="45.75" customHeight="1">
      <c r="A890" s="23" t="s">
        <v>47</v>
      </c>
      <c r="B890" s="67" t="s">
        <v>180</v>
      </c>
      <c r="C890" s="73" t="s">
        <v>1031</v>
      </c>
      <c r="D890" s="73" t="s">
        <v>108</v>
      </c>
      <c r="E890" s="69">
        <v>230082</v>
      </c>
      <c r="F890" s="70" t="s">
        <v>793</v>
      </c>
      <c r="G890" s="16"/>
    </row>
    <row r="891" spans="1:7" s="2" customFormat="1" ht="45.75" customHeight="1">
      <c r="A891" s="23" t="s">
        <v>47</v>
      </c>
      <c r="B891" s="67" t="s">
        <v>180</v>
      </c>
      <c r="C891" s="73" t="s">
        <v>1350</v>
      </c>
      <c r="D891" s="73" t="s">
        <v>1025</v>
      </c>
      <c r="E891" s="69">
        <v>11325521</v>
      </c>
      <c r="F891" s="24" t="s">
        <v>18</v>
      </c>
      <c r="G891" s="16"/>
    </row>
    <row r="892" spans="1:7" s="2" customFormat="1" ht="45.75" customHeight="1">
      <c r="A892" s="23" t="s">
        <v>47</v>
      </c>
      <c r="B892" s="67" t="s">
        <v>180</v>
      </c>
      <c r="C892" s="28" t="s">
        <v>796</v>
      </c>
      <c r="D892" s="45" t="s">
        <v>795</v>
      </c>
      <c r="E892" s="29">
        <v>4634</v>
      </c>
      <c r="F892" s="24" t="s">
        <v>15</v>
      </c>
      <c r="G892" s="15"/>
    </row>
    <row r="893" spans="1:7" s="2" customFormat="1" ht="45.75" customHeight="1">
      <c r="A893" s="23" t="s">
        <v>47</v>
      </c>
      <c r="B893" s="67" t="s">
        <v>180</v>
      </c>
      <c r="C893" s="83" t="s">
        <v>794</v>
      </c>
      <c r="D893" s="45" t="s">
        <v>795</v>
      </c>
      <c r="E893" s="29">
        <v>7057</v>
      </c>
      <c r="F893" s="24" t="s">
        <v>15</v>
      </c>
      <c r="G893" s="15"/>
    </row>
    <row r="894" spans="1:7" s="2" customFormat="1" ht="45.75" customHeight="1">
      <c r="A894" s="23" t="s">
        <v>151</v>
      </c>
      <c r="B894" s="27" t="s">
        <v>183</v>
      </c>
      <c r="C894" s="84" t="s">
        <v>170</v>
      </c>
      <c r="D894" s="28" t="s">
        <v>161</v>
      </c>
      <c r="E894" s="29">
        <v>16805800</v>
      </c>
      <c r="F894" s="24" t="s">
        <v>165</v>
      </c>
      <c r="G894" s="16" t="s">
        <v>19</v>
      </c>
    </row>
    <row r="895" spans="1:7" s="2" customFormat="1" ht="45.75" customHeight="1">
      <c r="A895" s="23" t="s">
        <v>47</v>
      </c>
      <c r="B895" s="67" t="s">
        <v>180</v>
      </c>
      <c r="C895" s="73" t="s">
        <v>1032</v>
      </c>
      <c r="D895" s="73" t="s">
        <v>1033</v>
      </c>
      <c r="E895" s="69">
        <v>5945010</v>
      </c>
      <c r="F895" s="70" t="s">
        <v>801</v>
      </c>
      <c r="G895" s="16"/>
    </row>
    <row r="896" spans="1:7" s="2" customFormat="1" ht="45.75" customHeight="1">
      <c r="A896" s="23" t="s">
        <v>151</v>
      </c>
      <c r="B896" s="27" t="s">
        <v>180</v>
      </c>
      <c r="C896" s="28" t="s">
        <v>169</v>
      </c>
      <c r="D896" s="28" t="s">
        <v>185</v>
      </c>
      <c r="E896" s="29">
        <v>17936380</v>
      </c>
      <c r="F896" s="24" t="s">
        <v>186</v>
      </c>
      <c r="G896" s="16" t="s">
        <v>19</v>
      </c>
    </row>
    <row r="897" spans="1:7" s="2" customFormat="1" ht="45.75" customHeight="1">
      <c r="A897" s="23" t="s">
        <v>151</v>
      </c>
      <c r="B897" s="27" t="s">
        <v>180</v>
      </c>
      <c r="C897" s="28" t="s">
        <v>152</v>
      </c>
      <c r="D897" s="28" t="s">
        <v>153</v>
      </c>
      <c r="E897" s="29">
        <v>17496098</v>
      </c>
      <c r="F897" s="24" t="s">
        <v>1368</v>
      </c>
      <c r="G897" s="16" t="s">
        <v>82</v>
      </c>
    </row>
    <row r="898" spans="1:7" s="2" customFormat="1" ht="45.75" customHeight="1">
      <c r="A898" s="23" t="s">
        <v>151</v>
      </c>
      <c r="B898" s="27" t="s">
        <v>180</v>
      </c>
      <c r="C898" s="28" t="s">
        <v>164</v>
      </c>
      <c r="D898" s="28" t="s">
        <v>157</v>
      </c>
      <c r="E898" s="29">
        <v>248073512</v>
      </c>
      <c r="F898" s="24" t="s">
        <v>165</v>
      </c>
      <c r="G898" s="16" t="s">
        <v>19</v>
      </c>
    </row>
    <row r="899" spans="1:7" s="2" customFormat="1" ht="45.75" customHeight="1">
      <c r="A899" s="23" t="s">
        <v>47</v>
      </c>
      <c r="B899" s="67" t="s">
        <v>180</v>
      </c>
      <c r="C899" s="73" t="s">
        <v>1021</v>
      </c>
      <c r="D899" s="73" t="s">
        <v>1022</v>
      </c>
      <c r="E899" s="69">
        <v>522090</v>
      </c>
      <c r="F899" s="70" t="s">
        <v>17</v>
      </c>
      <c r="G899" s="16"/>
    </row>
    <row r="900" spans="1:7" s="2" customFormat="1" ht="45.75" customHeight="1">
      <c r="A900" s="23" t="s">
        <v>47</v>
      </c>
      <c r="B900" s="42" t="s">
        <v>180</v>
      </c>
      <c r="C900" s="28" t="s">
        <v>784</v>
      </c>
      <c r="D900" s="28" t="s">
        <v>785</v>
      </c>
      <c r="E900" s="29">
        <v>1249129</v>
      </c>
      <c r="F900" s="24" t="s">
        <v>17</v>
      </c>
      <c r="G900" s="16" t="s">
        <v>364</v>
      </c>
    </row>
    <row r="901" spans="1:7" s="2" customFormat="1" ht="45.75" customHeight="1">
      <c r="A901" s="23" t="s">
        <v>13</v>
      </c>
      <c r="B901" s="27" t="s">
        <v>420</v>
      </c>
      <c r="C901" s="28" t="s">
        <v>451</v>
      </c>
      <c r="D901" s="28" t="s">
        <v>452</v>
      </c>
      <c r="E901" s="29">
        <v>2970000</v>
      </c>
      <c r="F901" s="24" t="s">
        <v>1368</v>
      </c>
      <c r="G901" s="16"/>
    </row>
    <row r="902" spans="1:7" s="2" customFormat="1" ht="45.75" customHeight="1">
      <c r="A902" s="23" t="s">
        <v>13</v>
      </c>
      <c r="B902" s="27" t="s">
        <v>420</v>
      </c>
      <c r="C902" s="28" t="s">
        <v>468</v>
      </c>
      <c r="D902" s="28" t="s">
        <v>469</v>
      </c>
      <c r="E902" s="29">
        <v>4281200</v>
      </c>
      <c r="F902" s="24" t="s">
        <v>17</v>
      </c>
      <c r="G902" s="16"/>
    </row>
    <row r="903" spans="1:7" s="2" customFormat="1" ht="45.75" customHeight="1">
      <c r="A903" s="23" t="s">
        <v>13</v>
      </c>
      <c r="B903" s="27" t="s">
        <v>420</v>
      </c>
      <c r="C903" s="28" t="s">
        <v>425</v>
      </c>
      <c r="D903" s="28" t="s">
        <v>426</v>
      </c>
      <c r="E903" s="29">
        <v>17179490</v>
      </c>
      <c r="F903" s="24" t="s">
        <v>17</v>
      </c>
      <c r="G903" s="16"/>
    </row>
    <row r="904" spans="1:7" s="2" customFormat="1" ht="45.75" customHeight="1">
      <c r="A904" s="23" t="s">
        <v>13</v>
      </c>
      <c r="B904" s="27" t="s">
        <v>420</v>
      </c>
      <c r="C904" s="28" t="s">
        <v>423</v>
      </c>
      <c r="D904" s="28" t="s">
        <v>424</v>
      </c>
      <c r="E904" s="29">
        <v>128184</v>
      </c>
      <c r="F904" s="24" t="s">
        <v>1368</v>
      </c>
      <c r="G904" s="16"/>
    </row>
    <row r="905" spans="1:7" s="2" customFormat="1" ht="45.75" customHeight="1">
      <c r="A905" s="23" t="s">
        <v>13</v>
      </c>
      <c r="B905" s="27" t="s">
        <v>420</v>
      </c>
      <c r="C905" s="28" t="s">
        <v>455</v>
      </c>
      <c r="D905" s="28" t="s">
        <v>456</v>
      </c>
      <c r="E905" s="29">
        <v>296670</v>
      </c>
      <c r="F905" s="24" t="s">
        <v>1368</v>
      </c>
      <c r="G905" s="16"/>
    </row>
    <row r="906" spans="1:7" s="2" customFormat="1" ht="45.75" customHeight="1">
      <c r="A906" s="23" t="s">
        <v>13</v>
      </c>
      <c r="B906" s="27" t="s">
        <v>420</v>
      </c>
      <c r="C906" s="28" t="s">
        <v>467</v>
      </c>
      <c r="D906" s="28" t="s">
        <v>573</v>
      </c>
      <c r="E906" s="29">
        <v>52690</v>
      </c>
      <c r="F906" s="24" t="s">
        <v>1368</v>
      </c>
      <c r="G906" s="16"/>
    </row>
    <row r="907" spans="1:7" s="2" customFormat="1" ht="45.75" customHeight="1">
      <c r="A907" s="23" t="s">
        <v>13</v>
      </c>
      <c r="B907" s="27" t="s">
        <v>420</v>
      </c>
      <c r="C907" s="28" t="s">
        <v>431</v>
      </c>
      <c r="D907" s="28" t="s">
        <v>432</v>
      </c>
      <c r="E907" s="29">
        <v>218000</v>
      </c>
      <c r="F907" s="24" t="s">
        <v>15</v>
      </c>
      <c r="G907" s="16"/>
    </row>
    <row r="908" spans="1:7" s="2" customFormat="1" ht="45.75" customHeight="1">
      <c r="A908" s="23" t="s">
        <v>13</v>
      </c>
      <c r="B908" s="27" t="s">
        <v>420</v>
      </c>
      <c r="C908" s="28" t="s">
        <v>435</v>
      </c>
      <c r="D908" s="28" t="s">
        <v>436</v>
      </c>
      <c r="E908" s="29">
        <v>242186</v>
      </c>
      <c r="F908" s="24" t="s">
        <v>1368</v>
      </c>
      <c r="G908" s="16"/>
    </row>
    <row r="909" spans="1:7" s="2" customFormat="1" ht="45.75" customHeight="1">
      <c r="A909" s="23" t="s">
        <v>13</v>
      </c>
      <c r="B909" s="27" t="s">
        <v>420</v>
      </c>
      <c r="C909" s="28" t="s">
        <v>427</v>
      </c>
      <c r="D909" s="28" t="s">
        <v>428</v>
      </c>
      <c r="E909" s="29">
        <v>2257826</v>
      </c>
      <c r="F909" s="24" t="s">
        <v>38</v>
      </c>
      <c r="G909" s="16"/>
    </row>
    <row r="910" spans="1:7" s="2" customFormat="1" ht="45.75" customHeight="1">
      <c r="A910" s="23" t="s">
        <v>13</v>
      </c>
      <c r="B910" s="27" t="s">
        <v>420</v>
      </c>
      <c r="C910" s="28" t="s">
        <v>433</v>
      </c>
      <c r="D910" s="28" t="s">
        <v>434</v>
      </c>
      <c r="E910" s="29">
        <v>1602930</v>
      </c>
      <c r="F910" s="24" t="s">
        <v>1368</v>
      </c>
      <c r="G910" s="16"/>
    </row>
    <row r="911" spans="1:7" s="2" customFormat="1" ht="45.75" customHeight="1">
      <c r="A911" s="23" t="s">
        <v>13</v>
      </c>
      <c r="B911" s="27" t="s">
        <v>420</v>
      </c>
      <c r="C911" s="28" t="s">
        <v>437</v>
      </c>
      <c r="D911" s="28" t="s">
        <v>438</v>
      </c>
      <c r="E911" s="29">
        <v>97740</v>
      </c>
      <c r="F911" s="24" t="s">
        <v>1368</v>
      </c>
      <c r="G911" s="16"/>
    </row>
    <row r="912" spans="1:7" s="2" customFormat="1" ht="45.75" customHeight="1">
      <c r="A912" s="23" t="s">
        <v>13</v>
      </c>
      <c r="B912" s="27" t="s">
        <v>420</v>
      </c>
      <c r="C912" s="28" t="s">
        <v>465</v>
      </c>
      <c r="D912" s="28" t="s">
        <v>428</v>
      </c>
      <c r="E912" s="29">
        <v>999006</v>
      </c>
      <c r="F912" s="24" t="s">
        <v>15</v>
      </c>
      <c r="G912" s="16"/>
    </row>
    <row r="913" spans="1:7" s="2" customFormat="1" ht="45.75" customHeight="1">
      <c r="A913" s="23" t="s">
        <v>13</v>
      </c>
      <c r="B913" s="27" t="s">
        <v>420</v>
      </c>
      <c r="C913" s="28" t="s">
        <v>445</v>
      </c>
      <c r="D913" s="28" t="s">
        <v>446</v>
      </c>
      <c r="E913" s="29">
        <v>64800</v>
      </c>
      <c r="F913" s="24" t="s">
        <v>1368</v>
      </c>
      <c r="G913" s="16"/>
    </row>
    <row r="914" spans="1:7" s="2" customFormat="1" ht="45.75" customHeight="1">
      <c r="A914" s="23" t="s">
        <v>13</v>
      </c>
      <c r="B914" s="27" t="s">
        <v>420</v>
      </c>
      <c r="C914" s="28" t="s">
        <v>421</v>
      </c>
      <c r="D914" s="28" t="s">
        <v>422</v>
      </c>
      <c r="E914" s="29">
        <v>28827960</v>
      </c>
      <c r="F914" s="24" t="s">
        <v>17</v>
      </c>
      <c r="G914" s="16" t="s">
        <v>82</v>
      </c>
    </row>
    <row r="915" spans="1:7" s="2" customFormat="1" ht="45.75" customHeight="1">
      <c r="A915" s="23" t="s">
        <v>13</v>
      </c>
      <c r="B915" s="27" t="s">
        <v>420</v>
      </c>
      <c r="C915" s="28" t="s">
        <v>441</v>
      </c>
      <c r="D915" s="28" t="s">
        <v>442</v>
      </c>
      <c r="E915" s="29">
        <v>64800</v>
      </c>
      <c r="F915" s="24" t="s">
        <v>1368</v>
      </c>
      <c r="G915" s="16"/>
    </row>
    <row r="916" spans="1:7" s="2" customFormat="1" ht="45.75" customHeight="1">
      <c r="A916" s="23" t="s">
        <v>13</v>
      </c>
      <c r="B916" s="27" t="s">
        <v>420</v>
      </c>
      <c r="C916" s="28" t="s">
        <v>466</v>
      </c>
      <c r="D916" s="28" t="s">
        <v>428</v>
      </c>
      <c r="E916" s="29">
        <v>206146</v>
      </c>
      <c r="F916" s="24" t="s">
        <v>15</v>
      </c>
      <c r="G916" s="16"/>
    </row>
    <row r="917" spans="1:7" s="2" customFormat="1" ht="45.75" customHeight="1">
      <c r="A917" s="23" t="s">
        <v>13</v>
      </c>
      <c r="B917" s="27" t="s">
        <v>420</v>
      </c>
      <c r="C917" s="28" t="s">
        <v>429</v>
      </c>
      <c r="D917" s="28" t="s">
        <v>430</v>
      </c>
      <c r="E917" s="29">
        <v>36156</v>
      </c>
      <c r="F917" s="24" t="s">
        <v>1368</v>
      </c>
      <c r="G917" s="16"/>
    </row>
    <row r="918" spans="1:7" s="2" customFormat="1" ht="45.75" customHeight="1">
      <c r="A918" s="23" t="s">
        <v>13</v>
      </c>
      <c r="B918" s="27" t="s">
        <v>420</v>
      </c>
      <c r="C918" s="28" t="s">
        <v>447</v>
      </c>
      <c r="D918" s="28" t="s">
        <v>448</v>
      </c>
      <c r="E918" s="29">
        <v>3280</v>
      </c>
      <c r="F918" s="24" t="s">
        <v>1368</v>
      </c>
      <c r="G918" s="16"/>
    </row>
    <row r="919" spans="1:7" s="2" customFormat="1" ht="45.75" customHeight="1">
      <c r="A919" s="23" t="s">
        <v>13</v>
      </c>
      <c r="B919" s="27" t="s">
        <v>420</v>
      </c>
      <c r="C919" s="28" t="s">
        <v>443</v>
      </c>
      <c r="D919" s="28" t="s">
        <v>444</v>
      </c>
      <c r="E919" s="29">
        <v>169560</v>
      </c>
      <c r="F919" s="24" t="s">
        <v>1368</v>
      </c>
      <c r="G919" s="16"/>
    </row>
    <row r="920" spans="1:7" s="2" customFormat="1" ht="45.75" customHeight="1">
      <c r="A920" s="23" t="s">
        <v>13</v>
      </c>
      <c r="B920" s="27" t="s">
        <v>420</v>
      </c>
      <c r="C920" s="28" t="s">
        <v>439</v>
      </c>
      <c r="D920" s="28" t="s">
        <v>440</v>
      </c>
      <c r="E920" s="29">
        <v>454480</v>
      </c>
      <c r="F920" s="24" t="s">
        <v>1368</v>
      </c>
      <c r="G920" s="16"/>
    </row>
    <row r="921" spans="1:7" s="2" customFormat="1" ht="45.75" customHeight="1">
      <c r="A921" s="23" t="s">
        <v>13</v>
      </c>
      <c r="B921" s="27" t="s">
        <v>420</v>
      </c>
      <c r="C921" s="28" t="s">
        <v>464</v>
      </c>
      <c r="D921" s="28" t="s">
        <v>454</v>
      </c>
      <c r="E921" s="29">
        <v>302500</v>
      </c>
      <c r="F921" s="24" t="s">
        <v>1368</v>
      </c>
      <c r="G921" s="16"/>
    </row>
    <row r="922" spans="1:7" s="2" customFormat="1" ht="45.75" customHeight="1">
      <c r="A922" s="23" t="s">
        <v>13</v>
      </c>
      <c r="B922" s="27" t="s">
        <v>420</v>
      </c>
      <c r="C922" s="28" t="s">
        <v>449</v>
      </c>
      <c r="D922" s="28" t="s">
        <v>450</v>
      </c>
      <c r="E922" s="29">
        <v>73980</v>
      </c>
      <c r="F922" s="24" t="s">
        <v>15</v>
      </c>
      <c r="G922" s="16"/>
    </row>
    <row r="923" spans="1:7" s="2" customFormat="1" ht="45.75" customHeight="1">
      <c r="A923" s="23" t="s">
        <v>13</v>
      </c>
      <c r="B923" s="27" t="s">
        <v>420</v>
      </c>
      <c r="C923" s="28" t="s">
        <v>457</v>
      </c>
      <c r="D923" s="28" t="s">
        <v>459</v>
      </c>
      <c r="E923" s="29">
        <v>1694000</v>
      </c>
      <c r="F923" s="24" t="s">
        <v>1368</v>
      </c>
      <c r="G923" s="16"/>
    </row>
    <row r="924" spans="1:7" s="2" customFormat="1" ht="45.75" customHeight="1">
      <c r="A924" s="23" t="s">
        <v>13</v>
      </c>
      <c r="B924" s="27" t="s">
        <v>420</v>
      </c>
      <c r="C924" s="28" t="s">
        <v>457</v>
      </c>
      <c r="D924" s="28" t="s">
        <v>458</v>
      </c>
      <c r="E924" s="29">
        <v>1468500</v>
      </c>
      <c r="F924" s="24" t="s">
        <v>1368</v>
      </c>
      <c r="G924" s="16"/>
    </row>
    <row r="925" spans="1:7" s="2" customFormat="1" ht="45.75" customHeight="1">
      <c r="A925" s="23" t="s">
        <v>13</v>
      </c>
      <c r="B925" s="27" t="s">
        <v>420</v>
      </c>
      <c r="C925" s="28" t="s">
        <v>453</v>
      </c>
      <c r="D925" s="28" t="s">
        <v>454</v>
      </c>
      <c r="E925" s="29">
        <v>665500</v>
      </c>
      <c r="F925" s="24" t="s">
        <v>1368</v>
      </c>
      <c r="G925" s="16"/>
    </row>
    <row r="926" spans="1:7" s="2" customFormat="1" ht="45.75" customHeight="1">
      <c r="A926" s="23" t="s">
        <v>13</v>
      </c>
      <c r="B926" s="27" t="s">
        <v>420</v>
      </c>
      <c r="C926" s="28" t="s">
        <v>460</v>
      </c>
      <c r="D926" s="28" t="s">
        <v>461</v>
      </c>
      <c r="E926" s="29">
        <v>5500</v>
      </c>
      <c r="F926" s="24" t="s">
        <v>15</v>
      </c>
      <c r="G926" s="16"/>
    </row>
    <row r="927" spans="1:7" s="2" customFormat="1" ht="45.75" customHeight="1">
      <c r="A927" s="23" t="s">
        <v>13</v>
      </c>
      <c r="B927" s="27" t="s">
        <v>420</v>
      </c>
      <c r="C927" s="28" t="s">
        <v>462</v>
      </c>
      <c r="D927" s="28" t="s">
        <v>463</v>
      </c>
      <c r="E927" s="29">
        <v>62150</v>
      </c>
      <c r="F927" s="24" t="s">
        <v>1368</v>
      </c>
      <c r="G927" s="16"/>
    </row>
    <row r="928" spans="1:7" s="2" customFormat="1" ht="45.75" customHeight="1">
      <c r="A928" s="23" t="s">
        <v>13</v>
      </c>
      <c r="B928" s="27" t="s">
        <v>470</v>
      </c>
      <c r="C928" s="28" t="s">
        <v>494</v>
      </c>
      <c r="D928" s="28" t="s">
        <v>495</v>
      </c>
      <c r="E928" s="29">
        <v>69762</v>
      </c>
      <c r="F928" s="24" t="s">
        <v>1368</v>
      </c>
      <c r="G928" s="16"/>
    </row>
    <row r="929" spans="1:7" s="2" customFormat="1" ht="45.75" customHeight="1">
      <c r="A929" s="23" t="s">
        <v>13</v>
      </c>
      <c r="B929" s="27" t="s">
        <v>470</v>
      </c>
      <c r="C929" s="28" t="s">
        <v>498</v>
      </c>
      <c r="D929" s="28" t="s">
        <v>495</v>
      </c>
      <c r="E929" s="29">
        <v>18700</v>
      </c>
      <c r="F929" s="24" t="s">
        <v>1368</v>
      </c>
      <c r="G929" s="16"/>
    </row>
    <row r="930" spans="1:7" s="2" customFormat="1" ht="45.75" customHeight="1">
      <c r="A930" s="23" t="s">
        <v>13</v>
      </c>
      <c r="B930" s="27" t="s">
        <v>470</v>
      </c>
      <c r="C930" s="28" t="s">
        <v>500</v>
      </c>
      <c r="D930" s="28" t="s">
        <v>495</v>
      </c>
      <c r="E930" s="29">
        <v>15565</v>
      </c>
      <c r="F930" s="24" t="s">
        <v>1368</v>
      </c>
      <c r="G930" s="16"/>
    </row>
    <row r="931" spans="1:7" s="2" customFormat="1" ht="45.75" customHeight="1">
      <c r="A931" s="23" t="s">
        <v>13</v>
      </c>
      <c r="B931" s="27" t="s">
        <v>470</v>
      </c>
      <c r="C931" s="28" t="s">
        <v>471</v>
      </c>
      <c r="D931" s="28" t="s">
        <v>424</v>
      </c>
      <c r="E931" s="29">
        <v>1153656</v>
      </c>
      <c r="F931" s="24" t="s">
        <v>1368</v>
      </c>
      <c r="G931" s="16"/>
    </row>
    <row r="932" spans="1:7" s="2" customFormat="1" ht="45.75" customHeight="1">
      <c r="A932" s="23" t="s">
        <v>13</v>
      </c>
      <c r="B932" s="27" t="s">
        <v>470</v>
      </c>
      <c r="C932" s="28" t="s">
        <v>501</v>
      </c>
      <c r="D932" s="28" t="s">
        <v>1375</v>
      </c>
      <c r="E932" s="29">
        <v>509630</v>
      </c>
      <c r="F932" s="24" t="s">
        <v>1368</v>
      </c>
      <c r="G932" s="16"/>
    </row>
    <row r="933" spans="1:7" s="2" customFormat="1" ht="45.75" customHeight="1">
      <c r="A933" s="23" t="s">
        <v>13</v>
      </c>
      <c r="B933" s="27" t="s">
        <v>470</v>
      </c>
      <c r="C933" s="28" t="s">
        <v>501</v>
      </c>
      <c r="D933" s="28" t="s">
        <v>1401</v>
      </c>
      <c r="E933" s="29">
        <v>650916</v>
      </c>
      <c r="F933" s="24" t="s">
        <v>1368</v>
      </c>
      <c r="G933" s="16"/>
    </row>
    <row r="934" spans="1:7" s="2" customFormat="1" ht="45.75" customHeight="1">
      <c r="A934" s="23" t="s">
        <v>13</v>
      </c>
      <c r="B934" s="27" t="s">
        <v>470</v>
      </c>
      <c r="C934" s="28" t="s">
        <v>501</v>
      </c>
      <c r="D934" s="28" t="s">
        <v>1374</v>
      </c>
      <c r="E934" s="29">
        <v>2200</v>
      </c>
      <c r="F934" s="24" t="s">
        <v>17</v>
      </c>
      <c r="G934" s="16"/>
    </row>
    <row r="935" spans="1:7" s="2" customFormat="1" ht="45.75" customHeight="1">
      <c r="A935" s="23" t="s">
        <v>13</v>
      </c>
      <c r="B935" s="27" t="s">
        <v>470</v>
      </c>
      <c r="C935" s="28" t="s">
        <v>490</v>
      </c>
      <c r="D935" s="28" t="s">
        <v>491</v>
      </c>
      <c r="E935" s="29">
        <v>44927078</v>
      </c>
      <c r="F935" s="24" t="s">
        <v>1368</v>
      </c>
      <c r="G935" s="16"/>
    </row>
    <row r="936" spans="1:7" s="2" customFormat="1" ht="45.75" customHeight="1">
      <c r="A936" s="23" t="s">
        <v>13</v>
      </c>
      <c r="B936" s="27" t="s">
        <v>470</v>
      </c>
      <c r="C936" s="28" t="s">
        <v>483</v>
      </c>
      <c r="D936" s="28" t="s">
        <v>484</v>
      </c>
      <c r="E936" s="29">
        <v>209280</v>
      </c>
      <c r="F936" s="24" t="s">
        <v>15</v>
      </c>
      <c r="G936" s="16"/>
    </row>
    <row r="937" spans="1:7" s="2" customFormat="1" ht="45.75" customHeight="1">
      <c r="A937" s="23" t="s">
        <v>13</v>
      </c>
      <c r="B937" s="27" t="s">
        <v>470</v>
      </c>
      <c r="C937" s="28" t="s">
        <v>421</v>
      </c>
      <c r="D937" s="28" t="s">
        <v>422</v>
      </c>
      <c r="E937" s="29">
        <v>826220</v>
      </c>
      <c r="F937" s="24" t="s">
        <v>17</v>
      </c>
      <c r="G937" s="16" t="s">
        <v>49</v>
      </c>
    </row>
    <row r="938" spans="1:7" s="2" customFormat="1" ht="45.75" customHeight="1">
      <c r="A938" s="23" t="s">
        <v>13</v>
      </c>
      <c r="B938" s="27" t="s">
        <v>470</v>
      </c>
      <c r="C938" s="28" t="s">
        <v>481</v>
      </c>
      <c r="D938" s="28" t="s">
        <v>482</v>
      </c>
      <c r="E938" s="29">
        <v>2268000</v>
      </c>
      <c r="F938" s="24" t="s">
        <v>1368</v>
      </c>
      <c r="G938" s="16"/>
    </row>
    <row r="939" spans="1:7" s="2" customFormat="1" ht="45.75" customHeight="1">
      <c r="A939" s="23" t="s">
        <v>13</v>
      </c>
      <c r="B939" s="27" t="s">
        <v>470</v>
      </c>
      <c r="C939" s="28" t="s">
        <v>477</v>
      </c>
      <c r="D939" s="28" t="s">
        <v>478</v>
      </c>
      <c r="E939" s="29">
        <v>291600</v>
      </c>
      <c r="F939" s="24" t="s">
        <v>15</v>
      </c>
      <c r="G939" s="16"/>
    </row>
    <row r="940" spans="1:7" s="2" customFormat="1" ht="45.75" customHeight="1">
      <c r="A940" s="23" t="s">
        <v>13</v>
      </c>
      <c r="B940" s="27" t="s">
        <v>470</v>
      </c>
      <c r="C940" s="28" t="s">
        <v>489</v>
      </c>
      <c r="D940" s="28" t="s">
        <v>488</v>
      </c>
      <c r="E940" s="29">
        <v>182520</v>
      </c>
      <c r="F940" s="24" t="s">
        <v>1368</v>
      </c>
      <c r="G940" s="16"/>
    </row>
    <row r="941" spans="1:7" s="2" customFormat="1" ht="45.75" customHeight="1">
      <c r="A941" s="23" t="s">
        <v>13</v>
      </c>
      <c r="B941" s="27" t="s">
        <v>470</v>
      </c>
      <c r="C941" s="28" t="s">
        <v>487</v>
      </c>
      <c r="D941" s="28" t="s">
        <v>488</v>
      </c>
      <c r="E941" s="29">
        <v>248400</v>
      </c>
      <c r="F941" s="24" t="s">
        <v>1368</v>
      </c>
      <c r="G941" s="16"/>
    </row>
    <row r="942" spans="1:7" s="2" customFormat="1" ht="45.75" customHeight="1">
      <c r="A942" s="23" t="s">
        <v>13</v>
      </c>
      <c r="B942" s="27" t="s">
        <v>470</v>
      </c>
      <c r="C942" s="28" t="s">
        <v>479</v>
      </c>
      <c r="D942" s="28" t="s">
        <v>480</v>
      </c>
      <c r="E942" s="29">
        <v>64800</v>
      </c>
      <c r="F942" s="24" t="s">
        <v>1368</v>
      </c>
      <c r="G942" s="16"/>
    </row>
    <row r="943" spans="1:7" s="2" customFormat="1" ht="45.75" customHeight="1">
      <c r="A943" s="23" t="s">
        <v>13</v>
      </c>
      <c r="B943" s="27" t="s">
        <v>470</v>
      </c>
      <c r="C943" s="28" t="s">
        <v>476</v>
      </c>
      <c r="D943" s="28" t="s">
        <v>475</v>
      </c>
      <c r="E943" s="29">
        <v>999000</v>
      </c>
      <c r="F943" s="24" t="s">
        <v>1368</v>
      </c>
      <c r="G943" s="16"/>
    </row>
    <row r="944" spans="1:7" s="2" customFormat="1" ht="45.75" customHeight="1">
      <c r="A944" s="23" t="s">
        <v>13</v>
      </c>
      <c r="B944" s="27" t="s">
        <v>470</v>
      </c>
      <c r="C944" s="28" t="s">
        <v>474</v>
      </c>
      <c r="D944" s="28" t="s">
        <v>475</v>
      </c>
      <c r="E944" s="29">
        <v>1133600</v>
      </c>
      <c r="F944" s="24" t="s">
        <v>1368</v>
      </c>
      <c r="G944" s="16"/>
    </row>
    <row r="945" spans="1:7" s="2" customFormat="1" ht="45.75" customHeight="1">
      <c r="A945" s="23" t="s">
        <v>13</v>
      </c>
      <c r="B945" s="27" t="s">
        <v>470</v>
      </c>
      <c r="C945" s="28" t="s">
        <v>472</v>
      </c>
      <c r="D945" s="28" t="s">
        <v>473</v>
      </c>
      <c r="E945" s="29">
        <v>267050</v>
      </c>
      <c r="F945" s="24" t="s">
        <v>1368</v>
      </c>
      <c r="G945" s="16"/>
    </row>
    <row r="946" spans="1:7" s="2" customFormat="1" ht="45.75" customHeight="1">
      <c r="A946" s="23" t="s">
        <v>13</v>
      </c>
      <c r="B946" s="27" t="s">
        <v>470</v>
      </c>
      <c r="C946" s="28" t="s">
        <v>485</v>
      </c>
      <c r="D946" s="28" t="s">
        <v>486</v>
      </c>
      <c r="E946" s="29">
        <v>71884</v>
      </c>
      <c r="F946" s="24" t="s">
        <v>1368</v>
      </c>
      <c r="G946" s="16"/>
    </row>
    <row r="947" spans="1:7" s="2" customFormat="1" ht="45.75" customHeight="1">
      <c r="A947" s="23" t="s">
        <v>13</v>
      </c>
      <c r="B947" s="27" t="s">
        <v>470</v>
      </c>
      <c r="C947" s="28" t="s">
        <v>1339</v>
      </c>
      <c r="D947" s="28" t="s">
        <v>486</v>
      </c>
      <c r="E947" s="29">
        <v>102410</v>
      </c>
      <c r="F947" s="24" t="s">
        <v>15</v>
      </c>
      <c r="G947" s="16"/>
    </row>
    <row r="948" spans="1:7" s="2" customFormat="1" ht="45.75" customHeight="1">
      <c r="A948" s="23" t="s">
        <v>13</v>
      </c>
      <c r="B948" s="27" t="s">
        <v>470</v>
      </c>
      <c r="C948" s="28" t="s">
        <v>499</v>
      </c>
      <c r="D948" s="28" t="s">
        <v>480</v>
      </c>
      <c r="E948" s="29">
        <v>1194600</v>
      </c>
      <c r="F948" s="24" t="s">
        <v>1368</v>
      </c>
      <c r="G948" s="16"/>
    </row>
    <row r="949" spans="1:7" s="2" customFormat="1" ht="45.75" customHeight="1">
      <c r="A949" s="23" t="s">
        <v>13</v>
      </c>
      <c r="B949" s="27" t="s">
        <v>470</v>
      </c>
      <c r="C949" s="28" t="s">
        <v>492</v>
      </c>
      <c r="D949" s="28" t="s">
        <v>480</v>
      </c>
      <c r="E949" s="29">
        <v>222200</v>
      </c>
      <c r="F949" s="24" t="s">
        <v>1368</v>
      </c>
      <c r="G949" s="16"/>
    </row>
    <row r="950" spans="1:7" s="2" customFormat="1" ht="45.75" customHeight="1">
      <c r="A950" s="23" t="s">
        <v>13</v>
      </c>
      <c r="B950" s="27" t="s">
        <v>470</v>
      </c>
      <c r="C950" s="28" t="s">
        <v>493</v>
      </c>
      <c r="D950" s="28" t="s">
        <v>488</v>
      </c>
      <c r="E950" s="29">
        <v>134200</v>
      </c>
      <c r="F950" s="24" t="s">
        <v>1368</v>
      </c>
      <c r="G950" s="16"/>
    </row>
    <row r="951" spans="1:7" s="2" customFormat="1" ht="45.75" customHeight="1">
      <c r="A951" s="23" t="s">
        <v>13</v>
      </c>
      <c r="B951" s="27" t="s">
        <v>470</v>
      </c>
      <c r="C951" s="28" t="s">
        <v>496</v>
      </c>
      <c r="D951" s="28" t="s">
        <v>480</v>
      </c>
      <c r="E951" s="29">
        <v>66000</v>
      </c>
      <c r="F951" s="24" t="s">
        <v>1368</v>
      </c>
      <c r="G951" s="16"/>
    </row>
    <row r="952" spans="1:7" s="2" customFormat="1" ht="45.75" customHeight="1">
      <c r="A952" s="23" t="s">
        <v>13</v>
      </c>
      <c r="B952" s="27" t="s">
        <v>470</v>
      </c>
      <c r="C952" s="28" t="s">
        <v>497</v>
      </c>
      <c r="D952" s="28" t="s">
        <v>442</v>
      </c>
      <c r="E952" s="29">
        <v>66000</v>
      </c>
      <c r="F952" s="24" t="s">
        <v>15</v>
      </c>
      <c r="G952" s="16"/>
    </row>
    <row r="953" spans="1:7" s="2" customFormat="1" ht="45.75" customHeight="1">
      <c r="A953" s="23" t="s">
        <v>13</v>
      </c>
      <c r="B953" s="27" t="s">
        <v>502</v>
      </c>
      <c r="C953" s="28" t="s">
        <v>565</v>
      </c>
      <c r="D953" s="28" t="s">
        <v>566</v>
      </c>
      <c r="E953" s="29">
        <v>11000</v>
      </c>
      <c r="F953" s="24" t="s">
        <v>1368</v>
      </c>
      <c r="G953" s="16"/>
    </row>
    <row r="954" spans="1:7" s="2" customFormat="1" ht="60" customHeight="1">
      <c r="A954" s="23" t="s">
        <v>13</v>
      </c>
      <c r="B954" s="27" t="s">
        <v>502</v>
      </c>
      <c r="C954" s="28" t="s">
        <v>569</v>
      </c>
      <c r="D954" s="28" t="s">
        <v>570</v>
      </c>
      <c r="E954" s="29">
        <v>275000</v>
      </c>
      <c r="F954" s="24" t="s">
        <v>1368</v>
      </c>
      <c r="G954" s="16"/>
    </row>
    <row r="955" spans="1:7" s="2" customFormat="1" ht="70.5" customHeight="1">
      <c r="A955" s="23" t="s">
        <v>13</v>
      </c>
      <c r="B955" s="27" t="s">
        <v>502</v>
      </c>
      <c r="C955" s="28" t="s">
        <v>571</v>
      </c>
      <c r="D955" s="28" t="s">
        <v>540</v>
      </c>
      <c r="E955" s="29">
        <v>440000</v>
      </c>
      <c r="F955" s="24" t="s">
        <v>1368</v>
      </c>
      <c r="G955" s="16"/>
    </row>
    <row r="956" spans="1:7" s="2" customFormat="1" ht="45.75" customHeight="1">
      <c r="A956" s="23" t="s">
        <v>13</v>
      </c>
      <c r="B956" s="27" t="s">
        <v>502</v>
      </c>
      <c r="C956" s="28" t="s">
        <v>550</v>
      </c>
      <c r="D956" s="28" t="s">
        <v>540</v>
      </c>
      <c r="E956" s="29">
        <v>44000</v>
      </c>
      <c r="F956" s="24" t="s">
        <v>15</v>
      </c>
      <c r="G956" s="16"/>
    </row>
    <row r="957" spans="1:7" s="2" customFormat="1" ht="45.75" customHeight="1">
      <c r="A957" s="23" t="s">
        <v>13</v>
      </c>
      <c r="B957" s="27" t="s">
        <v>502</v>
      </c>
      <c r="C957" s="28" t="s">
        <v>423</v>
      </c>
      <c r="D957" s="28" t="s">
        <v>424</v>
      </c>
      <c r="E957" s="29">
        <v>11536560</v>
      </c>
      <c r="F957" s="24" t="s">
        <v>1368</v>
      </c>
      <c r="G957" s="16"/>
    </row>
    <row r="958" spans="1:7" s="2" customFormat="1" ht="45.75" customHeight="1">
      <c r="A958" s="23" t="s">
        <v>13</v>
      </c>
      <c r="B958" s="27" t="s">
        <v>502</v>
      </c>
      <c r="C958" s="28" t="s">
        <v>567</v>
      </c>
      <c r="D958" s="28" t="s">
        <v>568</v>
      </c>
      <c r="E958" s="29">
        <v>44000</v>
      </c>
      <c r="F958" s="24" t="s">
        <v>15</v>
      </c>
      <c r="G958" s="16"/>
    </row>
    <row r="959" spans="1:7" s="2" customFormat="1" ht="45.75" customHeight="1">
      <c r="A959" s="23" t="s">
        <v>13</v>
      </c>
      <c r="B959" s="27" t="s">
        <v>502</v>
      </c>
      <c r="C959" s="28" t="s">
        <v>563</v>
      </c>
      <c r="D959" s="28" t="s">
        <v>564</v>
      </c>
      <c r="E959" s="29">
        <v>196350</v>
      </c>
      <c r="F959" s="24" t="s">
        <v>15</v>
      </c>
      <c r="G959" s="16"/>
    </row>
    <row r="960" spans="1:7" s="2" customFormat="1" ht="45.75" customHeight="1">
      <c r="A960" s="23" t="s">
        <v>13</v>
      </c>
      <c r="B960" s="27" t="s">
        <v>502</v>
      </c>
      <c r="C960" s="28" t="s">
        <v>560</v>
      </c>
      <c r="D960" s="28" t="s">
        <v>540</v>
      </c>
      <c r="E960" s="29">
        <v>7269210</v>
      </c>
      <c r="F960" s="24" t="s">
        <v>1368</v>
      </c>
      <c r="G960" s="16"/>
    </row>
    <row r="961" spans="1:7" s="2" customFormat="1" ht="45.75" customHeight="1">
      <c r="A961" s="23" t="s">
        <v>13</v>
      </c>
      <c r="B961" s="27" t="s">
        <v>502</v>
      </c>
      <c r="C961" s="28" t="s">
        <v>537</v>
      </c>
      <c r="D961" s="28" t="s">
        <v>538</v>
      </c>
      <c r="E961" s="29">
        <v>20412</v>
      </c>
      <c r="F961" s="24" t="s">
        <v>15</v>
      </c>
      <c r="G961" s="16"/>
    </row>
    <row r="962" spans="1:7" s="2" customFormat="1" ht="45.75" customHeight="1">
      <c r="A962" s="23" t="s">
        <v>13</v>
      </c>
      <c r="B962" s="27" t="s">
        <v>502</v>
      </c>
      <c r="C962" s="28" t="s">
        <v>557</v>
      </c>
      <c r="D962" s="28" t="s">
        <v>538</v>
      </c>
      <c r="E962" s="29">
        <v>23760</v>
      </c>
      <c r="F962" s="24" t="s">
        <v>15</v>
      </c>
      <c r="G962" s="16"/>
    </row>
    <row r="963" spans="1:7" s="2" customFormat="1" ht="45.75" customHeight="1">
      <c r="A963" s="23" t="s">
        <v>13</v>
      </c>
      <c r="B963" s="27" t="s">
        <v>502</v>
      </c>
      <c r="C963" s="28" t="s">
        <v>548</v>
      </c>
      <c r="D963" s="28" t="s">
        <v>549</v>
      </c>
      <c r="E963" s="29">
        <v>365200</v>
      </c>
      <c r="F963" s="24" t="s">
        <v>1368</v>
      </c>
      <c r="G963" s="16"/>
    </row>
    <row r="964" spans="1:7" s="2" customFormat="1" ht="45.75" customHeight="1">
      <c r="A964" s="23" t="s">
        <v>13</v>
      </c>
      <c r="B964" s="27" t="s">
        <v>502</v>
      </c>
      <c r="C964" s="28" t="s">
        <v>562</v>
      </c>
      <c r="D964" s="28" t="s">
        <v>508</v>
      </c>
      <c r="E964" s="29">
        <v>110000</v>
      </c>
      <c r="F964" s="24" t="s">
        <v>15</v>
      </c>
      <c r="G964" s="16"/>
    </row>
    <row r="965" spans="1:7" s="2" customFormat="1" ht="45.75" customHeight="1">
      <c r="A965" s="23" t="s">
        <v>13</v>
      </c>
      <c r="B965" s="27" t="s">
        <v>502</v>
      </c>
      <c r="C965" s="28" t="s">
        <v>572</v>
      </c>
      <c r="D965" s="28" t="s">
        <v>540</v>
      </c>
      <c r="E965" s="29">
        <v>935000</v>
      </c>
      <c r="F965" s="24" t="s">
        <v>1368</v>
      </c>
      <c r="G965" s="16"/>
    </row>
    <row r="966" spans="1:7" s="2" customFormat="1" ht="45.75" customHeight="1">
      <c r="A966" s="23" t="s">
        <v>13</v>
      </c>
      <c r="B966" s="27" t="s">
        <v>502</v>
      </c>
      <c r="C966" s="28" t="s">
        <v>539</v>
      </c>
      <c r="D966" s="28" t="s">
        <v>540</v>
      </c>
      <c r="E966" s="29">
        <v>453600</v>
      </c>
      <c r="F966" s="24" t="s">
        <v>1368</v>
      </c>
      <c r="G966" s="16"/>
    </row>
    <row r="967" spans="1:7" s="2" customFormat="1" ht="45.75" customHeight="1">
      <c r="A967" s="23" t="s">
        <v>13</v>
      </c>
      <c r="B967" s="27" t="s">
        <v>502</v>
      </c>
      <c r="C967" s="28" t="s">
        <v>490</v>
      </c>
      <c r="D967" s="28" t="s">
        <v>491</v>
      </c>
      <c r="E967" s="29">
        <v>40430222</v>
      </c>
      <c r="F967" s="24" t="s">
        <v>1368</v>
      </c>
      <c r="G967" s="16"/>
    </row>
    <row r="968" spans="1:7" s="2" customFormat="1" ht="45.75" customHeight="1">
      <c r="A968" s="23" t="s">
        <v>13</v>
      </c>
      <c r="B968" s="27" t="s">
        <v>502</v>
      </c>
      <c r="C968" s="28" t="s">
        <v>533</v>
      </c>
      <c r="D968" s="28" t="s">
        <v>534</v>
      </c>
      <c r="E968" s="29">
        <v>36558</v>
      </c>
      <c r="F968" s="24" t="s">
        <v>15</v>
      </c>
      <c r="G968" s="16"/>
    </row>
    <row r="969" spans="1:7" s="2" customFormat="1" ht="45.75" customHeight="1">
      <c r="A969" s="23" t="s">
        <v>13</v>
      </c>
      <c r="B969" s="27" t="s">
        <v>502</v>
      </c>
      <c r="C969" s="28" t="s">
        <v>507</v>
      </c>
      <c r="D969" s="28" t="s">
        <v>508</v>
      </c>
      <c r="E969" s="29">
        <v>360790</v>
      </c>
      <c r="F969" s="24" t="s">
        <v>1368</v>
      </c>
      <c r="G969" s="16"/>
    </row>
    <row r="970" spans="1:7" s="2" customFormat="1" ht="45.75" customHeight="1">
      <c r="A970" s="23" t="s">
        <v>13</v>
      </c>
      <c r="B970" s="27" t="s">
        <v>502</v>
      </c>
      <c r="C970" s="28" t="s">
        <v>421</v>
      </c>
      <c r="D970" s="28" t="s">
        <v>422</v>
      </c>
      <c r="E970" s="29">
        <v>1229520</v>
      </c>
      <c r="F970" s="24" t="s">
        <v>17</v>
      </c>
      <c r="G970" s="16" t="s">
        <v>49</v>
      </c>
    </row>
    <row r="971" spans="1:7" s="2" customFormat="1" ht="45.75" customHeight="1">
      <c r="A971" s="23" t="s">
        <v>13</v>
      </c>
      <c r="B971" s="27" t="s">
        <v>502</v>
      </c>
      <c r="C971" s="28" t="s">
        <v>541</v>
      </c>
      <c r="D971" s="28" t="s">
        <v>542</v>
      </c>
      <c r="E971" s="29">
        <v>94176</v>
      </c>
      <c r="F971" s="24" t="s">
        <v>15</v>
      </c>
      <c r="G971" s="16"/>
    </row>
    <row r="972" spans="1:7" s="2" customFormat="1" ht="45.75" customHeight="1">
      <c r="A972" s="23" t="s">
        <v>13</v>
      </c>
      <c r="B972" s="27" t="s">
        <v>502</v>
      </c>
      <c r="C972" s="28" t="s">
        <v>544</v>
      </c>
      <c r="D972" s="28" t="s">
        <v>545</v>
      </c>
      <c r="E972" s="29">
        <v>49050</v>
      </c>
      <c r="F972" s="24" t="s">
        <v>15</v>
      </c>
      <c r="G972" s="16"/>
    </row>
    <row r="973" spans="1:7" s="2" customFormat="1" ht="45.75" customHeight="1">
      <c r="A973" s="23" t="s">
        <v>13</v>
      </c>
      <c r="B973" s="27" t="s">
        <v>502</v>
      </c>
      <c r="C973" s="28" t="s">
        <v>551</v>
      </c>
      <c r="D973" s="28" t="s">
        <v>480</v>
      </c>
      <c r="E973" s="29">
        <v>64800</v>
      </c>
      <c r="F973" s="24" t="s">
        <v>1368</v>
      </c>
      <c r="G973" s="16"/>
    </row>
    <row r="974" spans="1:7" s="2" customFormat="1" ht="45.75" customHeight="1">
      <c r="A974" s="23" t="s">
        <v>13</v>
      </c>
      <c r="B974" s="27" t="s">
        <v>502</v>
      </c>
      <c r="C974" s="28" t="s">
        <v>513</v>
      </c>
      <c r="D974" s="28" t="s">
        <v>514</v>
      </c>
      <c r="E974" s="29">
        <v>7717200</v>
      </c>
      <c r="F974" s="24" t="s">
        <v>1368</v>
      </c>
      <c r="G974" s="16"/>
    </row>
    <row r="975" spans="1:7" s="2" customFormat="1" ht="45.75" customHeight="1">
      <c r="A975" s="23" t="s">
        <v>13</v>
      </c>
      <c r="B975" s="27" t="s">
        <v>502</v>
      </c>
      <c r="C975" s="28" t="s">
        <v>509</v>
      </c>
      <c r="D975" s="28" t="s">
        <v>510</v>
      </c>
      <c r="E975" s="29">
        <v>263780</v>
      </c>
      <c r="F975" s="24" t="s">
        <v>1368</v>
      </c>
      <c r="G975" s="16"/>
    </row>
    <row r="976" spans="1:7" s="2" customFormat="1" ht="45.75" customHeight="1">
      <c r="A976" s="23" t="s">
        <v>13</v>
      </c>
      <c r="B976" s="27" t="s">
        <v>502</v>
      </c>
      <c r="C976" s="28" t="s">
        <v>520</v>
      </c>
      <c r="D976" s="28" t="s">
        <v>521</v>
      </c>
      <c r="E976" s="29">
        <v>26160000</v>
      </c>
      <c r="F976" s="24" t="s">
        <v>1368</v>
      </c>
      <c r="G976" s="16"/>
    </row>
    <row r="977" spans="1:7" s="2" customFormat="1" ht="45.75" customHeight="1">
      <c r="A977" s="23" t="s">
        <v>13</v>
      </c>
      <c r="B977" s="27" t="s">
        <v>502</v>
      </c>
      <c r="C977" s="28" t="s">
        <v>515</v>
      </c>
      <c r="D977" s="28" t="s">
        <v>516</v>
      </c>
      <c r="E977" s="29">
        <v>2076471</v>
      </c>
      <c r="F977" s="24" t="s">
        <v>1368</v>
      </c>
      <c r="G977" s="16"/>
    </row>
    <row r="978" spans="1:7" s="2" customFormat="1" ht="45.75" customHeight="1">
      <c r="A978" s="23" t="s">
        <v>13</v>
      </c>
      <c r="B978" s="27" t="s">
        <v>502</v>
      </c>
      <c r="C978" s="28" t="s">
        <v>511</v>
      </c>
      <c r="D978" s="28" t="s">
        <v>512</v>
      </c>
      <c r="E978" s="29">
        <v>197340</v>
      </c>
      <c r="F978" s="24" t="s">
        <v>1368</v>
      </c>
      <c r="G978" s="16"/>
    </row>
    <row r="979" spans="1:7" s="2" customFormat="1" ht="45.75" customHeight="1">
      <c r="A979" s="23" t="s">
        <v>13</v>
      </c>
      <c r="B979" s="27" t="s">
        <v>502</v>
      </c>
      <c r="C979" s="28" t="s">
        <v>524</v>
      </c>
      <c r="D979" s="28" t="s">
        <v>525</v>
      </c>
      <c r="E979" s="29">
        <v>577700</v>
      </c>
      <c r="F979" s="24" t="s">
        <v>1368</v>
      </c>
      <c r="G979" s="16"/>
    </row>
    <row r="980" spans="1:7" s="2" customFormat="1" ht="45.75" customHeight="1">
      <c r="A980" s="23" t="s">
        <v>13</v>
      </c>
      <c r="B980" s="27" t="s">
        <v>502</v>
      </c>
      <c r="C980" s="28" t="s">
        <v>503</v>
      </c>
      <c r="D980" s="28" t="s">
        <v>504</v>
      </c>
      <c r="E980" s="29">
        <v>42869700</v>
      </c>
      <c r="F980" s="24" t="s">
        <v>17</v>
      </c>
      <c r="G980" s="16"/>
    </row>
    <row r="981" spans="1:7" s="2" customFormat="1" ht="45.75" customHeight="1">
      <c r="A981" s="23" t="s">
        <v>13</v>
      </c>
      <c r="B981" s="27" t="s">
        <v>502</v>
      </c>
      <c r="C981" s="28" t="s">
        <v>556</v>
      </c>
      <c r="D981" s="28" t="s">
        <v>555</v>
      </c>
      <c r="E981" s="29">
        <v>1566330</v>
      </c>
      <c r="F981" s="24" t="s">
        <v>1368</v>
      </c>
      <c r="G981" s="16"/>
    </row>
    <row r="982" spans="1:7" s="2" customFormat="1" ht="45.75" customHeight="1">
      <c r="A982" s="23" t="s">
        <v>13</v>
      </c>
      <c r="B982" s="27" t="s">
        <v>502</v>
      </c>
      <c r="C982" s="28" t="s">
        <v>554</v>
      </c>
      <c r="D982" s="28" t="s">
        <v>555</v>
      </c>
      <c r="E982" s="29">
        <v>872436</v>
      </c>
      <c r="F982" s="24" t="s">
        <v>1368</v>
      </c>
      <c r="G982" s="16"/>
    </row>
    <row r="983" spans="1:7" s="2" customFormat="1" ht="45.75" customHeight="1">
      <c r="A983" s="23" t="s">
        <v>13</v>
      </c>
      <c r="B983" s="27" t="s">
        <v>502</v>
      </c>
      <c r="C983" s="28" t="s">
        <v>505</v>
      </c>
      <c r="D983" s="28" t="s">
        <v>506</v>
      </c>
      <c r="E983" s="29">
        <v>13472400</v>
      </c>
      <c r="F983" s="24" t="s">
        <v>17</v>
      </c>
      <c r="G983" s="16"/>
    </row>
    <row r="984" spans="1:7" s="2" customFormat="1" ht="45.75" customHeight="1">
      <c r="A984" s="23" t="s">
        <v>13</v>
      </c>
      <c r="B984" s="27" t="s">
        <v>502</v>
      </c>
      <c r="C984" s="28" t="s">
        <v>535</v>
      </c>
      <c r="D984" s="28" t="s">
        <v>536</v>
      </c>
      <c r="E984" s="29">
        <v>527020</v>
      </c>
      <c r="F984" s="24" t="s">
        <v>15</v>
      </c>
      <c r="G984" s="16"/>
    </row>
    <row r="985" spans="1:7" s="2" customFormat="1" ht="45.75" customHeight="1">
      <c r="A985" s="23" t="s">
        <v>13</v>
      </c>
      <c r="B985" s="27" t="s">
        <v>502</v>
      </c>
      <c r="C985" s="28" t="s">
        <v>546</v>
      </c>
      <c r="D985" s="28" t="s">
        <v>547</v>
      </c>
      <c r="E985" s="29">
        <v>307285</v>
      </c>
      <c r="F985" s="24" t="s">
        <v>15</v>
      </c>
      <c r="G985" s="16"/>
    </row>
    <row r="986" spans="1:7" s="2" customFormat="1" ht="45.75" customHeight="1">
      <c r="A986" s="23" t="s">
        <v>13</v>
      </c>
      <c r="B986" s="27" t="s">
        <v>502</v>
      </c>
      <c r="C986" s="28" t="s">
        <v>518</v>
      </c>
      <c r="D986" s="28" t="s">
        <v>519</v>
      </c>
      <c r="E986" s="29">
        <v>710680</v>
      </c>
      <c r="F986" s="24" t="s">
        <v>1368</v>
      </c>
      <c r="G986" s="16"/>
    </row>
    <row r="987" spans="1:7" s="2" customFormat="1" ht="45.75" customHeight="1">
      <c r="A987" s="23" t="s">
        <v>13</v>
      </c>
      <c r="B987" s="27" t="s">
        <v>502</v>
      </c>
      <c r="C987" s="28" t="s">
        <v>526</v>
      </c>
      <c r="D987" s="28" t="s">
        <v>527</v>
      </c>
      <c r="E987" s="29">
        <v>1177200</v>
      </c>
      <c r="F987" s="24" t="s">
        <v>17</v>
      </c>
      <c r="G987" s="16"/>
    </row>
    <row r="988" spans="1:7" s="2" customFormat="1" ht="45.75" customHeight="1">
      <c r="A988" s="23" t="s">
        <v>13</v>
      </c>
      <c r="B988" s="27" t="s">
        <v>502</v>
      </c>
      <c r="C988" s="28" t="s">
        <v>528</v>
      </c>
      <c r="D988" s="28" t="s">
        <v>529</v>
      </c>
      <c r="E988" s="29">
        <v>241920</v>
      </c>
      <c r="F988" s="24" t="s">
        <v>17</v>
      </c>
      <c r="G988" s="16"/>
    </row>
    <row r="989" spans="1:7" s="2" customFormat="1" ht="45.75" customHeight="1">
      <c r="A989" s="23" t="s">
        <v>13</v>
      </c>
      <c r="B989" s="27" t="s">
        <v>502</v>
      </c>
      <c r="C989" s="28" t="s">
        <v>532</v>
      </c>
      <c r="D989" s="28" t="s">
        <v>508</v>
      </c>
      <c r="E989" s="29">
        <v>1722200</v>
      </c>
      <c r="F989" s="24" t="s">
        <v>17</v>
      </c>
      <c r="G989" s="16"/>
    </row>
    <row r="990" spans="1:7" s="2" customFormat="1" ht="45.75" customHeight="1">
      <c r="A990" s="23" t="s">
        <v>13</v>
      </c>
      <c r="B990" s="27" t="s">
        <v>502</v>
      </c>
      <c r="C990" s="28" t="s">
        <v>522</v>
      </c>
      <c r="D990" s="28" t="s">
        <v>523</v>
      </c>
      <c r="E990" s="29">
        <v>994080</v>
      </c>
      <c r="F990" s="24" t="s">
        <v>1368</v>
      </c>
      <c r="G990" s="16"/>
    </row>
    <row r="991" spans="1:7" s="2" customFormat="1" ht="45.75" customHeight="1">
      <c r="A991" s="23" t="s">
        <v>13</v>
      </c>
      <c r="B991" s="27" t="s">
        <v>502</v>
      </c>
      <c r="C991" s="28" t="s">
        <v>552</v>
      </c>
      <c r="D991" s="28" t="s">
        <v>553</v>
      </c>
      <c r="E991" s="29">
        <v>45360</v>
      </c>
      <c r="F991" s="24" t="s">
        <v>15</v>
      </c>
      <c r="G991" s="16"/>
    </row>
    <row r="992" spans="1:7" s="2" customFormat="1" ht="45.75" customHeight="1">
      <c r="A992" s="23" t="s">
        <v>13</v>
      </c>
      <c r="B992" s="27" t="s">
        <v>502</v>
      </c>
      <c r="C992" s="28" t="s">
        <v>561</v>
      </c>
      <c r="D992" s="28" t="s">
        <v>553</v>
      </c>
      <c r="E992" s="29">
        <v>46200</v>
      </c>
      <c r="F992" s="24" t="s">
        <v>15</v>
      </c>
      <c r="G992" s="16"/>
    </row>
    <row r="993" spans="1:7" s="2" customFormat="1" ht="45.75" customHeight="1">
      <c r="A993" s="23" t="s">
        <v>13</v>
      </c>
      <c r="B993" s="27" t="s">
        <v>502</v>
      </c>
      <c r="C993" s="28" t="s">
        <v>558</v>
      </c>
      <c r="D993" s="28" t="s">
        <v>486</v>
      </c>
      <c r="E993" s="29">
        <v>564998</v>
      </c>
      <c r="F993" s="24" t="s">
        <v>17</v>
      </c>
      <c r="G993" s="16"/>
    </row>
    <row r="994" spans="1:7" s="2" customFormat="1" ht="45.75" customHeight="1">
      <c r="A994" s="23" t="s">
        <v>13</v>
      </c>
      <c r="B994" s="27" t="s">
        <v>502</v>
      </c>
      <c r="C994" s="28" t="s">
        <v>517</v>
      </c>
      <c r="D994" s="28" t="s">
        <v>486</v>
      </c>
      <c r="E994" s="29">
        <v>556976</v>
      </c>
      <c r="F994" s="24" t="s">
        <v>1368</v>
      </c>
      <c r="G994" s="16"/>
    </row>
    <row r="995" spans="1:7" s="2" customFormat="1" ht="45.75" customHeight="1">
      <c r="A995" s="23" t="s">
        <v>13</v>
      </c>
      <c r="B995" s="27" t="s">
        <v>502</v>
      </c>
      <c r="C995" s="28" t="s">
        <v>531</v>
      </c>
      <c r="D995" s="28" t="s">
        <v>529</v>
      </c>
      <c r="E995" s="29">
        <v>373002</v>
      </c>
      <c r="F995" s="24" t="s">
        <v>17</v>
      </c>
      <c r="G995" s="16"/>
    </row>
    <row r="996" spans="1:7" s="2" customFormat="1" ht="45.75" customHeight="1">
      <c r="A996" s="23" t="s">
        <v>13</v>
      </c>
      <c r="B996" s="27" t="s">
        <v>502</v>
      </c>
      <c r="C996" s="28" t="s">
        <v>559</v>
      </c>
      <c r="D996" s="28" t="s">
        <v>486</v>
      </c>
      <c r="E996" s="29">
        <v>1482695</v>
      </c>
      <c r="F996" s="24" t="s">
        <v>17</v>
      </c>
      <c r="G996" s="16"/>
    </row>
    <row r="997" spans="1:7" s="2" customFormat="1" ht="45.75" customHeight="1">
      <c r="A997" s="23" t="s">
        <v>13</v>
      </c>
      <c r="B997" s="27" t="s">
        <v>502</v>
      </c>
      <c r="C997" s="28" t="s">
        <v>530</v>
      </c>
      <c r="D997" s="28" t="s">
        <v>486</v>
      </c>
      <c r="E997" s="29">
        <v>1804279</v>
      </c>
      <c r="F997" s="24" t="s">
        <v>17</v>
      </c>
      <c r="G997" s="16"/>
    </row>
    <row r="998" spans="1:7" s="2" customFormat="1" ht="45.75" customHeight="1">
      <c r="A998" s="23" t="s">
        <v>13</v>
      </c>
      <c r="B998" s="27" t="s">
        <v>502</v>
      </c>
      <c r="C998" s="28" t="s">
        <v>485</v>
      </c>
      <c r="D998" s="28" t="s">
        <v>543</v>
      </c>
      <c r="E998" s="29">
        <v>3454</v>
      </c>
      <c r="F998" s="24" t="s">
        <v>1368</v>
      </c>
      <c r="G998" s="16"/>
    </row>
    <row r="999" spans="1:7" s="2" customFormat="1" ht="45.75" customHeight="1">
      <c r="A999" s="23" t="s">
        <v>13</v>
      </c>
      <c r="B999" s="27" t="s">
        <v>502</v>
      </c>
      <c r="C999" s="28" t="s">
        <v>1339</v>
      </c>
      <c r="D999" s="28" t="s">
        <v>486</v>
      </c>
      <c r="E999" s="29">
        <v>24750</v>
      </c>
      <c r="F999" s="24" t="s">
        <v>15</v>
      </c>
      <c r="G999" s="16"/>
    </row>
    <row r="1000" spans="1:7" ht="45" customHeight="1">
      <c r="A1000" s="89" t="s">
        <v>1393</v>
      </c>
      <c r="B1000" s="90"/>
      <c r="C1000" s="90"/>
      <c r="D1000" s="91"/>
      <c r="E1000" s="18">
        <f>SUM(E5:E999)</f>
        <v>9107556640</v>
      </c>
      <c r="F1000" s="92"/>
      <c r="G1000" s="93"/>
    </row>
    <row r="1001" spans="1:7" ht="45" customHeight="1">
      <c r="A1001" s="33"/>
      <c r="B1001" s="55"/>
      <c r="C1001" s="56"/>
      <c r="D1001" s="57" t="s">
        <v>35</v>
      </c>
      <c r="E1001" s="58"/>
      <c r="F1001" s="59"/>
      <c r="G1001" s="60"/>
    </row>
    <row r="1002" spans="1:7" ht="45" customHeight="1">
      <c r="A1002" s="33"/>
      <c r="B1002" s="55"/>
      <c r="C1002" s="56"/>
      <c r="D1002" s="61" t="s">
        <v>36</v>
      </c>
      <c r="E1002" s="62">
        <f t="shared" ref="E1002:E1008" si="0">SUMIF(F$5:F$999,F1002,E$5:E$999)</f>
        <v>519562896</v>
      </c>
      <c r="F1002" s="24" t="s">
        <v>17</v>
      </c>
      <c r="G1002" s="60"/>
    </row>
    <row r="1003" spans="1:7" ht="45" customHeight="1">
      <c r="A1003" s="33"/>
      <c r="B1003" s="55"/>
      <c r="C1003" s="56"/>
      <c r="D1003" s="61" t="s">
        <v>37</v>
      </c>
      <c r="E1003" s="62">
        <f t="shared" si="0"/>
        <v>2332694</v>
      </c>
      <c r="F1003" s="30" t="s">
        <v>38</v>
      </c>
      <c r="G1003" s="60"/>
    </row>
    <row r="1004" spans="1:7" ht="45" customHeight="1">
      <c r="A1004" s="33"/>
      <c r="B1004" s="55"/>
      <c r="C1004" s="56"/>
      <c r="D1004" s="61" t="s">
        <v>39</v>
      </c>
      <c r="E1004" s="62">
        <f t="shared" si="0"/>
        <v>84386750</v>
      </c>
      <c r="F1004" s="24" t="s">
        <v>1370</v>
      </c>
      <c r="G1004" s="63"/>
    </row>
    <row r="1005" spans="1:7" ht="45" customHeight="1">
      <c r="A1005" s="33"/>
      <c r="B1005" s="55"/>
      <c r="C1005" s="56"/>
      <c r="D1005" s="61" t="s">
        <v>40</v>
      </c>
      <c r="E1005" s="62">
        <f t="shared" si="0"/>
        <v>1431352986</v>
      </c>
      <c r="F1005" s="24" t="s">
        <v>41</v>
      </c>
      <c r="G1005" s="60"/>
    </row>
    <row r="1006" spans="1:7" ht="45" customHeight="1">
      <c r="A1006" s="33"/>
      <c r="B1006" s="55"/>
      <c r="C1006" s="56"/>
      <c r="D1006" s="61" t="s">
        <v>42</v>
      </c>
      <c r="E1006" s="62">
        <f t="shared" si="0"/>
        <v>0</v>
      </c>
      <c r="F1006" s="24" t="s">
        <v>1394</v>
      </c>
      <c r="G1006" s="60"/>
    </row>
    <row r="1007" spans="1:7" ht="45" customHeight="1">
      <c r="A1007" s="33"/>
      <c r="B1007" s="55"/>
      <c r="C1007" s="56"/>
      <c r="D1007" s="61" t="s">
        <v>43</v>
      </c>
      <c r="E1007" s="62">
        <f t="shared" si="0"/>
        <v>7733197</v>
      </c>
      <c r="F1007" s="24" t="s">
        <v>15</v>
      </c>
      <c r="G1007" s="60"/>
    </row>
    <row r="1008" spans="1:7" ht="45" customHeight="1">
      <c r="A1008" s="33"/>
      <c r="B1008" s="55"/>
      <c r="C1008" s="56"/>
      <c r="D1008" s="61" t="s">
        <v>44</v>
      </c>
      <c r="E1008" s="62">
        <f t="shared" si="0"/>
        <v>7062188117</v>
      </c>
      <c r="F1008" s="24" t="s">
        <v>1368</v>
      </c>
      <c r="G1008" s="60"/>
    </row>
    <row r="1009" spans="1:7" ht="45" customHeight="1">
      <c r="A1009" s="33"/>
      <c r="B1009" s="55"/>
      <c r="C1009" s="56"/>
      <c r="D1009" s="61" t="s">
        <v>45</v>
      </c>
      <c r="E1009" s="88">
        <f>E1008/E1010</f>
        <v>0.77542071887680297</v>
      </c>
      <c r="F1009" s="31"/>
      <c r="G1009" s="60"/>
    </row>
    <row r="1010" spans="1:7" ht="45" customHeight="1">
      <c r="A1010" s="33"/>
      <c r="B1010" s="55"/>
      <c r="C1010" s="56"/>
      <c r="D1010" s="61" t="s">
        <v>46</v>
      </c>
      <c r="E1010" s="62">
        <f>SUM(E1002:E1008)</f>
        <v>9107556640</v>
      </c>
      <c r="F1010" s="31"/>
      <c r="G1010" s="60"/>
    </row>
    <row r="1011" spans="1:7" s="85" customFormat="1" ht="12.75" customHeight="1">
      <c r="A1011" s="3"/>
      <c r="B1011" s="4"/>
      <c r="C1011" s="5"/>
      <c r="D1011" s="5"/>
      <c r="E1011" s="86"/>
      <c r="F1011" s="87"/>
      <c r="G1011" s="32"/>
    </row>
    <row r="1012" spans="1:7" s="85" customFormat="1">
      <c r="A1012" s="3"/>
      <c r="B1012" s="4"/>
      <c r="C1012" s="5"/>
      <c r="D1012" s="5"/>
      <c r="E1012" s="86"/>
      <c r="F1012" s="87"/>
      <c r="G1012" s="32"/>
    </row>
    <row r="1013" spans="1:7" s="85" customFormat="1">
      <c r="A1013" s="3"/>
      <c r="B1013" s="4"/>
      <c r="C1013" s="5"/>
      <c r="D1013" s="5"/>
      <c r="E1013" s="86"/>
      <c r="F1013" s="87"/>
      <c r="G1013" s="32"/>
    </row>
    <row r="1014" spans="1:7" s="85" customFormat="1">
      <c r="A1014" s="3"/>
      <c r="B1014" s="4"/>
      <c r="C1014" s="5"/>
      <c r="D1014" s="5"/>
      <c r="E1014" s="86"/>
      <c r="F1014" s="87"/>
      <c r="G1014" s="32"/>
    </row>
    <row r="1015" spans="1:7" s="85" customFormat="1">
      <c r="A1015" s="3"/>
      <c r="B1015" s="4"/>
      <c r="C1015" s="5"/>
      <c r="D1015" s="5"/>
      <c r="E1015" s="86"/>
      <c r="F1015" s="87"/>
      <c r="G1015" s="32"/>
    </row>
    <row r="1016" spans="1:7" s="85" customFormat="1">
      <c r="A1016" s="3"/>
      <c r="B1016" s="4"/>
      <c r="C1016" s="5"/>
      <c r="D1016" s="5"/>
      <c r="E1016" s="86"/>
      <c r="F1016" s="87"/>
      <c r="G1016" s="32"/>
    </row>
    <row r="1017" spans="1:7" s="85" customFormat="1">
      <c r="A1017" s="3"/>
      <c r="B1017" s="4"/>
      <c r="C1017" s="5"/>
      <c r="D1017" s="5"/>
      <c r="E1017" s="86"/>
      <c r="F1017" s="87"/>
      <c r="G1017" s="32"/>
    </row>
    <row r="1018" spans="1:7" s="85" customFormat="1">
      <c r="A1018" s="3"/>
      <c r="B1018" s="4"/>
      <c r="C1018" s="5"/>
      <c r="D1018" s="5"/>
      <c r="E1018" s="86"/>
      <c r="F1018" s="87"/>
      <c r="G1018" s="32"/>
    </row>
    <row r="1019" spans="1:7" s="85" customFormat="1">
      <c r="A1019" s="3"/>
      <c r="B1019" s="4"/>
      <c r="C1019" s="5"/>
      <c r="D1019" s="5"/>
      <c r="E1019" s="86"/>
      <c r="F1019" s="87"/>
      <c r="G1019" s="32"/>
    </row>
    <row r="1020" spans="1:7" s="85" customFormat="1">
      <c r="A1020" s="3"/>
      <c r="B1020" s="4"/>
      <c r="C1020" s="5"/>
      <c r="D1020" s="5"/>
      <c r="E1020" s="86"/>
      <c r="F1020" s="87"/>
      <c r="G1020" s="32"/>
    </row>
    <row r="1021" spans="1:7" s="85" customFormat="1">
      <c r="A1021" s="3"/>
      <c r="B1021" s="4"/>
      <c r="C1021" s="5"/>
      <c r="D1021" s="5"/>
      <c r="E1021" s="86"/>
      <c r="F1021" s="87"/>
      <c r="G1021" s="32"/>
    </row>
    <row r="1022" spans="1:7" s="85" customFormat="1">
      <c r="A1022" s="3"/>
      <c r="B1022" s="4"/>
      <c r="C1022" s="5"/>
      <c r="D1022" s="5"/>
      <c r="E1022" s="86"/>
      <c r="F1022" s="87"/>
      <c r="G1022" s="32"/>
    </row>
    <row r="1023" spans="1:7" s="85" customFormat="1">
      <c r="A1023" s="3"/>
      <c r="B1023" s="4"/>
      <c r="C1023" s="5"/>
      <c r="D1023" s="5"/>
      <c r="E1023" s="86"/>
      <c r="F1023" s="87"/>
      <c r="G1023" s="32"/>
    </row>
    <row r="1024" spans="1:7" s="85" customFormat="1">
      <c r="A1024" s="3"/>
      <c r="B1024" s="4"/>
      <c r="C1024" s="5"/>
      <c r="D1024" s="5"/>
      <c r="E1024" s="86"/>
      <c r="F1024" s="87"/>
      <c r="G1024" s="32"/>
    </row>
    <row r="1025" spans="1:7" s="85" customFormat="1">
      <c r="A1025" s="3"/>
      <c r="B1025" s="4"/>
      <c r="C1025" s="5"/>
      <c r="D1025" s="5"/>
      <c r="E1025" s="86"/>
      <c r="F1025" s="87"/>
      <c r="G1025" s="32"/>
    </row>
    <row r="1026" spans="1:7" s="85" customFormat="1">
      <c r="A1026" s="3"/>
      <c r="B1026" s="4"/>
      <c r="C1026" s="5"/>
      <c r="D1026" s="5"/>
      <c r="E1026" s="86"/>
      <c r="F1026" s="87"/>
      <c r="G1026" s="32"/>
    </row>
    <row r="1027" spans="1:7" s="85" customFormat="1">
      <c r="A1027" s="3"/>
      <c r="B1027" s="4"/>
      <c r="C1027" s="5"/>
      <c r="D1027" s="5"/>
      <c r="E1027" s="86"/>
      <c r="F1027" s="87"/>
      <c r="G1027" s="32"/>
    </row>
    <row r="1028" spans="1:7" s="85" customFormat="1">
      <c r="A1028" s="3"/>
      <c r="B1028" s="4"/>
      <c r="C1028" s="5"/>
      <c r="D1028" s="5"/>
      <c r="E1028" s="86"/>
      <c r="F1028" s="87"/>
      <c r="G1028" s="32"/>
    </row>
    <row r="1029" spans="1:7" s="85" customFormat="1">
      <c r="A1029" s="3"/>
      <c r="B1029" s="4"/>
      <c r="C1029" s="5"/>
      <c r="D1029" s="5"/>
      <c r="E1029" s="86"/>
      <c r="F1029" s="87"/>
      <c r="G1029" s="32"/>
    </row>
    <row r="1030" spans="1:7" s="85" customFormat="1">
      <c r="A1030" s="3"/>
      <c r="B1030" s="4"/>
      <c r="C1030" s="5"/>
      <c r="D1030" s="5"/>
      <c r="E1030" s="86"/>
      <c r="F1030" s="87"/>
      <c r="G1030" s="32"/>
    </row>
    <row r="1031" spans="1:7" s="85" customFormat="1">
      <c r="A1031" s="3"/>
      <c r="B1031" s="4"/>
      <c r="C1031" s="5"/>
      <c r="D1031" s="5"/>
      <c r="E1031" s="86"/>
      <c r="F1031" s="87"/>
      <c r="G1031" s="32"/>
    </row>
    <row r="1032" spans="1:7" s="85" customFormat="1">
      <c r="A1032" s="3"/>
      <c r="B1032" s="4"/>
      <c r="C1032" s="5"/>
      <c r="D1032" s="5"/>
      <c r="E1032" s="86"/>
      <c r="F1032" s="87"/>
      <c r="G1032" s="32"/>
    </row>
    <row r="1033" spans="1:7" s="85" customFormat="1">
      <c r="A1033" s="3"/>
      <c r="B1033" s="4"/>
      <c r="C1033" s="5"/>
      <c r="D1033" s="5"/>
      <c r="E1033" s="86"/>
      <c r="F1033" s="87"/>
      <c r="G1033" s="32"/>
    </row>
    <row r="1034" spans="1:7" s="85" customFormat="1">
      <c r="A1034" s="3"/>
      <c r="B1034" s="4"/>
      <c r="C1034" s="5"/>
      <c r="D1034" s="5"/>
      <c r="E1034" s="86"/>
      <c r="F1034" s="87"/>
      <c r="G1034" s="32"/>
    </row>
    <row r="1035" spans="1:7" s="85" customFormat="1">
      <c r="A1035" s="3"/>
      <c r="B1035" s="4"/>
      <c r="C1035" s="5"/>
      <c r="D1035" s="5"/>
      <c r="E1035" s="86"/>
      <c r="F1035" s="87"/>
      <c r="G1035" s="32"/>
    </row>
    <row r="1036" spans="1:7" s="85" customFormat="1">
      <c r="A1036" s="3"/>
      <c r="B1036" s="4"/>
      <c r="C1036" s="5"/>
      <c r="D1036" s="5"/>
      <c r="E1036" s="86"/>
      <c r="F1036" s="87"/>
      <c r="G1036" s="32"/>
    </row>
    <row r="1037" spans="1:7" s="85" customFormat="1">
      <c r="A1037" s="3"/>
      <c r="B1037" s="4"/>
      <c r="C1037" s="5"/>
      <c r="D1037" s="5"/>
      <c r="E1037" s="86"/>
      <c r="F1037" s="87"/>
      <c r="G1037" s="32"/>
    </row>
    <row r="1038" spans="1:7" s="85" customFormat="1">
      <c r="A1038" s="3"/>
      <c r="B1038" s="4"/>
      <c r="C1038" s="5"/>
      <c r="D1038" s="5"/>
      <c r="E1038" s="86"/>
      <c r="F1038" s="87"/>
      <c r="G1038" s="32"/>
    </row>
    <row r="1039" spans="1:7" s="85" customFormat="1">
      <c r="A1039" s="3"/>
      <c r="B1039" s="4"/>
      <c r="C1039" s="5"/>
      <c r="D1039" s="5"/>
      <c r="E1039" s="86"/>
      <c r="F1039" s="87"/>
      <c r="G1039" s="32"/>
    </row>
    <row r="1040" spans="1:7" s="85" customFormat="1">
      <c r="A1040" s="3"/>
      <c r="B1040" s="4"/>
      <c r="C1040" s="5"/>
      <c r="D1040" s="5"/>
      <c r="E1040" s="86"/>
      <c r="F1040" s="87"/>
      <c r="G1040" s="32"/>
    </row>
    <row r="1041" spans="1:7" s="85" customFormat="1">
      <c r="A1041" s="3"/>
      <c r="B1041" s="4"/>
      <c r="C1041" s="5"/>
      <c r="D1041" s="5"/>
      <c r="E1041" s="86"/>
      <c r="F1041" s="87"/>
      <c r="G1041" s="32"/>
    </row>
    <row r="1042" spans="1:7" s="85" customFormat="1">
      <c r="A1042" s="3"/>
      <c r="B1042" s="4"/>
      <c r="C1042" s="5"/>
      <c r="D1042" s="5"/>
      <c r="E1042" s="86"/>
      <c r="F1042" s="87"/>
      <c r="G1042" s="32"/>
    </row>
    <row r="1043" spans="1:7" s="85" customFormat="1">
      <c r="A1043" s="3"/>
      <c r="B1043" s="4"/>
      <c r="C1043" s="5"/>
      <c r="D1043" s="5"/>
      <c r="E1043" s="86"/>
      <c r="F1043" s="87"/>
      <c r="G1043" s="32"/>
    </row>
    <row r="1044" spans="1:7" s="85" customFormat="1">
      <c r="A1044" s="3"/>
      <c r="B1044" s="4"/>
      <c r="C1044" s="5"/>
      <c r="D1044" s="5"/>
      <c r="E1044" s="86"/>
      <c r="F1044" s="87"/>
      <c r="G1044" s="32"/>
    </row>
    <row r="1045" spans="1:7" s="85" customFormat="1">
      <c r="A1045" s="3"/>
      <c r="B1045" s="4"/>
      <c r="C1045" s="5"/>
      <c r="D1045" s="5"/>
      <c r="E1045" s="86"/>
      <c r="F1045" s="87"/>
      <c r="G1045" s="32"/>
    </row>
    <row r="1046" spans="1:7" s="85" customFormat="1">
      <c r="A1046" s="3"/>
      <c r="B1046" s="4"/>
      <c r="C1046" s="5"/>
      <c r="D1046" s="5"/>
      <c r="E1046" s="86"/>
      <c r="F1046" s="87"/>
      <c r="G1046" s="32"/>
    </row>
    <row r="1047" spans="1:7" s="85" customFormat="1">
      <c r="A1047" s="3"/>
      <c r="B1047" s="4"/>
      <c r="C1047" s="5"/>
      <c r="D1047" s="5"/>
      <c r="E1047" s="86"/>
      <c r="F1047" s="87"/>
      <c r="G1047" s="32"/>
    </row>
    <row r="1048" spans="1:7" s="85" customFormat="1">
      <c r="A1048" s="3"/>
      <c r="B1048" s="4"/>
      <c r="C1048" s="5"/>
      <c r="D1048" s="5"/>
      <c r="E1048" s="86"/>
      <c r="F1048" s="87"/>
      <c r="G1048" s="32"/>
    </row>
    <row r="1049" spans="1:7" s="85" customFormat="1">
      <c r="A1049" s="3"/>
      <c r="B1049" s="4"/>
      <c r="C1049" s="5"/>
      <c r="D1049" s="5"/>
      <c r="E1049" s="86"/>
      <c r="F1049" s="87"/>
      <c r="G1049" s="32"/>
    </row>
    <row r="1050" spans="1:7" s="85" customFormat="1">
      <c r="A1050" s="3"/>
      <c r="B1050" s="4"/>
      <c r="C1050" s="5"/>
      <c r="D1050" s="5"/>
      <c r="E1050" s="86"/>
      <c r="F1050" s="87"/>
      <c r="G1050" s="32"/>
    </row>
    <row r="1051" spans="1:7" s="85" customFormat="1">
      <c r="A1051" s="3"/>
      <c r="B1051" s="4"/>
      <c r="C1051" s="5"/>
      <c r="D1051" s="5"/>
      <c r="E1051" s="86"/>
      <c r="F1051" s="87"/>
      <c r="G1051" s="32"/>
    </row>
    <row r="1052" spans="1:7" s="85" customFormat="1">
      <c r="A1052" s="3"/>
      <c r="B1052" s="4"/>
      <c r="C1052" s="5"/>
      <c r="D1052" s="5"/>
      <c r="E1052" s="86"/>
      <c r="F1052" s="87"/>
      <c r="G1052" s="32"/>
    </row>
    <row r="1053" spans="1:7" s="85" customFormat="1">
      <c r="A1053" s="3"/>
      <c r="B1053" s="4"/>
      <c r="C1053" s="5"/>
      <c r="D1053" s="5"/>
      <c r="E1053" s="86"/>
      <c r="F1053" s="87"/>
      <c r="G1053" s="32"/>
    </row>
    <row r="1054" spans="1:7" s="85" customFormat="1">
      <c r="A1054" s="3"/>
      <c r="B1054" s="4"/>
      <c r="C1054" s="5"/>
      <c r="D1054" s="5"/>
      <c r="E1054" s="86"/>
      <c r="F1054" s="87"/>
      <c r="G1054" s="32"/>
    </row>
    <row r="1055" spans="1:7" s="85" customFormat="1">
      <c r="A1055" s="3"/>
      <c r="B1055" s="4"/>
      <c r="C1055" s="5"/>
      <c r="D1055" s="5"/>
      <c r="E1055" s="86"/>
      <c r="F1055" s="87"/>
      <c r="G1055" s="32"/>
    </row>
    <row r="1056" spans="1:7" s="85" customFormat="1">
      <c r="A1056" s="3"/>
      <c r="B1056" s="4"/>
      <c r="C1056" s="5"/>
      <c r="D1056" s="5"/>
      <c r="E1056" s="86"/>
      <c r="F1056" s="87"/>
      <c r="G1056" s="32"/>
    </row>
    <row r="1057" spans="1:7" s="85" customFormat="1">
      <c r="A1057" s="3"/>
      <c r="B1057" s="4"/>
      <c r="C1057" s="5"/>
      <c r="D1057" s="5"/>
      <c r="E1057" s="86"/>
      <c r="F1057" s="87"/>
      <c r="G1057" s="32"/>
    </row>
    <row r="1058" spans="1:7" s="85" customFormat="1">
      <c r="A1058" s="3"/>
      <c r="B1058" s="4"/>
      <c r="C1058" s="5"/>
      <c r="D1058" s="5"/>
      <c r="E1058" s="86"/>
      <c r="F1058" s="87"/>
      <c r="G1058" s="32"/>
    </row>
    <row r="1059" spans="1:7" s="85" customFormat="1">
      <c r="A1059" s="3"/>
      <c r="B1059" s="4"/>
      <c r="C1059" s="5"/>
      <c r="D1059" s="5"/>
      <c r="E1059" s="86"/>
      <c r="F1059" s="87"/>
      <c r="G1059" s="32"/>
    </row>
    <row r="1060" spans="1:7" s="85" customFormat="1">
      <c r="A1060" s="3"/>
      <c r="B1060" s="4"/>
      <c r="C1060" s="5"/>
      <c r="D1060" s="5"/>
      <c r="E1060" s="86"/>
      <c r="F1060" s="87"/>
      <c r="G1060" s="32"/>
    </row>
    <row r="1061" spans="1:7" s="85" customFormat="1">
      <c r="A1061" s="3"/>
      <c r="B1061" s="4"/>
      <c r="C1061" s="5"/>
      <c r="D1061" s="5"/>
      <c r="E1061" s="86"/>
      <c r="F1061" s="87"/>
      <c r="G1061" s="32"/>
    </row>
    <row r="1062" spans="1:7" s="85" customFormat="1">
      <c r="A1062" s="3"/>
      <c r="B1062" s="4"/>
      <c r="C1062" s="5"/>
      <c r="D1062" s="5"/>
      <c r="E1062" s="86"/>
      <c r="F1062" s="87"/>
      <c r="G1062" s="32"/>
    </row>
    <row r="1063" spans="1:7" s="85" customFormat="1">
      <c r="A1063" s="3"/>
      <c r="B1063" s="4"/>
      <c r="C1063" s="5"/>
      <c r="D1063" s="5"/>
      <c r="E1063" s="86"/>
      <c r="F1063" s="87"/>
      <c r="G1063" s="32"/>
    </row>
    <row r="1064" spans="1:7" s="85" customFormat="1">
      <c r="A1064" s="3"/>
      <c r="B1064" s="4"/>
      <c r="C1064" s="5"/>
      <c r="D1064" s="5"/>
      <c r="E1064" s="86"/>
      <c r="F1064" s="87"/>
      <c r="G1064" s="32"/>
    </row>
    <row r="1065" spans="1:7" s="85" customFormat="1">
      <c r="A1065" s="3"/>
      <c r="B1065" s="4"/>
      <c r="C1065" s="5"/>
      <c r="D1065" s="5"/>
      <c r="E1065" s="86"/>
      <c r="F1065" s="87"/>
      <c r="G1065" s="32"/>
    </row>
    <row r="1066" spans="1:7" s="85" customFormat="1">
      <c r="A1066" s="3"/>
      <c r="B1066" s="4"/>
      <c r="C1066" s="5"/>
      <c r="D1066" s="5"/>
      <c r="E1066" s="86"/>
      <c r="F1066" s="87"/>
      <c r="G1066" s="32"/>
    </row>
    <row r="1067" spans="1:7" s="85" customFormat="1">
      <c r="A1067" s="3"/>
      <c r="B1067" s="4"/>
      <c r="C1067" s="5"/>
      <c r="D1067" s="5"/>
      <c r="E1067" s="86"/>
      <c r="F1067" s="87"/>
      <c r="G1067" s="32"/>
    </row>
    <row r="1068" spans="1:7" s="85" customFormat="1">
      <c r="A1068" s="3"/>
      <c r="B1068" s="4"/>
      <c r="C1068" s="5"/>
      <c r="D1068" s="5"/>
      <c r="E1068" s="86"/>
      <c r="F1068" s="87"/>
      <c r="G1068" s="32"/>
    </row>
    <row r="1069" spans="1:7" s="85" customFormat="1">
      <c r="A1069" s="3"/>
      <c r="B1069" s="4"/>
      <c r="C1069" s="5"/>
      <c r="D1069" s="5"/>
      <c r="E1069" s="86"/>
      <c r="F1069" s="87"/>
      <c r="G1069" s="32"/>
    </row>
    <row r="1070" spans="1:7" s="85" customFormat="1">
      <c r="A1070" s="3"/>
      <c r="B1070" s="4"/>
      <c r="C1070" s="5"/>
      <c r="D1070" s="5"/>
      <c r="E1070" s="86"/>
      <c r="F1070" s="87"/>
      <c r="G1070" s="32"/>
    </row>
    <row r="1071" spans="1:7" s="85" customFormat="1">
      <c r="A1071" s="3"/>
      <c r="B1071" s="4"/>
      <c r="C1071" s="5"/>
      <c r="D1071" s="5"/>
      <c r="E1071" s="86"/>
      <c r="F1071" s="87"/>
      <c r="G1071" s="32"/>
    </row>
    <row r="1072" spans="1:7" s="85" customFormat="1">
      <c r="A1072" s="3"/>
      <c r="B1072" s="4"/>
      <c r="C1072" s="5"/>
      <c r="D1072" s="5"/>
      <c r="E1072" s="86"/>
      <c r="F1072" s="87"/>
      <c r="G1072" s="32"/>
    </row>
    <row r="1073" spans="1:7" s="85" customFormat="1">
      <c r="A1073" s="3"/>
      <c r="B1073" s="4"/>
      <c r="C1073" s="5"/>
      <c r="D1073" s="5"/>
      <c r="E1073" s="86"/>
      <c r="F1073" s="87"/>
      <c r="G1073" s="32"/>
    </row>
    <row r="1074" spans="1:7" s="85" customFormat="1">
      <c r="A1074" s="3"/>
      <c r="B1074" s="4"/>
      <c r="C1074" s="5"/>
      <c r="D1074" s="5"/>
      <c r="E1074" s="86"/>
      <c r="F1074" s="87"/>
      <c r="G1074" s="32"/>
    </row>
    <row r="1075" spans="1:7" s="85" customFormat="1">
      <c r="A1075" s="3"/>
      <c r="B1075" s="4"/>
      <c r="C1075" s="5"/>
      <c r="D1075" s="5"/>
      <c r="E1075" s="86"/>
      <c r="F1075" s="87"/>
      <c r="G1075" s="32"/>
    </row>
    <row r="1076" spans="1:7" s="85" customFormat="1">
      <c r="A1076" s="3"/>
      <c r="B1076" s="4"/>
      <c r="C1076" s="5"/>
      <c r="D1076" s="5"/>
      <c r="E1076" s="86"/>
      <c r="F1076" s="87"/>
      <c r="G1076" s="32"/>
    </row>
    <row r="1077" spans="1:7" s="85" customFormat="1">
      <c r="A1077" s="3"/>
      <c r="B1077" s="4"/>
      <c r="C1077" s="5"/>
      <c r="D1077" s="5"/>
      <c r="E1077" s="86"/>
      <c r="F1077" s="87"/>
      <c r="G1077" s="32"/>
    </row>
    <row r="1078" spans="1:7" s="85" customFormat="1">
      <c r="A1078" s="3"/>
      <c r="B1078" s="4"/>
      <c r="C1078" s="5"/>
      <c r="D1078" s="5"/>
      <c r="E1078" s="86"/>
      <c r="F1078" s="87"/>
      <c r="G1078" s="32"/>
    </row>
    <row r="1079" spans="1:7" s="85" customFormat="1">
      <c r="A1079" s="3"/>
      <c r="B1079" s="4"/>
      <c r="C1079" s="5"/>
      <c r="D1079" s="5"/>
      <c r="E1079" s="86"/>
      <c r="F1079" s="87"/>
      <c r="G1079" s="32"/>
    </row>
    <row r="1080" spans="1:7" s="85" customFormat="1">
      <c r="A1080" s="3"/>
      <c r="B1080" s="4"/>
      <c r="C1080" s="5"/>
      <c r="D1080" s="5"/>
      <c r="E1080" s="86"/>
      <c r="F1080" s="87"/>
      <c r="G1080" s="32"/>
    </row>
    <row r="1081" spans="1:7" s="85" customFormat="1">
      <c r="A1081" s="3"/>
      <c r="B1081" s="4"/>
      <c r="C1081" s="5"/>
      <c r="D1081" s="5"/>
      <c r="E1081" s="86"/>
      <c r="F1081" s="87"/>
      <c r="G1081" s="32"/>
    </row>
    <row r="1082" spans="1:7" s="85" customFormat="1">
      <c r="A1082" s="3"/>
      <c r="B1082" s="4"/>
      <c r="C1082" s="5"/>
      <c r="D1082" s="5"/>
      <c r="E1082" s="86"/>
      <c r="F1082" s="87"/>
      <c r="G1082" s="32"/>
    </row>
    <row r="1083" spans="1:7" s="85" customFormat="1">
      <c r="A1083" s="3"/>
      <c r="B1083" s="4"/>
      <c r="C1083" s="5"/>
      <c r="D1083" s="5"/>
      <c r="E1083" s="86"/>
      <c r="F1083" s="87"/>
      <c r="G1083" s="32"/>
    </row>
    <row r="1084" spans="1:7" s="85" customFormat="1">
      <c r="A1084" s="3"/>
      <c r="B1084" s="4"/>
      <c r="C1084" s="5"/>
      <c r="D1084" s="5"/>
      <c r="E1084" s="86"/>
      <c r="F1084" s="87"/>
      <c r="G1084" s="32"/>
    </row>
    <row r="1085" spans="1:7" s="85" customFormat="1">
      <c r="A1085" s="3"/>
      <c r="B1085" s="4"/>
      <c r="C1085" s="5"/>
      <c r="D1085" s="5"/>
      <c r="E1085" s="86"/>
      <c r="F1085" s="87"/>
      <c r="G1085" s="32"/>
    </row>
    <row r="1086" spans="1:7" s="85" customFormat="1">
      <c r="A1086" s="3"/>
      <c r="B1086" s="4"/>
      <c r="C1086" s="5"/>
      <c r="D1086" s="5"/>
      <c r="E1086" s="86"/>
      <c r="F1086" s="87"/>
      <c r="G1086" s="32"/>
    </row>
    <row r="1087" spans="1:7" s="85" customFormat="1">
      <c r="A1087" s="3"/>
      <c r="B1087" s="4"/>
      <c r="C1087" s="5"/>
      <c r="D1087" s="5"/>
      <c r="E1087" s="86"/>
      <c r="F1087" s="87"/>
      <c r="G1087" s="32"/>
    </row>
    <row r="1088" spans="1:7" s="85" customFormat="1">
      <c r="A1088" s="3"/>
      <c r="B1088" s="4"/>
      <c r="C1088" s="5"/>
      <c r="D1088" s="5"/>
      <c r="E1088" s="86"/>
      <c r="F1088" s="87"/>
      <c r="G1088" s="32"/>
    </row>
    <row r="1089" spans="1:7" s="85" customFormat="1">
      <c r="A1089" s="3"/>
      <c r="B1089" s="4"/>
      <c r="C1089" s="5"/>
      <c r="D1089" s="5"/>
      <c r="E1089" s="86"/>
      <c r="F1089" s="87"/>
      <c r="G1089" s="32"/>
    </row>
    <row r="1090" spans="1:7" s="85" customFormat="1">
      <c r="A1090" s="3"/>
      <c r="B1090" s="4"/>
      <c r="C1090" s="5"/>
      <c r="D1090" s="5"/>
      <c r="E1090" s="86"/>
      <c r="F1090" s="87"/>
      <c r="G1090" s="32"/>
    </row>
    <row r="1091" spans="1:7" s="85" customFormat="1">
      <c r="A1091" s="3"/>
      <c r="B1091" s="4"/>
      <c r="C1091" s="5"/>
      <c r="D1091" s="5"/>
      <c r="E1091" s="86"/>
      <c r="F1091" s="87"/>
      <c r="G1091" s="32"/>
    </row>
    <row r="1092" spans="1:7" s="85" customFormat="1">
      <c r="A1092" s="3"/>
      <c r="B1092" s="4"/>
      <c r="C1092" s="5"/>
      <c r="D1092" s="5"/>
      <c r="E1092" s="86"/>
      <c r="F1092" s="87"/>
      <c r="G1092" s="32"/>
    </row>
    <row r="1093" spans="1:7" s="85" customFormat="1">
      <c r="A1093" s="3"/>
      <c r="B1093" s="4"/>
      <c r="C1093" s="5"/>
      <c r="D1093" s="5"/>
      <c r="E1093" s="86"/>
      <c r="F1093" s="87"/>
      <c r="G1093" s="32"/>
    </row>
    <row r="1094" spans="1:7" s="85" customFormat="1">
      <c r="A1094" s="3"/>
      <c r="B1094" s="4"/>
      <c r="C1094" s="5"/>
      <c r="D1094" s="5"/>
      <c r="E1094" s="86"/>
      <c r="F1094" s="87"/>
      <c r="G1094" s="32"/>
    </row>
    <row r="1095" spans="1:7" s="85" customFormat="1">
      <c r="A1095" s="3"/>
      <c r="B1095" s="4"/>
      <c r="C1095" s="5"/>
      <c r="D1095" s="5"/>
      <c r="E1095" s="86"/>
      <c r="F1095" s="87"/>
      <c r="G1095" s="32"/>
    </row>
    <row r="1096" spans="1:7" s="85" customFormat="1">
      <c r="A1096" s="3"/>
      <c r="B1096" s="4"/>
      <c r="C1096" s="5"/>
      <c r="D1096" s="5"/>
      <c r="E1096" s="86"/>
      <c r="F1096" s="87"/>
      <c r="G1096" s="32"/>
    </row>
    <row r="1097" spans="1:7" s="85" customFormat="1">
      <c r="A1097" s="3"/>
      <c r="B1097" s="4"/>
      <c r="C1097" s="5"/>
      <c r="D1097" s="5"/>
      <c r="E1097" s="86"/>
      <c r="F1097" s="87"/>
      <c r="G1097" s="32"/>
    </row>
    <row r="1098" spans="1:7" s="85" customFormat="1">
      <c r="A1098" s="3"/>
      <c r="B1098" s="4"/>
      <c r="C1098" s="5"/>
      <c r="D1098" s="5"/>
      <c r="E1098" s="86"/>
      <c r="F1098" s="87"/>
      <c r="G1098" s="32"/>
    </row>
    <row r="1099" spans="1:7" s="85" customFormat="1">
      <c r="A1099" s="3"/>
      <c r="B1099" s="4"/>
      <c r="C1099" s="5"/>
      <c r="D1099" s="5"/>
      <c r="E1099" s="86"/>
      <c r="F1099" s="87"/>
      <c r="G1099" s="32"/>
    </row>
    <row r="1100" spans="1:7" s="85" customFormat="1">
      <c r="A1100" s="3"/>
      <c r="B1100" s="4"/>
      <c r="C1100" s="5"/>
      <c r="D1100" s="5"/>
      <c r="E1100" s="86"/>
      <c r="F1100" s="87"/>
      <c r="G1100" s="32"/>
    </row>
    <row r="1101" spans="1:7" s="85" customFormat="1">
      <c r="A1101" s="3"/>
      <c r="B1101" s="4"/>
      <c r="C1101" s="5"/>
      <c r="D1101" s="5"/>
      <c r="E1101" s="86"/>
      <c r="F1101" s="87"/>
      <c r="G1101" s="32"/>
    </row>
    <row r="1102" spans="1:7" s="85" customFormat="1">
      <c r="A1102" s="3"/>
      <c r="B1102" s="4"/>
      <c r="C1102" s="5"/>
      <c r="D1102" s="5"/>
      <c r="E1102" s="86"/>
      <c r="F1102" s="87"/>
      <c r="G1102" s="32"/>
    </row>
    <row r="1103" spans="1:7" s="85" customFormat="1">
      <c r="A1103" s="3"/>
      <c r="B1103" s="4"/>
      <c r="C1103" s="5"/>
      <c r="D1103" s="5"/>
      <c r="E1103" s="86"/>
      <c r="F1103" s="87"/>
      <c r="G1103" s="32"/>
    </row>
    <row r="1104" spans="1:7" s="85" customFormat="1">
      <c r="A1104" s="3"/>
      <c r="B1104" s="4"/>
      <c r="C1104" s="5"/>
      <c r="D1104" s="5"/>
      <c r="E1104" s="86"/>
      <c r="F1104" s="87"/>
      <c r="G1104" s="32"/>
    </row>
    <row r="1105" spans="1:7" s="85" customFormat="1">
      <c r="A1105" s="3"/>
      <c r="B1105" s="4"/>
      <c r="C1105" s="5"/>
      <c r="D1105" s="5"/>
      <c r="E1105" s="86"/>
      <c r="F1105" s="87"/>
      <c r="G1105" s="32"/>
    </row>
    <row r="1106" spans="1:7" s="85" customFormat="1">
      <c r="A1106" s="3"/>
      <c r="B1106" s="4"/>
      <c r="C1106" s="5"/>
      <c r="D1106" s="5"/>
      <c r="E1106" s="86"/>
      <c r="F1106" s="87"/>
      <c r="G1106" s="32"/>
    </row>
    <row r="1107" spans="1:7" s="85" customFormat="1">
      <c r="A1107" s="3"/>
      <c r="B1107" s="4"/>
      <c r="C1107" s="5"/>
      <c r="D1107" s="5"/>
      <c r="E1107" s="86"/>
      <c r="F1107" s="87"/>
      <c r="G1107" s="32"/>
    </row>
    <row r="1108" spans="1:7" s="85" customFormat="1">
      <c r="A1108" s="3"/>
      <c r="B1108" s="4"/>
      <c r="C1108" s="5"/>
      <c r="D1108" s="5"/>
      <c r="E1108" s="86"/>
      <c r="F1108" s="87"/>
      <c r="G1108" s="32"/>
    </row>
    <row r="1109" spans="1:7" s="85" customFormat="1">
      <c r="A1109" s="3"/>
      <c r="B1109" s="4"/>
      <c r="C1109" s="5"/>
      <c r="D1109" s="5"/>
      <c r="E1109" s="86"/>
      <c r="F1109" s="87"/>
      <c r="G1109" s="32"/>
    </row>
    <row r="1110" spans="1:7" s="85" customFormat="1">
      <c r="A1110" s="3"/>
      <c r="B1110" s="4"/>
      <c r="C1110" s="5"/>
      <c r="D1110" s="5"/>
      <c r="E1110" s="86"/>
      <c r="F1110" s="87"/>
      <c r="G1110" s="32"/>
    </row>
    <row r="1111" spans="1:7" s="85" customFormat="1">
      <c r="A1111" s="3"/>
      <c r="B1111" s="4"/>
      <c r="C1111" s="5"/>
      <c r="D1111" s="5"/>
      <c r="E1111" s="86"/>
      <c r="F1111" s="87"/>
      <c r="G1111" s="32"/>
    </row>
    <row r="1112" spans="1:7" s="85" customFormat="1">
      <c r="A1112" s="3"/>
      <c r="B1112" s="4"/>
      <c r="C1112" s="5"/>
      <c r="D1112" s="5"/>
      <c r="E1112" s="86"/>
      <c r="F1112" s="87"/>
      <c r="G1112" s="32"/>
    </row>
    <row r="1113" spans="1:7" s="85" customFormat="1">
      <c r="A1113" s="3"/>
      <c r="B1113" s="4"/>
      <c r="C1113" s="5"/>
      <c r="D1113" s="5"/>
      <c r="E1113" s="86"/>
      <c r="F1113" s="87"/>
      <c r="G1113" s="32"/>
    </row>
    <row r="1114" spans="1:7" s="85" customFormat="1">
      <c r="A1114" s="3"/>
      <c r="B1114" s="4"/>
      <c r="C1114" s="5"/>
      <c r="D1114" s="5"/>
      <c r="E1114" s="86"/>
      <c r="F1114" s="87"/>
      <c r="G1114" s="32"/>
    </row>
    <row r="1115" spans="1:7" s="85" customFormat="1">
      <c r="A1115" s="3"/>
      <c r="B1115" s="4"/>
      <c r="C1115" s="5"/>
      <c r="D1115" s="5"/>
      <c r="E1115" s="86"/>
      <c r="F1115" s="87"/>
      <c r="G1115" s="32"/>
    </row>
    <row r="1116" spans="1:7" s="85" customFormat="1">
      <c r="A1116" s="3"/>
      <c r="B1116" s="4"/>
      <c r="C1116" s="5"/>
      <c r="D1116" s="5"/>
      <c r="E1116" s="86"/>
      <c r="F1116" s="87"/>
      <c r="G1116" s="32"/>
    </row>
    <row r="1117" spans="1:7" s="85" customFormat="1">
      <c r="A1117" s="3"/>
      <c r="B1117" s="4"/>
      <c r="C1117" s="5"/>
      <c r="D1117" s="5"/>
      <c r="E1117" s="86"/>
      <c r="F1117" s="87"/>
      <c r="G1117" s="32"/>
    </row>
    <row r="1118" spans="1:7" s="85" customFormat="1">
      <c r="A1118" s="3"/>
      <c r="B1118" s="4"/>
      <c r="C1118" s="5"/>
      <c r="D1118" s="5"/>
      <c r="E1118" s="86"/>
      <c r="F1118" s="87"/>
      <c r="G1118" s="32"/>
    </row>
    <row r="1119" spans="1:7" s="85" customFormat="1">
      <c r="A1119" s="3"/>
      <c r="B1119" s="4"/>
      <c r="C1119" s="5"/>
      <c r="D1119" s="5"/>
      <c r="E1119" s="86"/>
      <c r="F1119" s="87"/>
      <c r="G1119" s="32"/>
    </row>
    <row r="1120" spans="1:7" s="85" customFormat="1">
      <c r="A1120" s="3"/>
      <c r="B1120" s="4"/>
      <c r="C1120" s="5"/>
      <c r="D1120" s="5"/>
      <c r="E1120" s="86"/>
      <c r="F1120" s="87"/>
      <c r="G1120" s="32"/>
    </row>
    <row r="1121" spans="1:7" s="85" customFormat="1">
      <c r="A1121" s="3"/>
      <c r="B1121" s="4"/>
      <c r="C1121" s="5"/>
      <c r="D1121" s="5"/>
      <c r="E1121" s="86"/>
      <c r="F1121" s="87"/>
      <c r="G1121" s="32"/>
    </row>
    <row r="1122" spans="1:7" s="85" customFormat="1">
      <c r="A1122" s="3"/>
      <c r="B1122" s="4"/>
      <c r="C1122" s="5"/>
      <c r="D1122" s="5"/>
      <c r="E1122" s="86"/>
      <c r="F1122" s="87"/>
      <c r="G1122" s="32"/>
    </row>
    <row r="1123" spans="1:7" s="85" customFormat="1">
      <c r="A1123" s="3"/>
      <c r="B1123" s="4"/>
      <c r="C1123" s="5"/>
      <c r="D1123" s="5"/>
      <c r="E1123" s="86"/>
      <c r="F1123" s="87"/>
      <c r="G1123" s="32"/>
    </row>
    <row r="1124" spans="1:7" s="85" customFormat="1">
      <c r="A1124" s="3"/>
      <c r="B1124" s="4"/>
      <c r="C1124" s="5"/>
      <c r="D1124" s="5"/>
      <c r="E1124" s="86"/>
      <c r="F1124" s="87"/>
      <c r="G1124" s="32"/>
    </row>
    <row r="1125" spans="1:7" s="85" customFormat="1">
      <c r="A1125" s="3"/>
      <c r="B1125" s="4"/>
      <c r="C1125" s="5"/>
      <c r="D1125" s="5"/>
      <c r="E1125" s="86"/>
      <c r="F1125" s="87"/>
      <c r="G1125" s="32"/>
    </row>
    <row r="1126" spans="1:7" s="85" customFormat="1">
      <c r="A1126" s="3"/>
      <c r="B1126" s="4"/>
      <c r="C1126" s="5"/>
      <c r="D1126" s="5"/>
      <c r="E1126" s="86"/>
      <c r="F1126" s="87"/>
      <c r="G1126" s="32"/>
    </row>
    <row r="1127" spans="1:7" s="85" customFormat="1">
      <c r="A1127" s="3"/>
      <c r="B1127" s="4"/>
      <c r="C1127" s="5"/>
      <c r="D1127" s="5"/>
      <c r="E1127" s="86"/>
      <c r="F1127" s="87"/>
      <c r="G1127" s="32"/>
    </row>
    <row r="1128" spans="1:7" s="85" customFormat="1">
      <c r="A1128" s="3"/>
      <c r="B1128" s="4"/>
      <c r="C1128" s="5"/>
      <c r="D1128" s="5"/>
      <c r="E1128" s="86"/>
      <c r="F1128" s="87"/>
      <c r="G1128" s="32"/>
    </row>
    <row r="1129" spans="1:7" s="85" customFormat="1">
      <c r="A1129" s="3"/>
      <c r="B1129" s="4"/>
      <c r="C1129" s="5"/>
      <c r="D1129" s="5"/>
      <c r="E1129" s="86"/>
      <c r="F1129" s="87"/>
      <c r="G1129" s="32"/>
    </row>
    <row r="1130" spans="1:7" s="85" customFormat="1">
      <c r="A1130" s="3"/>
      <c r="B1130" s="4"/>
      <c r="C1130" s="5"/>
      <c r="D1130" s="5"/>
      <c r="E1130" s="86"/>
      <c r="F1130" s="87"/>
      <c r="G1130" s="32"/>
    </row>
    <row r="1131" spans="1:7" s="85" customFormat="1">
      <c r="A1131" s="3"/>
      <c r="B1131" s="4"/>
      <c r="C1131" s="5"/>
      <c r="D1131" s="5"/>
      <c r="E1131" s="86"/>
      <c r="F1131" s="87"/>
      <c r="G1131" s="32"/>
    </row>
    <row r="1132" spans="1:7" s="85" customFormat="1">
      <c r="A1132" s="3"/>
      <c r="B1132" s="4"/>
      <c r="C1132" s="5"/>
      <c r="D1132" s="5"/>
      <c r="E1132" s="86"/>
      <c r="F1132" s="87"/>
      <c r="G1132" s="32"/>
    </row>
    <row r="1133" spans="1:7" s="85" customFormat="1">
      <c r="A1133" s="3"/>
      <c r="B1133" s="4"/>
      <c r="C1133" s="5"/>
      <c r="D1133" s="5"/>
      <c r="E1133" s="86"/>
      <c r="F1133" s="87"/>
      <c r="G1133" s="32"/>
    </row>
    <row r="1134" spans="1:7" s="85" customFormat="1">
      <c r="A1134" s="3"/>
      <c r="B1134" s="4"/>
      <c r="C1134" s="5"/>
      <c r="D1134" s="5"/>
      <c r="E1134" s="86"/>
      <c r="F1134" s="87"/>
      <c r="G1134" s="32"/>
    </row>
    <row r="1135" spans="1:7" s="85" customFormat="1">
      <c r="A1135" s="3"/>
      <c r="B1135" s="4"/>
      <c r="C1135" s="5"/>
      <c r="D1135" s="5"/>
      <c r="E1135" s="86"/>
      <c r="F1135" s="87"/>
      <c r="G1135" s="32"/>
    </row>
    <row r="1136" spans="1:7" s="85" customFormat="1">
      <c r="A1136" s="3"/>
      <c r="B1136" s="4"/>
      <c r="C1136" s="5"/>
      <c r="D1136" s="5"/>
      <c r="E1136" s="86"/>
      <c r="F1136" s="87"/>
      <c r="G1136" s="32"/>
    </row>
    <row r="1137" spans="1:7" s="85" customFormat="1">
      <c r="A1137" s="3"/>
      <c r="B1137" s="4"/>
      <c r="C1137" s="5"/>
      <c r="D1137" s="5"/>
      <c r="E1137" s="86"/>
      <c r="F1137" s="87"/>
      <c r="G1137" s="32"/>
    </row>
    <row r="1138" spans="1:7" s="85" customFormat="1">
      <c r="A1138" s="3"/>
      <c r="B1138" s="4"/>
      <c r="C1138" s="5"/>
      <c r="D1138" s="5"/>
      <c r="E1138" s="86"/>
      <c r="F1138" s="87"/>
      <c r="G1138" s="32"/>
    </row>
    <row r="1139" spans="1:7" s="85" customFormat="1">
      <c r="A1139" s="3"/>
      <c r="B1139" s="4"/>
      <c r="C1139" s="5"/>
      <c r="D1139" s="5"/>
      <c r="E1139" s="86"/>
      <c r="F1139" s="87"/>
      <c r="G1139" s="32"/>
    </row>
    <row r="1140" spans="1:7" s="85" customFormat="1">
      <c r="A1140" s="3"/>
      <c r="B1140" s="4"/>
      <c r="C1140" s="5"/>
      <c r="D1140" s="5"/>
      <c r="E1140" s="86"/>
      <c r="F1140" s="87"/>
      <c r="G1140" s="32"/>
    </row>
    <row r="1141" spans="1:7" s="85" customFormat="1">
      <c r="A1141" s="3"/>
      <c r="B1141" s="4"/>
      <c r="C1141" s="5"/>
      <c r="D1141" s="5"/>
      <c r="E1141" s="86"/>
      <c r="F1141" s="87"/>
      <c r="G1141" s="32"/>
    </row>
    <row r="1142" spans="1:7" s="85" customFormat="1">
      <c r="A1142" s="3"/>
      <c r="B1142" s="4"/>
      <c r="C1142" s="5"/>
      <c r="D1142" s="5"/>
      <c r="E1142" s="86"/>
      <c r="F1142" s="87"/>
      <c r="G1142" s="32"/>
    </row>
    <row r="1143" spans="1:7" s="85" customFormat="1">
      <c r="A1143" s="3"/>
      <c r="B1143" s="4"/>
      <c r="C1143" s="5"/>
      <c r="D1143" s="5"/>
      <c r="E1143" s="86"/>
      <c r="F1143" s="87"/>
      <c r="G1143" s="32"/>
    </row>
    <row r="1144" spans="1:7" s="85" customFormat="1">
      <c r="A1144" s="3"/>
      <c r="B1144" s="4"/>
      <c r="C1144" s="5"/>
      <c r="D1144" s="5"/>
      <c r="E1144" s="86"/>
      <c r="F1144" s="87"/>
      <c r="G1144" s="32"/>
    </row>
    <row r="1145" spans="1:7" s="85" customFormat="1">
      <c r="A1145" s="3"/>
      <c r="B1145" s="4"/>
      <c r="C1145" s="5"/>
      <c r="D1145" s="5"/>
      <c r="E1145" s="86"/>
      <c r="F1145" s="87"/>
      <c r="G1145" s="32"/>
    </row>
    <row r="1146" spans="1:7" s="85" customFormat="1">
      <c r="A1146" s="3"/>
      <c r="B1146" s="4"/>
      <c r="C1146" s="5"/>
      <c r="D1146" s="5"/>
      <c r="E1146" s="86"/>
      <c r="F1146" s="87"/>
      <c r="G1146" s="32"/>
    </row>
    <row r="1147" spans="1:7" s="85" customFormat="1">
      <c r="A1147" s="3"/>
      <c r="B1147" s="4"/>
      <c r="C1147" s="5"/>
      <c r="D1147" s="5"/>
      <c r="E1147" s="86"/>
      <c r="F1147" s="87"/>
      <c r="G1147" s="32"/>
    </row>
    <row r="1148" spans="1:7" s="85" customFormat="1">
      <c r="A1148" s="3"/>
      <c r="B1148" s="4"/>
      <c r="C1148" s="5"/>
      <c r="D1148" s="5"/>
      <c r="E1148" s="86"/>
      <c r="F1148" s="87"/>
      <c r="G1148" s="32"/>
    </row>
    <row r="1149" spans="1:7" s="85" customFormat="1">
      <c r="A1149" s="3"/>
      <c r="B1149" s="4"/>
      <c r="C1149" s="5"/>
      <c r="D1149" s="5"/>
      <c r="E1149" s="86"/>
      <c r="F1149" s="87"/>
      <c r="G1149" s="32"/>
    </row>
    <row r="1150" spans="1:7" s="85" customFormat="1">
      <c r="A1150" s="3"/>
      <c r="B1150" s="4"/>
      <c r="C1150" s="5"/>
      <c r="D1150" s="5"/>
      <c r="E1150" s="86"/>
      <c r="F1150" s="87"/>
      <c r="G1150" s="32"/>
    </row>
    <row r="1151" spans="1:7" s="85" customFormat="1">
      <c r="A1151" s="3"/>
      <c r="B1151" s="4"/>
      <c r="C1151" s="5"/>
      <c r="D1151" s="5"/>
      <c r="E1151" s="86"/>
      <c r="F1151" s="87"/>
      <c r="G1151" s="32"/>
    </row>
    <row r="1152" spans="1:7" s="85" customFormat="1">
      <c r="A1152" s="3"/>
      <c r="B1152" s="4"/>
      <c r="C1152" s="5"/>
      <c r="D1152" s="5"/>
      <c r="E1152" s="86"/>
      <c r="F1152" s="87"/>
      <c r="G1152" s="32"/>
    </row>
    <row r="1153" spans="1:7" s="85" customFormat="1">
      <c r="A1153" s="3"/>
      <c r="B1153" s="4"/>
      <c r="C1153" s="5"/>
      <c r="D1153" s="5"/>
      <c r="E1153" s="86"/>
      <c r="F1153" s="87"/>
      <c r="G1153" s="32"/>
    </row>
    <row r="1154" spans="1:7" s="85" customFormat="1">
      <c r="A1154" s="3"/>
      <c r="B1154" s="4"/>
      <c r="C1154" s="5"/>
      <c r="D1154" s="5"/>
      <c r="E1154" s="86"/>
      <c r="F1154" s="87"/>
      <c r="G1154" s="32"/>
    </row>
    <row r="1155" spans="1:7" s="85" customFormat="1">
      <c r="A1155" s="3"/>
      <c r="B1155" s="4"/>
      <c r="C1155" s="5"/>
      <c r="D1155" s="5"/>
      <c r="E1155" s="86"/>
      <c r="F1155" s="87"/>
      <c r="G1155" s="32"/>
    </row>
    <row r="1156" spans="1:7" s="85" customFormat="1">
      <c r="A1156" s="3"/>
      <c r="B1156" s="4"/>
      <c r="C1156" s="5"/>
      <c r="D1156" s="5"/>
      <c r="E1156" s="86"/>
      <c r="F1156" s="87"/>
      <c r="G1156" s="32"/>
    </row>
    <row r="1157" spans="1:7" s="85" customFormat="1">
      <c r="A1157" s="3"/>
      <c r="B1157" s="4"/>
      <c r="C1157" s="5"/>
      <c r="D1157" s="5"/>
      <c r="E1157" s="86"/>
      <c r="F1157" s="87"/>
      <c r="G1157" s="32"/>
    </row>
    <row r="1158" spans="1:7" s="85" customFormat="1">
      <c r="A1158" s="3"/>
      <c r="B1158" s="4"/>
      <c r="C1158" s="5"/>
      <c r="D1158" s="5"/>
      <c r="E1158" s="86"/>
      <c r="F1158" s="87"/>
      <c r="G1158" s="32"/>
    </row>
    <row r="1159" spans="1:7" s="85" customFormat="1">
      <c r="A1159" s="3"/>
      <c r="B1159" s="4"/>
      <c r="C1159" s="5"/>
      <c r="D1159" s="5"/>
      <c r="E1159" s="86"/>
      <c r="F1159" s="87"/>
      <c r="G1159" s="32"/>
    </row>
    <row r="1160" spans="1:7" s="85" customFormat="1">
      <c r="A1160" s="3"/>
      <c r="B1160" s="4"/>
      <c r="C1160" s="5"/>
      <c r="D1160" s="5"/>
      <c r="E1160" s="86"/>
      <c r="F1160" s="87"/>
      <c r="G1160" s="32"/>
    </row>
    <row r="1161" spans="1:7" s="85" customFormat="1">
      <c r="A1161" s="3"/>
      <c r="B1161" s="4"/>
      <c r="C1161" s="5"/>
      <c r="D1161" s="5"/>
      <c r="E1161" s="86"/>
      <c r="F1161" s="87"/>
      <c r="G1161" s="32"/>
    </row>
    <row r="1162" spans="1:7" s="85" customFormat="1">
      <c r="A1162" s="3"/>
      <c r="B1162" s="4"/>
      <c r="C1162" s="5"/>
      <c r="D1162" s="5"/>
      <c r="E1162" s="86"/>
      <c r="F1162" s="87"/>
      <c r="G1162" s="32"/>
    </row>
    <row r="1163" spans="1:7" s="85" customFormat="1">
      <c r="A1163" s="3"/>
      <c r="B1163" s="4"/>
      <c r="C1163" s="5"/>
      <c r="D1163" s="5"/>
      <c r="E1163" s="86"/>
      <c r="F1163" s="87"/>
      <c r="G1163" s="32"/>
    </row>
    <row r="1164" spans="1:7" s="85" customFormat="1">
      <c r="A1164" s="3"/>
      <c r="B1164" s="4"/>
      <c r="C1164" s="5"/>
      <c r="D1164" s="5"/>
      <c r="E1164" s="86"/>
      <c r="F1164" s="87"/>
      <c r="G1164" s="32"/>
    </row>
    <row r="1165" spans="1:7" s="85" customFormat="1">
      <c r="A1165" s="3"/>
      <c r="B1165" s="4"/>
      <c r="C1165" s="5"/>
      <c r="D1165" s="5"/>
      <c r="E1165" s="86"/>
      <c r="F1165" s="87"/>
      <c r="G1165" s="32"/>
    </row>
    <row r="1166" spans="1:7" s="85" customFormat="1">
      <c r="A1166" s="3"/>
      <c r="B1166" s="4"/>
      <c r="C1166" s="5"/>
      <c r="D1166" s="5"/>
      <c r="E1166" s="86"/>
      <c r="F1166" s="87"/>
      <c r="G1166" s="32"/>
    </row>
    <row r="1167" spans="1:7" s="85" customFormat="1">
      <c r="A1167" s="3"/>
      <c r="B1167" s="4"/>
      <c r="C1167" s="5"/>
      <c r="D1167" s="5"/>
      <c r="E1167" s="86"/>
      <c r="F1167" s="87"/>
      <c r="G1167" s="32"/>
    </row>
    <row r="1168" spans="1:7" s="85" customFormat="1">
      <c r="A1168" s="3"/>
      <c r="B1168" s="4"/>
      <c r="C1168" s="5"/>
      <c r="D1168" s="5"/>
      <c r="E1168" s="86"/>
      <c r="F1168" s="87"/>
      <c r="G1168" s="32"/>
    </row>
    <row r="1169" spans="1:7" s="85" customFormat="1">
      <c r="A1169" s="3"/>
      <c r="B1169" s="4"/>
      <c r="C1169" s="5"/>
      <c r="D1169" s="5"/>
      <c r="E1169" s="86"/>
      <c r="F1169" s="87"/>
      <c r="G1169" s="32"/>
    </row>
    <row r="1170" spans="1:7" s="85" customFormat="1">
      <c r="A1170" s="3"/>
      <c r="B1170" s="4"/>
      <c r="C1170" s="5"/>
      <c r="D1170" s="5"/>
      <c r="E1170" s="86"/>
      <c r="F1170" s="87"/>
      <c r="G1170" s="32"/>
    </row>
    <row r="1171" spans="1:7" s="85" customFormat="1">
      <c r="A1171" s="3"/>
      <c r="B1171" s="4"/>
      <c r="C1171" s="5"/>
      <c r="D1171" s="5"/>
      <c r="E1171" s="86"/>
      <c r="F1171" s="87"/>
      <c r="G1171" s="32"/>
    </row>
    <row r="1172" spans="1:7" s="85" customFormat="1">
      <c r="A1172" s="3"/>
      <c r="B1172" s="4"/>
      <c r="C1172" s="5"/>
      <c r="D1172" s="5"/>
      <c r="E1172" s="86"/>
      <c r="F1172" s="87"/>
      <c r="G1172" s="32"/>
    </row>
    <row r="1173" spans="1:7" s="85" customFormat="1">
      <c r="A1173" s="3"/>
      <c r="B1173" s="4"/>
      <c r="C1173" s="5"/>
      <c r="D1173" s="5"/>
      <c r="E1173" s="86"/>
      <c r="F1173" s="87"/>
      <c r="G1173" s="32"/>
    </row>
    <row r="1174" spans="1:7" s="85" customFormat="1">
      <c r="A1174" s="3"/>
      <c r="B1174" s="4"/>
      <c r="C1174" s="5"/>
      <c r="D1174" s="5"/>
      <c r="E1174" s="86"/>
      <c r="F1174" s="87"/>
      <c r="G1174" s="32"/>
    </row>
    <row r="1175" spans="1:7" s="85" customFormat="1">
      <c r="A1175" s="3"/>
      <c r="B1175" s="4"/>
      <c r="C1175" s="5"/>
      <c r="D1175" s="5"/>
      <c r="E1175" s="86"/>
      <c r="F1175" s="87"/>
      <c r="G1175" s="32"/>
    </row>
    <row r="1176" spans="1:7" s="85" customFormat="1">
      <c r="A1176" s="3"/>
      <c r="B1176" s="4"/>
      <c r="C1176" s="5"/>
      <c r="D1176" s="5"/>
      <c r="E1176" s="86"/>
      <c r="F1176" s="87"/>
      <c r="G1176" s="32"/>
    </row>
    <row r="1177" spans="1:7" s="85" customFormat="1">
      <c r="A1177" s="3"/>
      <c r="B1177" s="4"/>
      <c r="C1177" s="5"/>
      <c r="D1177" s="5"/>
      <c r="E1177" s="86"/>
      <c r="F1177" s="87"/>
      <c r="G1177" s="32"/>
    </row>
    <row r="1178" spans="1:7" s="85" customFormat="1">
      <c r="A1178" s="3"/>
      <c r="B1178" s="4"/>
      <c r="C1178" s="5"/>
      <c r="D1178" s="5"/>
      <c r="E1178" s="86"/>
      <c r="F1178" s="87"/>
      <c r="G1178" s="32"/>
    </row>
    <row r="1179" spans="1:7" s="85" customFormat="1">
      <c r="A1179" s="3"/>
      <c r="B1179" s="4"/>
      <c r="C1179" s="5"/>
      <c r="D1179" s="5"/>
      <c r="E1179" s="86"/>
      <c r="F1179" s="87"/>
      <c r="G1179" s="32"/>
    </row>
    <row r="1180" spans="1:7" s="85" customFormat="1">
      <c r="A1180" s="3"/>
      <c r="B1180" s="4"/>
      <c r="C1180" s="5"/>
      <c r="D1180" s="5"/>
      <c r="E1180" s="86"/>
      <c r="F1180" s="87"/>
      <c r="G1180" s="32"/>
    </row>
    <row r="1181" spans="1:7" s="85" customFormat="1">
      <c r="A1181" s="3"/>
      <c r="B1181" s="4"/>
      <c r="C1181" s="5"/>
      <c r="D1181" s="5"/>
      <c r="E1181" s="86"/>
      <c r="F1181" s="87"/>
      <c r="G1181" s="32"/>
    </row>
    <row r="1182" spans="1:7" s="85" customFormat="1">
      <c r="A1182" s="3"/>
      <c r="B1182" s="4"/>
      <c r="C1182" s="5"/>
      <c r="D1182" s="5"/>
      <c r="E1182" s="86"/>
      <c r="F1182" s="87"/>
      <c r="G1182" s="32"/>
    </row>
    <row r="1183" spans="1:7" s="85" customFormat="1">
      <c r="A1183" s="3"/>
      <c r="B1183" s="4"/>
      <c r="C1183" s="5"/>
      <c r="D1183" s="5"/>
      <c r="E1183" s="86"/>
      <c r="F1183" s="87"/>
      <c r="G1183" s="32"/>
    </row>
    <row r="1184" spans="1:7" s="85" customFormat="1">
      <c r="A1184" s="3"/>
      <c r="B1184" s="4"/>
      <c r="C1184" s="5"/>
      <c r="D1184" s="5"/>
      <c r="E1184" s="86"/>
      <c r="F1184" s="87"/>
      <c r="G1184" s="32"/>
    </row>
    <row r="1185" spans="1:7" s="85" customFormat="1">
      <c r="A1185" s="3"/>
      <c r="B1185" s="4"/>
      <c r="C1185" s="5"/>
      <c r="D1185" s="5"/>
      <c r="E1185" s="86"/>
      <c r="F1185" s="87"/>
      <c r="G1185" s="32"/>
    </row>
    <row r="1186" spans="1:7" s="85" customFormat="1">
      <c r="A1186" s="3"/>
      <c r="B1186" s="4"/>
      <c r="C1186" s="5"/>
      <c r="D1186" s="5"/>
      <c r="E1186" s="86"/>
      <c r="F1186" s="87"/>
      <c r="G1186" s="32"/>
    </row>
    <row r="1187" spans="1:7" s="85" customFormat="1">
      <c r="A1187" s="3"/>
      <c r="B1187" s="4"/>
      <c r="C1187" s="5"/>
      <c r="D1187" s="5"/>
      <c r="E1187" s="86"/>
      <c r="F1187" s="87"/>
      <c r="G1187" s="32"/>
    </row>
    <row r="1188" spans="1:7" s="85" customFormat="1">
      <c r="A1188" s="3"/>
      <c r="B1188" s="4"/>
      <c r="C1188" s="5"/>
      <c r="D1188" s="5"/>
      <c r="E1188" s="86"/>
      <c r="F1188" s="87"/>
      <c r="G1188" s="32"/>
    </row>
    <row r="1189" spans="1:7" s="85" customFormat="1">
      <c r="A1189" s="3"/>
      <c r="B1189" s="4"/>
      <c r="C1189" s="5"/>
      <c r="D1189" s="5"/>
      <c r="E1189" s="86"/>
      <c r="F1189" s="87"/>
      <c r="G1189" s="32"/>
    </row>
    <row r="1190" spans="1:7" s="85" customFormat="1">
      <c r="A1190" s="3"/>
      <c r="B1190" s="4"/>
      <c r="C1190" s="5"/>
      <c r="D1190" s="5"/>
      <c r="E1190" s="86"/>
      <c r="F1190" s="87"/>
      <c r="G1190" s="32"/>
    </row>
    <row r="1191" spans="1:7" s="85" customFormat="1">
      <c r="A1191" s="3"/>
      <c r="B1191" s="4"/>
      <c r="C1191" s="5"/>
      <c r="D1191" s="5"/>
      <c r="E1191" s="86"/>
      <c r="F1191" s="87"/>
      <c r="G1191" s="32"/>
    </row>
    <row r="1192" spans="1:7" s="85" customFormat="1">
      <c r="A1192" s="3"/>
      <c r="B1192" s="4"/>
      <c r="C1192" s="5"/>
      <c r="D1192" s="5"/>
      <c r="E1192" s="86"/>
      <c r="F1192" s="87"/>
      <c r="G1192" s="32"/>
    </row>
    <row r="1193" spans="1:7" s="85" customFormat="1">
      <c r="A1193" s="3"/>
      <c r="B1193" s="4"/>
      <c r="C1193" s="5"/>
      <c r="D1193" s="5"/>
      <c r="E1193" s="86"/>
      <c r="F1193" s="87"/>
      <c r="G1193" s="32"/>
    </row>
    <row r="1194" spans="1:7" s="85" customFormat="1">
      <c r="A1194" s="3"/>
      <c r="B1194" s="4"/>
      <c r="C1194" s="5"/>
      <c r="D1194" s="5"/>
      <c r="E1194" s="86"/>
      <c r="F1194" s="87"/>
      <c r="G1194" s="32"/>
    </row>
    <row r="1195" spans="1:7" s="85" customFormat="1">
      <c r="A1195" s="3"/>
      <c r="B1195" s="4"/>
      <c r="C1195" s="5"/>
      <c r="D1195" s="5"/>
      <c r="E1195" s="86"/>
      <c r="F1195" s="87"/>
      <c r="G1195" s="32"/>
    </row>
    <row r="1196" spans="1:7" s="85" customFormat="1">
      <c r="A1196" s="3"/>
      <c r="B1196" s="4"/>
      <c r="C1196" s="5"/>
      <c r="D1196" s="5"/>
      <c r="E1196" s="86"/>
      <c r="F1196" s="87"/>
      <c r="G1196" s="32"/>
    </row>
    <row r="1197" spans="1:7" s="85" customFormat="1">
      <c r="A1197" s="3"/>
      <c r="B1197" s="4"/>
      <c r="C1197" s="5"/>
      <c r="D1197" s="5"/>
      <c r="E1197" s="86"/>
      <c r="F1197" s="87"/>
      <c r="G1197" s="32"/>
    </row>
    <row r="1198" spans="1:7" s="85" customFormat="1">
      <c r="A1198" s="3"/>
      <c r="B1198" s="4"/>
      <c r="C1198" s="5"/>
      <c r="D1198" s="5"/>
      <c r="E1198" s="86"/>
      <c r="F1198" s="87"/>
      <c r="G1198" s="32"/>
    </row>
    <row r="1199" spans="1:7" s="85" customFormat="1">
      <c r="A1199" s="3"/>
      <c r="B1199" s="4"/>
      <c r="C1199" s="5"/>
      <c r="D1199" s="5"/>
      <c r="E1199" s="86"/>
      <c r="F1199" s="87"/>
      <c r="G1199" s="32"/>
    </row>
    <row r="1200" spans="1:7" s="85" customFormat="1">
      <c r="A1200" s="3"/>
      <c r="B1200" s="4"/>
      <c r="C1200" s="5"/>
      <c r="D1200" s="5"/>
      <c r="E1200" s="86"/>
      <c r="F1200" s="87"/>
      <c r="G1200" s="32"/>
    </row>
    <row r="1201" spans="1:7" s="85" customFormat="1">
      <c r="A1201" s="3"/>
      <c r="B1201" s="4"/>
      <c r="C1201" s="5"/>
      <c r="D1201" s="5"/>
      <c r="E1201" s="86"/>
      <c r="F1201" s="87"/>
      <c r="G1201" s="32"/>
    </row>
    <row r="1202" spans="1:7" s="85" customFormat="1">
      <c r="A1202" s="3"/>
      <c r="B1202" s="4"/>
      <c r="C1202" s="5"/>
      <c r="D1202" s="5"/>
      <c r="E1202" s="86"/>
      <c r="F1202" s="87"/>
      <c r="G1202" s="32"/>
    </row>
    <row r="1203" spans="1:7" s="85" customFormat="1">
      <c r="A1203" s="3"/>
      <c r="B1203" s="4"/>
      <c r="C1203" s="5"/>
      <c r="D1203" s="5"/>
      <c r="E1203" s="86"/>
      <c r="F1203" s="87"/>
      <c r="G1203" s="32"/>
    </row>
    <row r="1204" spans="1:7" s="85" customFormat="1">
      <c r="A1204" s="3"/>
      <c r="B1204" s="4"/>
      <c r="C1204" s="5"/>
      <c r="D1204" s="5"/>
      <c r="E1204" s="86"/>
      <c r="F1204" s="87"/>
      <c r="G1204" s="32"/>
    </row>
    <row r="1205" spans="1:7" s="85" customFormat="1">
      <c r="A1205" s="3"/>
      <c r="B1205" s="4"/>
      <c r="C1205" s="5"/>
      <c r="D1205" s="5"/>
      <c r="E1205" s="86"/>
      <c r="F1205" s="87"/>
      <c r="G1205" s="32"/>
    </row>
    <row r="1206" spans="1:7" s="85" customFormat="1">
      <c r="A1206" s="3"/>
      <c r="B1206" s="4"/>
      <c r="C1206" s="5"/>
      <c r="D1206" s="5"/>
      <c r="E1206" s="86"/>
      <c r="F1206" s="87"/>
      <c r="G1206" s="32"/>
    </row>
    <row r="1207" spans="1:7" s="85" customFormat="1">
      <c r="A1207" s="3"/>
      <c r="B1207" s="4"/>
      <c r="C1207" s="5"/>
      <c r="D1207" s="5"/>
      <c r="E1207" s="86"/>
      <c r="F1207" s="87"/>
      <c r="G1207" s="32"/>
    </row>
    <row r="1208" spans="1:7" s="85" customFormat="1">
      <c r="A1208" s="3"/>
      <c r="B1208" s="4"/>
      <c r="C1208" s="5"/>
      <c r="D1208" s="5"/>
      <c r="E1208" s="86"/>
      <c r="F1208" s="87"/>
      <c r="G1208" s="32"/>
    </row>
    <row r="1209" spans="1:7" s="85" customFormat="1">
      <c r="A1209" s="3"/>
      <c r="B1209" s="4"/>
      <c r="C1209" s="5"/>
      <c r="D1209" s="5"/>
      <c r="E1209" s="86"/>
      <c r="F1209" s="87"/>
      <c r="G1209" s="32"/>
    </row>
    <row r="1210" spans="1:7" s="85" customFormat="1">
      <c r="A1210" s="3"/>
      <c r="B1210" s="4"/>
      <c r="C1210" s="5"/>
      <c r="D1210" s="5"/>
      <c r="E1210" s="86"/>
      <c r="F1210" s="87"/>
      <c r="G1210" s="32"/>
    </row>
    <row r="1211" spans="1:7" s="85" customFormat="1">
      <c r="A1211" s="3"/>
      <c r="B1211" s="4"/>
      <c r="C1211" s="5"/>
      <c r="D1211" s="5"/>
      <c r="E1211" s="86"/>
      <c r="F1211" s="87"/>
      <c r="G1211" s="32"/>
    </row>
    <row r="1212" spans="1:7" s="85" customFormat="1">
      <c r="A1212" s="3"/>
      <c r="B1212" s="4"/>
      <c r="C1212" s="5"/>
      <c r="D1212" s="5"/>
      <c r="E1212" s="86"/>
      <c r="F1212" s="87"/>
      <c r="G1212" s="32"/>
    </row>
    <row r="1213" spans="1:7" s="85" customFormat="1">
      <c r="A1213" s="3"/>
      <c r="B1213" s="4"/>
      <c r="C1213" s="5"/>
      <c r="D1213" s="5"/>
      <c r="E1213" s="86"/>
      <c r="F1213" s="87"/>
      <c r="G1213" s="32"/>
    </row>
    <row r="1214" spans="1:7" s="85" customFormat="1">
      <c r="A1214" s="3"/>
      <c r="B1214" s="4"/>
      <c r="C1214" s="5"/>
      <c r="D1214" s="5"/>
      <c r="E1214" s="86"/>
      <c r="F1214" s="87"/>
      <c r="G1214" s="32"/>
    </row>
    <row r="1215" spans="1:7" s="85" customFormat="1">
      <c r="A1215" s="3"/>
      <c r="B1215" s="4"/>
      <c r="C1215" s="5"/>
      <c r="D1215" s="5"/>
      <c r="E1215" s="86"/>
      <c r="F1215" s="87"/>
      <c r="G1215" s="32"/>
    </row>
    <row r="1216" spans="1:7" s="85" customFormat="1">
      <c r="A1216" s="3"/>
      <c r="B1216" s="4"/>
      <c r="C1216" s="5"/>
      <c r="D1216" s="5"/>
      <c r="E1216" s="86"/>
      <c r="F1216" s="87"/>
      <c r="G1216" s="32"/>
    </row>
    <row r="1217" spans="1:7" s="85" customFormat="1">
      <c r="A1217" s="3"/>
      <c r="B1217" s="4"/>
      <c r="C1217" s="5"/>
      <c r="D1217" s="5"/>
      <c r="E1217" s="86"/>
      <c r="F1217" s="87"/>
      <c r="G1217" s="32"/>
    </row>
    <row r="1218" spans="1:7" s="85" customFormat="1">
      <c r="A1218" s="3"/>
      <c r="B1218" s="4"/>
      <c r="C1218" s="5"/>
      <c r="D1218" s="5"/>
      <c r="E1218" s="86"/>
      <c r="F1218" s="87"/>
      <c r="G1218" s="32"/>
    </row>
    <row r="1219" spans="1:7" s="85" customFormat="1">
      <c r="A1219" s="3"/>
      <c r="B1219" s="4"/>
      <c r="C1219" s="5"/>
      <c r="D1219" s="5"/>
      <c r="E1219" s="86"/>
      <c r="F1219" s="87"/>
      <c r="G1219" s="32"/>
    </row>
    <row r="1220" spans="1:7" s="85" customFormat="1">
      <c r="A1220" s="3"/>
      <c r="B1220" s="4"/>
      <c r="C1220" s="5"/>
      <c r="D1220" s="5"/>
      <c r="E1220" s="86"/>
      <c r="F1220" s="87"/>
      <c r="G1220" s="32"/>
    </row>
    <row r="1221" spans="1:7" s="85" customFormat="1">
      <c r="A1221" s="3"/>
      <c r="B1221" s="4"/>
      <c r="C1221" s="5"/>
      <c r="D1221" s="5"/>
      <c r="E1221" s="86"/>
      <c r="F1221" s="87"/>
      <c r="G1221" s="32"/>
    </row>
    <row r="1222" spans="1:7" s="85" customFormat="1">
      <c r="A1222" s="3"/>
      <c r="B1222" s="4"/>
      <c r="C1222" s="5"/>
      <c r="D1222" s="5"/>
      <c r="E1222" s="86"/>
      <c r="F1222" s="87"/>
      <c r="G1222" s="32"/>
    </row>
    <row r="1223" spans="1:7" s="85" customFormat="1">
      <c r="A1223" s="3"/>
      <c r="B1223" s="4"/>
      <c r="C1223" s="5"/>
      <c r="D1223" s="5"/>
      <c r="E1223" s="86"/>
      <c r="F1223" s="87"/>
      <c r="G1223" s="32"/>
    </row>
    <row r="1224" spans="1:7" s="85" customFormat="1">
      <c r="A1224" s="3"/>
      <c r="B1224" s="4"/>
      <c r="C1224" s="5"/>
      <c r="D1224" s="5"/>
      <c r="E1224" s="86"/>
      <c r="F1224" s="87"/>
      <c r="G1224" s="32"/>
    </row>
    <row r="1225" spans="1:7" s="85" customFormat="1">
      <c r="A1225" s="3"/>
      <c r="B1225" s="4"/>
      <c r="C1225" s="5"/>
      <c r="D1225" s="5"/>
      <c r="E1225" s="86"/>
      <c r="F1225" s="87"/>
      <c r="G1225" s="32"/>
    </row>
    <row r="1226" spans="1:7" s="85" customFormat="1">
      <c r="A1226" s="3"/>
      <c r="B1226" s="4"/>
      <c r="C1226" s="5"/>
      <c r="D1226" s="5"/>
      <c r="E1226" s="86"/>
      <c r="F1226" s="87"/>
      <c r="G1226" s="32"/>
    </row>
    <row r="1227" spans="1:7" s="85" customFormat="1">
      <c r="A1227" s="3"/>
      <c r="B1227" s="4"/>
      <c r="C1227" s="5"/>
      <c r="D1227" s="5"/>
      <c r="E1227" s="86"/>
      <c r="F1227" s="87"/>
      <c r="G1227" s="32"/>
    </row>
    <row r="1228" spans="1:7" s="85" customFormat="1">
      <c r="A1228" s="3"/>
      <c r="B1228" s="4"/>
      <c r="C1228" s="5"/>
      <c r="D1228" s="5"/>
      <c r="E1228" s="86"/>
      <c r="F1228" s="87"/>
      <c r="G1228" s="32"/>
    </row>
    <row r="1229" spans="1:7" s="85" customFormat="1">
      <c r="A1229" s="3"/>
      <c r="B1229" s="4"/>
      <c r="C1229" s="5"/>
      <c r="D1229" s="5"/>
      <c r="E1229" s="86"/>
      <c r="F1229" s="87"/>
      <c r="G1229" s="32"/>
    </row>
    <row r="1230" spans="1:7" s="85" customFormat="1">
      <c r="A1230" s="3"/>
      <c r="B1230" s="4"/>
      <c r="C1230" s="5"/>
      <c r="D1230" s="5"/>
      <c r="E1230" s="86"/>
      <c r="F1230" s="87"/>
      <c r="G1230" s="32"/>
    </row>
    <row r="1231" spans="1:7" s="85" customFormat="1">
      <c r="A1231" s="3"/>
      <c r="B1231" s="4"/>
      <c r="C1231" s="5"/>
      <c r="D1231" s="5"/>
      <c r="E1231" s="86"/>
      <c r="F1231" s="87"/>
      <c r="G1231" s="32"/>
    </row>
    <row r="1232" spans="1:7" s="85" customFormat="1">
      <c r="A1232" s="3"/>
      <c r="B1232" s="4"/>
      <c r="C1232" s="5"/>
      <c r="D1232" s="5"/>
      <c r="E1232" s="86"/>
      <c r="F1232" s="87"/>
      <c r="G1232" s="32"/>
    </row>
    <row r="1233" spans="1:7" s="85" customFormat="1">
      <c r="A1233" s="3"/>
      <c r="B1233" s="4"/>
      <c r="C1233" s="5"/>
      <c r="D1233" s="5"/>
      <c r="E1233" s="86"/>
      <c r="F1233" s="87"/>
      <c r="G1233" s="32"/>
    </row>
    <row r="1234" spans="1:7" s="85" customFormat="1">
      <c r="A1234" s="3"/>
      <c r="B1234" s="4"/>
      <c r="C1234" s="5"/>
      <c r="D1234" s="5"/>
      <c r="E1234" s="86"/>
      <c r="F1234" s="87"/>
      <c r="G1234" s="32"/>
    </row>
    <row r="1235" spans="1:7" s="85" customFormat="1">
      <c r="A1235" s="3"/>
      <c r="B1235" s="4"/>
      <c r="C1235" s="5"/>
      <c r="D1235" s="5"/>
      <c r="E1235" s="86"/>
      <c r="F1235" s="87"/>
      <c r="G1235" s="32"/>
    </row>
    <row r="1236" spans="1:7" s="85" customFormat="1">
      <c r="A1236" s="3"/>
      <c r="B1236" s="4"/>
      <c r="C1236" s="5"/>
      <c r="D1236" s="5"/>
      <c r="E1236" s="86"/>
      <c r="F1236" s="87"/>
      <c r="G1236" s="32"/>
    </row>
  </sheetData>
  <sortState ref="A18:X1012">
    <sortCondition ref="B18:B1012"/>
    <sortCondition ref="C18:C1012"/>
    <sortCondition ref="D18:D1012"/>
  </sortState>
  <mergeCells count="4">
    <mergeCell ref="A1000:D1000"/>
    <mergeCell ref="F1000:G1000"/>
    <mergeCell ref="F1:G1"/>
    <mergeCell ref="A2:G2"/>
  </mergeCells>
  <phoneticPr fontId="5"/>
  <dataValidations count="7">
    <dataValidation type="list" allowBlank="1" showInputMessage="1" showErrorMessage="1" sqref="F32 F36:F37 F986:F990 F992:F999 F965:F984 F957:F963 F44:F65 F69:F91 F215:F216 F368:F371 F374:F378 F749 F435:F440 F444:F449 F451 F456:F457 F464 F469:F470 F479:F513 F637:F669 F671:F672 F674:F677 F381:F383 F702 F706 F709:F737 F689:F690">
      <formula1>"公募,非公募,一般,公募指名,指名,比随,特随"</formula1>
    </dataValidation>
    <dataValidation type="list" allowBlank="1" sqref="F180">
      <formula1>"一般,指名,比随,特随,公募,非公募"</formula1>
    </dataValidation>
    <dataValidation type="list" allowBlank="1" showInputMessage="1" showErrorMessage="1" sqref="F41:F43 F66:F68 F92:F94 F212:F214 F691:F701 F685:F687 F441:F443 F217:F315 F365:F367 F372:F373 F428 F750 F458 F471 F476:F478 F707:F708 F738:F748">
      <formula1>#REF!</formula1>
    </dataValidation>
    <dataValidation type="list" allowBlank="1" showInputMessage="1" showErrorMessage="1" sqref="F634:F636">
      <formula1>#REF!</formula1>
    </dataValidation>
    <dataValidation type="list" allowBlank="1" showInputMessage="1" showErrorMessage="1" sqref="F985 F964 F991 F955:F956">
      <formula1>#REF!</formula1>
    </dataValidation>
    <dataValidation type="list" allowBlank="1" showInputMessage="1" showErrorMessage="1" sqref="F28:F31 F38:F40 F33:F35">
      <formula1>#REF!</formula1>
    </dataValidation>
    <dataValidation type="list" allowBlank="1" showInputMessage="1" showErrorMessage="1" sqref="F95">
      <formula1>$F$16:$F$22</formula1>
    </dataValidation>
  </dataValidations>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一覧（一般）</vt:lpstr>
      <vt:lpstr>'一覧（一般）'!Print_Area</vt:lpstr>
      <vt:lpstr>'一覧（一般）'!Print_Titles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2020-10-23T06:39:19Z</dcterms:modified>
</cp:coreProperties>
</file>