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35" tabRatio="812"/>
  </bookViews>
  <sheets>
    <sheet name="政令会計" sheetId="83" r:id="rId1"/>
  </sheets>
  <definedNames>
    <definedName name="_xlnm.Print_Area" localSheetId="0">政令会計!$A$5:$I$47</definedName>
    <definedName name="_xlnm.Print_Area">#REF!</definedName>
    <definedName name="_xlnm.Print_Titles" localSheetId="0">政令会計!$7:$11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I46" i="83" l="1"/>
  <c r="H46" i="83" s="1"/>
  <c r="I47" i="83"/>
  <c r="G46" i="83" l="1"/>
  <c r="G45" i="83"/>
  <c r="G44" i="83"/>
  <c r="G43" i="83"/>
  <c r="G42" i="83"/>
  <c r="G41" i="83"/>
  <c r="G40" i="83"/>
  <c r="G39" i="83"/>
  <c r="G38" i="83"/>
  <c r="G37" i="83"/>
  <c r="G36" i="83"/>
  <c r="G35" i="83"/>
  <c r="G34" i="83"/>
  <c r="G33" i="83"/>
  <c r="G32" i="83"/>
  <c r="G31" i="83"/>
  <c r="G30" i="83"/>
  <c r="G29" i="83"/>
  <c r="G28" i="83"/>
  <c r="G27" i="83"/>
  <c r="G26" i="83"/>
  <c r="G25" i="83"/>
  <c r="G24" i="83"/>
  <c r="G23" i="83"/>
  <c r="G22" i="83"/>
  <c r="G21" i="83"/>
  <c r="G20" i="83"/>
  <c r="G19" i="83"/>
  <c r="G18" i="83"/>
  <c r="G17" i="83"/>
  <c r="G16" i="83"/>
  <c r="G15" i="83"/>
  <c r="G14" i="83"/>
  <c r="G13" i="83"/>
  <c r="G12" i="83"/>
  <c r="G47" i="83" l="1"/>
</calcChain>
</file>

<file path=xl/sharedStrings.xml><?xml version="1.0" encoding="utf-8"?>
<sst xmlns="http://schemas.openxmlformats.org/spreadsheetml/2006/main" count="70" uniqueCount="48">
  <si>
    <t>(単位：千円)</t>
    <phoneticPr fontId="3"/>
  </si>
  <si>
    <t>通し</t>
    <phoneticPr fontId="3"/>
  </si>
  <si>
    <t>備  考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</si>
  <si>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</si>
  <si>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</si>
  <si>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</si>
  <si>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</si>
  <si>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</si>
  <si>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</si>
  <si>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</si>
  <si>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</si>
  <si>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</si>
  <si>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</si>
  <si>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予算事業一覧</t>
    <rPh sb="4" eb="6">
      <t>イチラン</t>
    </rPh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</si>
  <si>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4">
      <t>クリイレキン</t>
    </rPh>
    <phoneticPr fontId="3"/>
  </si>
  <si>
    <t>予備費計</t>
    <rPh sb="0" eb="3">
      <t>ヨビヒ</t>
    </rPh>
    <rPh sb="3" eb="4">
      <t>ケイ</t>
    </rPh>
    <phoneticPr fontId="3"/>
  </si>
  <si>
    <t>会計計</t>
    <rPh sb="0" eb="2">
      <t>カイケイ</t>
    </rPh>
    <rPh sb="2" eb="3">
      <t>ケイ</t>
    </rPh>
    <phoneticPr fontId="3"/>
  </si>
  <si>
    <t>会計名　　後期高齢者医療事業会計　　</t>
    <rPh sb="0" eb="2">
      <t>カイケイ</t>
    </rPh>
    <rPh sb="2" eb="3">
      <t>メイ</t>
    </rPh>
    <rPh sb="5" eb="7">
      <t>コウキ</t>
    </rPh>
    <rPh sb="7" eb="10">
      <t>コウレイシャ</t>
    </rPh>
    <rPh sb="10" eb="12">
      <t>イリョウ</t>
    </rPh>
    <rPh sb="12" eb="14">
      <t>ジギョウ</t>
    </rPh>
    <rPh sb="14" eb="16">
      <t>カイケイ</t>
    </rPh>
    <phoneticPr fontId="3"/>
  </si>
  <si>
    <t>所属名　福祉局　</t>
    <phoneticPr fontId="3"/>
  </si>
  <si>
    <t>1-1-1</t>
    <phoneticPr fontId="3"/>
  </si>
  <si>
    <t>福祉局及び区役所職員の人件費</t>
    <phoneticPr fontId="4"/>
  </si>
  <si>
    <t>保険年金課</t>
    <rPh sb="0" eb="2">
      <t>ホケン</t>
    </rPh>
    <rPh sb="2" eb="4">
      <t>ネンキン</t>
    </rPh>
    <rPh sb="4" eb="5">
      <t>カ</t>
    </rPh>
    <phoneticPr fontId="4"/>
  </si>
  <si>
    <t>1-1-2</t>
    <phoneticPr fontId="3"/>
  </si>
  <si>
    <t>資格事務費</t>
    <phoneticPr fontId="4"/>
  </si>
  <si>
    <t>保険年金課</t>
    <rPh sb="0" eb="2">
      <t>ホケン</t>
    </rPh>
    <rPh sb="2" eb="4">
      <t>ネンキン</t>
    </rPh>
    <rPh sb="4" eb="5">
      <t>カ</t>
    </rPh>
    <phoneticPr fontId="3"/>
  </si>
  <si>
    <t>賦課事務費</t>
    <phoneticPr fontId="4"/>
  </si>
  <si>
    <t>保険年金システム運用・保守等経費</t>
    <phoneticPr fontId="4"/>
  </si>
  <si>
    <t>福祉システム課</t>
    <rPh sb="0" eb="2">
      <t>フクシ</t>
    </rPh>
    <rPh sb="6" eb="7">
      <t>カ</t>
    </rPh>
    <phoneticPr fontId="3"/>
  </si>
  <si>
    <t>保険年金システム改修等経費</t>
    <phoneticPr fontId="4"/>
  </si>
  <si>
    <t>保険年金課
福祉システム課</t>
    <rPh sb="0" eb="2">
      <t>ホケン</t>
    </rPh>
    <rPh sb="2" eb="4">
      <t>ネンキン</t>
    </rPh>
    <rPh sb="4" eb="5">
      <t>カ</t>
    </rPh>
    <rPh sb="6" eb="8">
      <t>フクシ</t>
    </rPh>
    <rPh sb="12" eb="13">
      <t>カ</t>
    </rPh>
    <phoneticPr fontId="3"/>
  </si>
  <si>
    <t>福祉システム課</t>
    <rPh sb="0" eb="2">
      <t>フクシ</t>
    </rPh>
    <rPh sb="6" eb="7">
      <t>カ</t>
    </rPh>
    <phoneticPr fontId="4"/>
  </si>
  <si>
    <t>一般事務費</t>
    <phoneticPr fontId="4"/>
  </si>
  <si>
    <t>一般管理費計</t>
    <rPh sb="0" eb="2">
      <t>イッパン</t>
    </rPh>
    <rPh sb="2" eb="5">
      <t>カンリヒ</t>
    </rPh>
    <rPh sb="5" eb="6">
      <t>ケイ</t>
    </rPh>
    <phoneticPr fontId="3"/>
  </si>
  <si>
    <t>1-1-3</t>
    <phoneticPr fontId="3"/>
  </si>
  <si>
    <t>徴収費</t>
    <phoneticPr fontId="4"/>
  </si>
  <si>
    <t>徴収費計</t>
    <rPh sb="0" eb="2">
      <t>チョウシュウ</t>
    </rPh>
    <rPh sb="2" eb="3">
      <t>ヒ</t>
    </rPh>
    <rPh sb="3" eb="4">
      <t>ケイ</t>
    </rPh>
    <phoneticPr fontId="3"/>
  </si>
  <si>
    <t>2-1-1</t>
    <phoneticPr fontId="3"/>
  </si>
  <si>
    <t>後期高齢者医療広域連合納付金</t>
    <phoneticPr fontId="4"/>
  </si>
  <si>
    <t>後期高齢者医療広域連合納付金計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rPh sb="14" eb="15">
      <t>ケイ</t>
    </rPh>
    <phoneticPr fontId="3"/>
  </si>
  <si>
    <t>3-1-1</t>
    <phoneticPr fontId="3"/>
  </si>
  <si>
    <t>保険料還付金</t>
    <phoneticPr fontId="4"/>
  </si>
  <si>
    <t>還付金計</t>
    <rPh sb="0" eb="3">
      <t>カンプキン</t>
    </rPh>
    <rPh sb="3" eb="4">
      <t>ケイ</t>
    </rPh>
    <phoneticPr fontId="3"/>
  </si>
  <si>
    <t>4-1-1</t>
    <phoneticPr fontId="3"/>
  </si>
  <si>
    <t>予備費</t>
    <phoneticPr fontId="4"/>
  </si>
  <si>
    <t>3 年 度</t>
    <phoneticPr fontId="3"/>
  </si>
  <si>
    <t>4 年 度</t>
    <rPh sb="2" eb="3">
      <t>ネン</t>
    </rPh>
    <rPh sb="4" eb="5">
      <t>ド</t>
    </rPh>
    <phoneticPr fontId="4"/>
  </si>
  <si>
    <t>標準準拠システム移行経費(保険年金システム)</t>
    <phoneticPr fontId="4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</si>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</sst>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5" xfId="3" applyNumberFormat="1" applyFont="1" applyFill="1" applyBorder="1" applyAlignment="1">
      <alignment horizontal="center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177" fontId="6" fillId="0" borderId="10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horizontal="right"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8" fontId="6" fillId="0" borderId="9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vertical="center" shrinkToFit="1"/>
    </xf>
    <xf numFmtId="179" fontId="6" fillId="0" borderId="9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9" fontId="6" fillId="0" borderId="13" xfId="3" applyNumberFormat="1" applyFont="1" applyFill="1" applyBorder="1" applyAlignment="1">
      <alignment vertical="center" shrinkToFit="1"/>
    </xf>
    <xf numFmtId="178" fontId="6" fillId="0" borderId="13" xfId="3" applyNumberFormat="1" applyFont="1" applyFill="1" applyBorder="1" applyAlignment="1">
      <alignment vertical="center" shrinkToFit="1"/>
    </xf>
    <xf numFmtId="179" fontId="6" fillId="0" borderId="14" xfId="3" applyNumberFormat="1" applyFont="1" applyFill="1" applyBorder="1" applyAlignment="1">
      <alignment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177" fontId="6" fillId="0" borderId="26" xfId="3" applyNumberFormat="1" applyFont="1" applyFill="1" applyBorder="1" applyAlignment="1">
      <alignment vertical="center" shrinkToFit="1"/>
    </xf>
    <xf numFmtId="177" fontId="12" fillId="0" borderId="10" xfId="3" applyNumberFormat="1" applyFont="1" applyFill="1" applyBorder="1" applyAlignment="1">
      <alignment vertical="center" shrinkToFit="1"/>
    </xf>
    <xf numFmtId="179" fontId="12" fillId="0" borderId="10" xfId="3" applyNumberFormat="1" applyFont="1" applyFill="1" applyBorder="1" applyAlignment="1">
      <alignment vertical="center" shrinkToFit="1"/>
    </xf>
    <xf numFmtId="177" fontId="12" fillId="0" borderId="11" xfId="3" applyNumberFormat="1" applyFont="1" applyFill="1" applyBorder="1" applyAlignment="1">
      <alignment vertical="center" shrinkToFit="1"/>
    </xf>
    <xf numFmtId="179" fontId="12" fillId="0" borderId="9" xfId="3" applyNumberFormat="1" applyFont="1" applyFill="1" applyBorder="1" applyAlignment="1">
      <alignment vertical="center" shrinkToFit="1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6" fillId="0" borderId="12" xfId="0" applyFont="1" applyFill="1" applyBorder="1" applyAlignment="1"/>
    <xf numFmtId="0" fontId="6" fillId="0" borderId="13" xfId="0" applyFont="1" applyFill="1" applyBorder="1" applyAlignment="1"/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>
      <alignment horizontal="center" vertical="center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25" xfId="3" applyNumberFormat="1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176" fontId="7" fillId="0" borderId="27" xfId="3" applyNumberFormat="1" applyFont="1" applyFill="1" applyBorder="1" applyAlignment="1">
      <alignment horizontal="center" vertical="center"/>
    </xf>
    <xf numFmtId="176" fontId="7" fillId="0" borderId="28" xfId="3" applyNumberFormat="1" applyFont="1" applyFill="1" applyBorder="1" applyAlignment="1">
      <alignment horizontal="center" vertical="center"/>
    </xf>
    <xf numFmtId="177" fontId="7" fillId="0" borderId="27" xfId="3" applyNumberFormat="1" applyFont="1" applyFill="1" applyBorder="1" applyAlignment="1">
      <alignment horizontal="center" vertical="center" wrapText="1"/>
    </xf>
    <xf numFmtId="49" fontId="7" fillId="0" borderId="28" xfId="3" applyNumberFormat="1" applyFont="1" applyFill="1" applyBorder="1" applyAlignment="1">
      <alignment horizontal="center" vertical="center"/>
    </xf>
    <xf numFmtId="0" fontId="15" fillId="0" borderId="28" xfId="5" applyFont="1" applyFill="1" applyBorder="1" applyAlignment="1">
      <alignment horizontal="left" vertical="center" wrapText="1" shrinkToFit="1"/>
    </xf>
    <xf numFmtId="177" fontId="7" fillId="0" borderId="28" xfId="3" applyNumberFormat="1" applyFont="1" applyFill="1" applyBorder="1" applyAlignment="1">
      <alignment horizontal="center" vertical="center" wrapText="1"/>
    </xf>
    <xf numFmtId="49" fontId="7" fillId="0" borderId="28" xfId="3" quotePrefix="1" applyNumberFormat="1" applyFont="1" applyFill="1" applyBorder="1" applyAlignment="1">
      <alignment horizontal="center" vertical="center"/>
    </xf>
    <xf numFmtId="0" fontId="10" fillId="0" borderId="18" xfId="3" applyNumberFormat="1" applyFont="1" applyFill="1" applyBorder="1" applyAlignment="1">
      <alignment horizontal="right" vertical="center" wrapText="1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 wrapText="1"/>
    </xf>
    <xf numFmtId="0" fontId="7" fillId="0" borderId="23" xfId="3" applyNumberFormat="1" applyFont="1" applyFill="1" applyBorder="1" applyAlignment="1">
      <alignment horizontal="center" vertical="center"/>
    </xf>
    <xf numFmtId="0" fontId="7" fillId="0" borderId="16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15" fillId="0" borderId="0" xfId="5" applyFont="1" applyFill="1" applyAlignment="1">
      <alignment vertical="center" wrapText="1"/>
    </xf>
  </cellXfs>
  <cellStyles count="9">
    <cellStyle name="ハイパーリンク" xfId="5" builtinId="8"/>
    <cellStyle name="ハイパーリンク 2" xfId="8"/>
    <cellStyle name="桁区切り 2" xfId="1"/>
    <cellStyle name="桁区切り 2 3" xfId="6"/>
    <cellStyle name="標準" xfId="0" builtinId="0"/>
    <cellStyle name="標準 17" xfId="4"/>
    <cellStyle name="標準 2" xfId="2"/>
    <cellStyle name="標準 3" xfId="7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fukushi/cmsfiles/contents/0000557/557388/R4_008kouki-(2.16).xlsx" TargetMode="External"/><Relationship Id="rId3" Type="http://schemas.openxmlformats.org/officeDocument/2006/relationships/hyperlink" Target="https://www.city.osaka.lg.jp/fukushi/cmsfiles/contents/0000557/557388/R4_003kouki-(2.16).xlsx" TargetMode="External"/><Relationship Id="rId7" Type="http://schemas.openxmlformats.org/officeDocument/2006/relationships/hyperlink" Target="https://www.city.osaka.lg.jp/fukushi/cmsfiles/contents/0000557/557388/R4_007kouki-(2.16).xls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city.osaka.lg.jp/fukushi/cmsfiles/contents/0000557/557388/R4_001kouki-(2.16).xlsx" TargetMode="External"/><Relationship Id="rId1" Type="http://schemas.openxmlformats.org/officeDocument/2006/relationships/hyperlink" Target="https://www.city.osaka.lg.jp/fukushi/cmsfiles/contents/0000557/557388/R4_002kouki-(2.16).xlsx" TargetMode="External"/><Relationship Id="rId6" Type="http://schemas.openxmlformats.org/officeDocument/2006/relationships/hyperlink" Target="https://www.city.osaka.lg.jp/fukushi/cmsfiles/contents/0000557/557388/R4_006kouki-(2.16).xlsx" TargetMode="External"/><Relationship Id="rId11" Type="http://schemas.openxmlformats.org/officeDocument/2006/relationships/hyperlink" Target="https://www.city.osaka.lg.jp/fukushi/cmsfiles/contents/0000557/557388/R4_011kouki-(2.16).xlsx" TargetMode="External"/><Relationship Id="rId5" Type="http://schemas.openxmlformats.org/officeDocument/2006/relationships/hyperlink" Target="https://www.city.osaka.lg.jp/fukushi/cmsfiles/contents/0000557/557388/R4_005kouki-(2.16).xlsx" TargetMode="External"/><Relationship Id="rId10" Type="http://schemas.openxmlformats.org/officeDocument/2006/relationships/hyperlink" Target="https://www.city.osaka.lg.jp/fukushi/cmsfiles/contents/0000557/557388/R4_010kouki-(2.16).xlsx" TargetMode="External"/><Relationship Id="rId4" Type="http://schemas.openxmlformats.org/officeDocument/2006/relationships/hyperlink" Target="https://www.city.osaka.lg.jp/fukushi/cmsfiles/contents/0000557/557388/R4_004kouki-(2.16).xlsx" TargetMode="External"/><Relationship Id="rId9" Type="http://schemas.openxmlformats.org/officeDocument/2006/relationships/hyperlink" Target="https://www.city.osaka.lg.jp/fukushi/cmsfiles/contents/0000557/557388/R4_009kouki-(2.16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0"/>
  <sheetViews>
    <sheetView tabSelected="1" view="pageBreakPreview" zoomScaleNormal="100" zoomScaleSheetLayoutView="100" workbookViewId="0">
      <selection activeCell="A5" sqref="A5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6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9" ht="17.25" customHeight="1">
      <c r="G1" s="31"/>
    </row>
    <row r="2" spans="1:9" ht="17.25" customHeight="1">
      <c r="A2" s="1"/>
      <c r="B2" s="1"/>
      <c r="G2" s="30"/>
      <c r="I2" s="27"/>
    </row>
    <row r="3" spans="1:9" ht="17.25" customHeight="1">
      <c r="A3" s="1"/>
      <c r="B3" s="1"/>
      <c r="G3" s="29"/>
      <c r="I3" s="27"/>
    </row>
    <row r="4" spans="1:9" ht="17.25" customHeight="1">
      <c r="G4" s="30"/>
    </row>
    <row r="5" spans="1:9" ht="18" customHeight="1">
      <c r="A5" s="1" t="s">
        <v>13</v>
      </c>
      <c r="B5" s="1"/>
      <c r="G5" s="2"/>
      <c r="H5" s="39"/>
      <c r="I5" s="39"/>
    </row>
    <row r="6" spans="1:9" ht="15" customHeight="1">
      <c r="G6" s="2"/>
    </row>
    <row r="7" spans="1:9" ht="18" customHeight="1">
      <c r="A7" s="5" t="s">
        <v>17</v>
      </c>
      <c r="B7" s="5"/>
      <c r="D7" s="4"/>
      <c r="E7" s="4"/>
      <c r="F7" s="5"/>
      <c r="G7" s="5"/>
      <c r="I7" s="28" t="s">
        <v>18</v>
      </c>
    </row>
    <row r="8" spans="1:9" ht="10.5" customHeight="1">
      <c r="A8" s="4"/>
      <c r="B8" s="4"/>
      <c r="D8" s="4"/>
      <c r="E8" s="4"/>
      <c r="F8" s="5"/>
      <c r="G8" s="5"/>
    </row>
    <row r="9" spans="1:9" ht="27" customHeight="1" thickBot="1">
      <c r="A9" s="4"/>
      <c r="B9" s="4"/>
      <c r="E9" s="64" t="s">
        <v>14</v>
      </c>
      <c r="F9" s="64"/>
      <c r="G9" s="6"/>
      <c r="I9" s="8" t="s">
        <v>0</v>
      </c>
    </row>
    <row r="10" spans="1:9" ht="15" customHeight="1">
      <c r="A10" s="9" t="s">
        <v>1</v>
      </c>
      <c r="B10" s="10" t="s">
        <v>10</v>
      </c>
      <c r="C10" s="65" t="s">
        <v>9</v>
      </c>
      <c r="D10" s="67" t="s">
        <v>11</v>
      </c>
      <c r="E10" s="37" t="s">
        <v>44</v>
      </c>
      <c r="F10" s="10" t="s">
        <v>45</v>
      </c>
      <c r="G10" s="37" t="s">
        <v>7</v>
      </c>
      <c r="H10" s="68" t="s">
        <v>2</v>
      </c>
      <c r="I10" s="69"/>
    </row>
    <row r="11" spans="1:9" ht="15" customHeight="1">
      <c r="A11" s="11" t="s">
        <v>3</v>
      </c>
      <c r="B11" s="12" t="s">
        <v>6</v>
      </c>
      <c r="C11" s="66"/>
      <c r="D11" s="66"/>
      <c r="E11" s="38" t="s">
        <v>12</v>
      </c>
      <c r="F11" s="38" t="s">
        <v>47</v>
      </c>
      <c r="G11" s="38" t="s">
        <v>8</v>
      </c>
      <c r="H11" s="70"/>
      <c r="I11" s="71"/>
    </row>
    <row r="12" spans="1:9" ht="15" customHeight="1">
      <c r="A12" s="59">
        <v>1</v>
      </c>
      <c r="B12" s="63" t="s">
        <v>19</v>
      </c>
      <c r="C12" s="72" t="s">
        <v>20</v>
      </c>
      <c r="D12" s="62" t="s">
        <v>21</v>
      </c>
      <c r="E12" s="13">
        <v>513725</v>
      </c>
      <c r="F12" s="33">
        <v>482980</v>
      </c>
      <c r="G12" s="13">
        <f t="shared" ref="G12:G47" si="0">+F12-E12</f>
        <v>-30745</v>
      </c>
      <c r="H12" s="42" t="s">
        <v>4</v>
      </c>
      <c r="I12" s="40"/>
    </row>
    <row r="13" spans="1:9" ht="15" customHeight="1">
      <c r="A13" s="59"/>
      <c r="B13" s="63"/>
      <c r="C13" s="72"/>
      <c r="D13" s="62"/>
      <c r="E13" s="15">
        <v>513725</v>
      </c>
      <c r="F13" s="34">
        <v>482980</v>
      </c>
      <c r="G13" s="16">
        <f t="shared" si="0"/>
        <v>-30745</v>
      </c>
      <c r="H13" s="43"/>
      <c r="I13" s="41"/>
    </row>
    <row r="14" spans="1:9" ht="15" customHeight="1">
      <c r="A14" s="57" t="s">
        <v>5</v>
      </c>
      <c r="B14" s="58"/>
      <c r="C14" s="58"/>
      <c r="D14" s="58"/>
      <c r="E14" s="17">
        <v>513725</v>
      </c>
      <c r="F14" s="35">
        <v>482980</v>
      </c>
      <c r="G14" s="13">
        <f t="shared" si="0"/>
        <v>-30745</v>
      </c>
      <c r="H14" s="42"/>
      <c r="I14" s="40"/>
    </row>
    <row r="15" spans="1:9" ht="15" customHeight="1">
      <c r="A15" s="57"/>
      <c r="B15" s="58"/>
      <c r="C15" s="58"/>
      <c r="D15" s="58"/>
      <c r="E15" s="18">
        <v>513725</v>
      </c>
      <c r="F15" s="36">
        <v>482980</v>
      </c>
      <c r="G15" s="16">
        <f t="shared" si="0"/>
        <v>-30745</v>
      </c>
      <c r="H15" s="43"/>
      <c r="I15" s="41"/>
    </row>
    <row r="16" spans="1:9" ht="15" customHeight="1">
      <c r="A16" s="59">
        <v>2</v>
      </c>
      <c r="B16" s="63" t="s">
        <v>22</v>
      </c>
      <c r="C16" s="61" t="s">
        <v>23</v>
      </c>
      <c r="D16" s="62" t="s">
        <v>24</v>
      </c>
      <c r="E16" s="17">
        <v>152724</v>
      </c>
      <c r="F16" s="35">
        <v>276441</v>
      </c>
      <c r="G16" s="13">
        <f t="shared" si="0"/>
        <v>123717</v>
      </c>
      <c r="H16" s="42"/>
      <c r="I16" s="19"/>
    </row>
    <row r="17" spans="1:9" ht="15" customHeight="1">
      <c r="A17" s="59"/>
      <c r="B17" s="63"/>
      <c r="C17" s="61"/>
      <c r="D17" s="62"/>
      <c r="E17" s="18">
        <v>152718</v>
      </c>
      <c r="F17" s="36">
        <v>152787</v>
      </c>
      <c r="G17" s="16">
        <f t="shared" si="0"/>
        <v>69</v>
      </c>
      <c r="H17" s="43"/>
      <c r="I17" s="20"/>
    </row>
    <row r="18" spans="1:9" ht="15" customHeight="1">
      <c r="A18" s="59">
        <v>3</v>
      </c>
      <c r="B18" s="63" t="s">
        <v>22</v>
      </c>
      <c r="C18" s="61" t="s">
        <v>25</v>
      </c>
      <c r="D18" s="62" t="s">
        <v>24</v>
      </c>
      <c r="E18" s="17">
        <v>46151</v>
      </c>
      <c r="F18" s="35">
        <v>51468</v>
      </c>
      <c r="G18" s="13">
        <f t="shared" si="0"/>
        <v>5317</v>
      </c>
      <c r="H18" s="42"/>
      <c r="I18" s="40"/>
    </row>
    <row r="19" spans="1:9" ht="15" customHeight="1">
      <c r="A19" s="59"/>
      <c r="B19" s="63"/>
      <c r="C19" s="61"/>
      <c r="D19" s="62"/>
      <c r="E19" s="18">
        <v>45867</v>
      </c>
      <c r="F19" s="36">
        <v>51183</v>
      </c>
      <c r="G19" s="16">
        <f t="shared" si="0"/>
        <v>5316</v>
      </c>
      <c r="H19" s="43"/>
      <c r="I19" s="21"/>
    </row>
    <row r="20" spans="1:9" ht="15" customHeight="1">
      <c r="A20" s="59">
        <v>4</v>
      </c>
      <c r="B20" s="63" t="s">
        <v>22</v>
      </c>
      <c r="C20" s="61" t="s">
        <v>26</v>
      </c>
      <c r="D20" s="62" t="s">
        <v>27</v>
      </c>
      <c r="E20" s="17">
        <v>66160</v>
      </c>
      <c r="F20" s="35">
        <v>75392</v>
      </c>
      <c r="G20" s="13">
        <f t="shared" si="0"/>
        <v>9232</v>
      </c>
      <c r="H20" s="42"/>
      <c r="I20" s="32"/>
    </row>
    <row r="21" spans="1:9" ht="15" customHeight="1">
      <c r="A21" s="59"/>
      <c r="B21" s="63"/>
      <c r="C21" s="61"/>
      <c r="D21" s="62"/>
      <c r="E21" s="18">
        <v>66160</v>
      </c>
      <c r="F21" s="36">
        <v>75392</v>
      </c>
      <c r="G21" s="16">
        <f t="shared" si="0"/>
        <v>9232</v>
      </c>
      <c r="H21" s="43"/>
      <c r="I21" s="21"/>
    </row>
    <row r="22" spans="1:9" ht="15" customHeight="1">
      <c r="A22" s="59">
        <v>5</v>
      </c>
      <c r="B22" s="63" t="s">
        <v>22</v>
      </c>
      <c r="C22" s="61" t="s">
        <v>28</v>
      </c>
      <c r="D22" s="62" t="s">
        <v>29</v>
      </c>
      <c r="E22" s="17">
        <v>211137</v>
      </c>
      <c r="F22" s="35">
        <v>127613</v>
      </c>
      <c r="G22" s="13">
        <f t="shared" si="0"/>
        <v>-83524</v>
      </c>
      <c r="H22" s="42" t="s">
        <v>4</v>
      </c>
      <c r="I22" s="40"/>
    </row>
    <row r="23" spans="1:9" ht="15" customHeight="1">
      <c r="A23" s="59"/>
      <c r="B23" s="63"/>
      <c r="C23" s="61"/>
      <c r="D23" s="62"/>
      <c r="E23" s="18">
        <v>211137</v>
      </c>
      <c r="F23" s="36">
        <v>127613</v>
      </c>
      <c r="G23" s="16">
        <f t="shared" si="0"/>
        <v>-83524</v>
      </c>
      <c r="H23" s="43"/>
      <c r="I23" s="41"/>
    </row>
    <row r="24" spans="1:9" ht="15" customHeight="1">
      <c r="A24" s="59">
        <v>6</v>
      </c>
      <c r="B24" s="63" t="s">
        <v>22</v>
      </c>
      <c r="C24" s="61" t="s">
        <v>46</v>
      </c>
      <c r="D24" s="62" t="s">
        <v>30</v>
      </c>
      <c r="E24" s="17">
        <v>0</v>
      </c>
      <c r="F24" s="35">
        <v>35286</v>
      </c>
      <c r="G24" s="13">
        <f t="shared" si="0"/>
        <v>35286</v>
      </c>
      <c r="H24" s="42"/>
      <c r="I24" s="40"/>
    </row>
    <row r="25" spans="1:9" ht="15" customHeight="1">
      <c r="A25" s="59"/>
      <c r="B25" s="63"/>
      <c r="C25" s="61"/>
      <c r="D25" s="62"/>
      <c r="E25" s="18">
        <v>0</v>
      </c>
      <c r="F25" s="36">
        <v>35286</v>
      </c>
      <c r="G25" s="16">
        <f t="shared" si="0"/>
        <v>35286</v>
      </c>
      <c r="H25" s="43"/>
      <c r="I25" s="41"/>
    </row>
    <row r="26" spans="1:9" ht="15" customHeight="1">
      <c r="A26" s="59">
        <v>7</v>
      </c>
      <c r="B26" s="63" t="s">
        <v>22</v>
      </c>
      <c r="C26" s="61" t="s">
        <v>31</v>
      </c>
      <c r="D26" s="62" t="s">
        <v>21</v>
      </c>
      <c r="E26" s="17">
        <v>22328</v>
      </c>
      <c r="F26" s="35">
        <v>25945</v>
      </c>
      <c r="G26" s="13">
        <f t="shared" si="0"/>
        <v>3617</v>
      </c>
      <c r="H26" s="42" t="s">
        <v>4</v>
      </c>
      <c r="I26" s="40"/>
    </row>
    <row r="27" spans="1:9" ht="15" customHeight="1">
      <c r="A27" s="59"/>
      <c r="B27" s="63"/>
      <c r="C27" s="61"/>
      <c r="D27" s="62"/>
      <c r="E27" s="18">
        <v>8729</v>
      </c>
      <c r="F27" s="36">
        <v>5401</v>
      </c>
      <c r="G27" s="16">
        <f t="shared" si="0"/>
        <v>-3328</v>
      </c>
      <c r="H27" s="43"/>
      <c r="I27" s="41"/>
    </row>
    <row r="28" spans="1:9" ht="15" customHeight="1">
      <c r="A28" s="57" t="s">
        <v>32</v>
      </c>
      <c r="B28" s="58"/>
      <c r="C28" s="58"/>
      <c r="D28" s="58"/>
      <c r="E28" s="17">
        <v>498500</v>
      </c>
      <c r="F28" s="35">
        <v>592145</v>
      </c>
      <c r="G28" s="13">
        <f t="shared" si="0"/>
        <v>93645</v>
      </c>
      <c r="H28" s="42" t="s">
        <v>4</v>
      </c>
      <c r="I28" s="40"/>
    </row>
    <row r="29" spans="1:9" ht="15" customHeight="1">
      <c r="A29" s="57"/>
      <c r="B29" s="58"/>
      <c r="C29" s="58"/>
      <c r="D29" s="58"/>
      <c r="E29" s="18">
        <v>484611</v>
      </c>
      <c r="F29" s="36">
        <v>447662</v>
      </c>
      <c r="G29" s="16">
        <f t="shared" si="0"/>
        <v>-36949</v>
      </c>
      <c r="H29" s="43"/>
      <c r="I29" s="41"/>
    </row>
    <row r="30" spans="1:9" ht="15" customHeight="1">
      <c r="A30" s="59">
        <v>8</v>
      </c>
      <c r="B30" s="63" t="s">
        <v>33</v>
      </c>
      <c r="C30" s="61" t="s">
        <v>34</v>
      </c>
      <c r="D30" s="62" t="s">
        <v>21</v>
      </c>
      <c r="E30" s="13">
        <v>81877</v>
      </c>
      <c r="F30" s="33">
        <v>101341</v>
      </c>
      <c r="G30" s="13">
        <f t="shared" si="0"/>
        <v>19464</v>
      </c>
      <c r="H30" s="42" t="s">
        <v>4</v>
      </c>
      <c r="I30" s="40"/>
    </row>
    <row r="31" spans="1:9" ht="15" customHeight="1">
      <c r="A31" s="59"/>
      <c r="B31" s="63"/>
      <c r="C31" s="61"/>
      <c r="D31" s="62"/>
      <c r="E31" s="15">
        <v>81603</v>
      </c>
      <c r="F31" s="34">
        <v>101071</v>
      </c>
      <c r="G31" s="16">
        <f t="shared" si="0"/>
        <v>19468</v>
      </c>
      <c r="H31" s="43"/>
      <c r="I31" s="41"/>
    </row>
    <row r="32" spans="1:9" ht="15" customHeight="1">
      <c r="A32" s="57" t="s">
        <v>35</v>
      </c>
      <c r="B32" s="58"/>
      <c r="C32" s="58"/>
      <c r="D32" s="58"/>
      <c r="E32" s="17">
        <v>81877</v>
      </c>
      <c r="F32" s="35">
        <v>101341</v>
      </c>
      <c r="G32" s="13">
        <f t="shared" si="0"/>
        <v>19464</v>
      </c>
      <c r="H32" s="42" t="s">
        <v>4</v>
      </c>
      <c r="I32" s="40"/>
    </row>
    <row r="33" spans="1:9" ht="15" customHeight="1">
      <c r="A33" s="57"/>
      <c r="B33" s="58"/>
      <c r="C33" s="58"/>
      <c r="D33" s="58"/>
      <c r="E33" s="18">
        <v>81603</v>
      </c>
      <c r="F33" s="36">
        <v>101071</v>
      </c>
      <c r="G33" s="16">
        <f t="shared" si="0"/>
        <v>19468</v>
      </c>
      <c r="H33" s="43"/>
      <c r="I33" s="41"/>
    </row>
    <row r="34" spans="1:9" ht="15" customHeight="1">
      <c r="A34" s="59">
        <v>9</v>
      </c>
      <c r="B34" s="63" t="s">
        <v>36</v>
      </c>
      <c r="C34" s="61" t="s">
        <v>37</v>
      </c>
      <c r="D34" s="62" t="s">
        <v>21</v>
      </c>
      <c r="E34" s="13">
        <v>34136454</v>
      </c>
      <c r="F34" s="33">
        <v>34413158</v>
      </c>
      <c r="G34" s="13">
        <f t="shared" si="0"/>
        <v>276704</v>
      </c>
      <c r="H34" s="42" t="s">
        <v>4</v>
      </c>
      <c r="I34" s="40"/>
    </row>
    <row r="35" spans="1:9" ht="15" customHeight="1">
      <c r="A35" s="59"/>
      <c r="B35" s="63"/>
      <c r="C35" s="61"/>
      <c r="D35" s="62"/>
      <c r="E35" s="15">
        <v>7982065</v>
      </c>
      <c r="F35" s="34">
        <v>8258088</v>
      </c>
      <c r="G35" s="16">
        <f t="shared" si="0"/>
        <v>276023</v>
      </c>
      <c r="H35" s="43"/>
      <c r="I35" s="41"/>
    </row>
    <row r="36" spans="1:9" ht="15" customHeight="1">
      <c r="A36" s="57" t="s">
        <v>38</v>
      </c>
      <c r="B36" s="58"/>
      <c r="C36" s="58"/>
      <c r="D36" s="58"/>
      <c r="E36" s="17">
        <v>34136454</v>
      </c>
      <c r="F36" s="35">
        <v>34413158</v>
      </c>
      <c r="G36" s="13">
        <f t="shared" si="0"/>
        <v>276704</v>
      </c>
      <c r="H36" s="42" t="s">
        <v>4</v>
      </c>
      <c r="I36" s="40"/>
    </row>
    <row r="37" spans="1:9" ht="15" customHeight="1">
      <c r="A37" s="57"/>
      <c r="B37" s="58"/>
      <c r="C37" s="58"/>
      <c r="D37" s="58"/>
      <c r="E37" s="18">
        <v>7982065</v>
      </c>
      <c r="F37" s="36">
        <v>8258088</v>
      </c>
      <c r="G37" s="16">
        <f t="shared" si="0"/>
        <v>276023</v>
      </c>
      <c r="H37" s="43"/>
      <c r="I37" s="41"/>
    </row>
    <row r="38" spans="1:9" ht="15" customHeight="1">
      <c r="A38" s="59">
        <v>10</v>
      </c>
      <c r="B38" s="63" t="s">
        <v>39</v>
      </c>
      <c r="C38" s="61" t="s">
        <v>40</v>
      </c>
      <c r="D38" s="62" t="s">
        <v>21</v>
      </c>
      <c r="E38" s="13">
        <v>95681</v>
      </c>
      <c r="F38" s="33">
        <v>93164</v>
      </c>
      <c r="G38" s="13">
        <f t="shared" si="0"/>
        <v>-2517</v>
      </c>
      <c r="H38" s="42" t="s">
        <v>4</v>
      </c>
      <c r="I38" s="40"/>
    </row>
    <row r="39" spans="1:9" ht="15" customHeight="1">
      <c r="A39" s="59"/>
      <c r="B39" s="63"/>
      <c r="C39" s="61"/>
      <c r="D39" s="62"/>
      <c r="E39" s="15">
        <v>0</v>
      </c>
      <c r="F39" s="34">
        <v>0</v>
      </c>
      <c r="G39" s="16">
        <f t="shared" si="0"/>
        <v>0</v>
      </c>
      <c r="H39" s="43"/>
      <c r="I39" s="41"/>
    </row>
    <row r="40" spans="1:9" ht="15" customHeight="1">
      <c r="A40" s="57" t="s">
        <v>41</v>
      </c>
      <c r="B40" s="58"/>
      <c r="C40" s="58"/>
      <c r="D40" s="58"/>
      <c r="E40" s="17">
        <v>95681</v>
      </c>
      <c r="F40" s="35">
        <v>93164</v>
      </c>
      <c r="G40" s="13">
        <f t="shared" si="0"/>
        <v>-2517</v>
      </c>
      <c r="H40" s="42" t="s">
        <v>4</v>
      </c>
      <c r="I40" s="40"/>
    </row>
    <row r="41" spans="1:9" ht="15" customHeight="1">
      <c r="A41" s="57"/>
      <c r="B41" s="58"/>
      <c r="C41" s="58"/>
      <c r="D41" s="58"/>
      <c r="E41" s="18">
        <v>0</v>
      </c>
      <c r="F41" s="36">
        <v>0</v>
      </c>
      <c r="G41" s="16">
        <f t="shared" si="0"/>
        <v>0</v>
      </c>
      <c r="H41" s="43"/>
      <c r="I41" s="41"/>
    </row>
    <row r="42" spans="1:9" ht="15" customHeight="1">
      <c r="A42" s="59">
        <v>11</v>
      </c>
      <c r="B42" s="60" t="s">
        <v>42</v>
      </c>
      <c r="C42" s="61" t="s">
        <v>43</v>
      </c>
      <c r="D42" s="62" t="s">
        <v>21</v>
      </c>
      <c r="E42" s="17">
        <v>1000</v>
      </c>
      <c r="F42" s="35">
        <v>1000</v>
      </c>
      <c r="G42" s="13">
        <f t="shared" si="0"/>
        <v>0</v>
      </c>
      <c r="H42" s="42" t="s">
        <v>4</v>
      </c>
      <c r="I42" s="40"/>
    </row>
    <row r="43" spans="1:9" ht="15" customHeight="1">
      <c r="A43" s="59"/>
      <c r="B43" s="60"/>
      <c r="C43" s="61"/>
      <c r="D43" s="62"/>
      <c r="E43" s="18">
        <v>1000</v>
      </c>
      <c r="F43" s="36">
        <v>1000</v>
      </c>
      <c r="G43" s="16">
        <f t="shared" si="0"/>
        <v>0</v>
      </c>
      <c r="H43" s="43"/>
      <c r="I43" s="41"/>
    </row>
    <row r="44" spans="1:9" ht="15" customHeight="1">
      <c r="A44" s="44" t="s">
        <v>15</v>
      </c>
      <c r="B44" s="45"/>
      <c r="C44" s="45"/>
      <c r="D44" s="46"/>
      <c r="E44" s="17">
        <v>1000</v>
      </c>
      <c r="F44" s="35">
        <v>1000</v>
      </c>
      <c r="G44" s="13">
        <f t="shared" si="0"/>
        <v>0</v>
      </c>
      <c r="H44" s="42" t="s">
        <v>4</v>
      </c>
      <c r="I44" s="40"/>
    </row>
    <row r="45" spans="1:9" ht="15" customHeight="1">
      <c r="A45" s="47"/>
      <c r="B45" s="48"/>
      <c r="C45" s="48"/>
      <c r="D45" s="49"/>
      <c r="E45" s="18">
        <v>1000</v>
      </c>
      <c r="F45" s="36">
        <v>1000</v>
      </c>
      <c r="G45" s="16">
        <f t="shared" si="0"/>
        <v>0</v>
      </c>
      <c r="H45" s="43"/>
      <c r="I45" s="41"/>
    </row>
    <row r="46" spans="1:9" ht="15" customHeight="1">
      <c r="A46" s="50" t="s">
        <v>16</v>
      </c>
      <c r="B46" s="51"/>
      <c r="C46" s="51"/>
      <c r="D46" s="52"/>
      <c r="E46" s="17">
        <v>35327237</v>
      </c>
      <c r="F46" s="17">
        <v>35683788</v>
      </c>
      <c r="G46" s="14">
        <f t="shared" si="0"/>
        <v>356551</v>
      </c>
      <c r="H46" s="42" t="str">
        <f>IF(I46="　","　","区ＣＭ")</f>
        <v>　</v>
      </c>
      <c r="I46" s="19" t="str">
        <f>IF(SUMIF(K12:K45,K46,I12:I45)=0,"　",SUMIF(K12:K45,K46,I12:I45))</f>
        <v>　</v>
      </c>
    </row>
    <row r="47" spans="1:9" ht="15" customHeight="1" thickBot="1">
      <c r="A47" s="53"/>
      <c r="B47" s="54"/>
      <c r="C47" s="54"/>
      <c r="D47" s="55"/>
      <c r="E47" s="22">
        <v>9063004</v>
      </c>
      <c r="F47" s="22">
        <v>9290801</v>
      </c>
      <c r="G47" s="23">
        <f t="shared" si="0"/>
        <v>227797</v>
      </c>
      <c r="H47" s="56"/>
      <c r="I47" s="24" t="str">
        <f>IF(SUMIF(K12:K45,K47,I12:I45)=0,"　",SUMIF(K12:K45,K47,I12:I45))</f>
        <v>　</v>
      </c>
    </row>
    <row r="48" spans="1:9" ht="18" customHeight="1">
      <c r="A48" s="25"/>
      <c r="D48" s="26"/>
      <c r="F48" s="7"/>
      <c r="G48" s="7"/>
      <c r="H48" s="25"/>
    </row>
    <row r="49" spans="6:8" ht="18" customHeight="1">
      <c r="F49" s="7"/>
      <c r="G49" s="7"/>
      <c r="H49" s="25"/>
    </row>
    <row r="50" spans="6:8" ht="18" customHeight="1">
      <c r="F50" s="7"/>
      <c r="G50" s="7"/>
      <c r="H50" s="25"/>
    </row>
  </sheetData>
  <mergeCells count="73">
    <mergeCell ref="A16:A17"/>
    <mergeCell ref="E9:F9"/>
    <mergeCell ref="C10:C11"/>
    <mergeCell ref="D10:D11"/>
    <mergeCell ref="H10:I11"/>
    <mergeCell ref="A14:D15"/>
    <mergeCell ref="H14:H15"/>
    <mergeCell ref="A12:A13"/>
    <mergeCell ref="B12:B13"/>
    <mergeCell ref="C12:C13"/>
    <mergeCell ref="D12:D13"/>
    <mergeCell ref="H12:H13"/>
    <mergeCell ref="B16:B17"/>
    <mergeCell ref="C16:C17"/>
    <mergeCell ref="D16:D17"/>
    <mergeCell ref="H16:H17"/>
    <mergeCell ref="H24:H25"/>
    <mergeCell ref="B22:B23"/>
    <mergeCell ref="C22:C23"/>
    <mergeCell ref="D22:D23"/>
    <mergeCell ref="H22:H23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24:A25"/>
    <mergeCell ref="B24:B25"/>
    <mergeCell ref="C24:C25"/>
    <mergeCell ref="D24:D25"/>
    <mergeCell ref="A22:A23"/>
    <mergeCell ref="A26:A27"/>
    <mergeCell ref="B26:B27"/>
    <mergeCell ref="C26:C27"/>
    <mergeCell ref="D26:D27"/>
    <mergeCell ref="H26:H27"/>
    <mergeCell ref="H28:H29"/>
    <mergeCell ref="A28:D29"/>
    <mergeCell ref="A30:A31"/>
    <mergeCell ref="B30:B31"/>
    <mergeCell ref="C30:C31"/>
    <mergeCell ref="D30:D31"/>
    <mergeCell ref="H30:H31"/>
    <mergeCell ref="H32:H33"/>
    <mergeCell ref="A32:D33"/>
    <mergeCell ref="A34:A35"/>
    <mergeCell ref="B34:B35"/>
    <mergeCell ref="C34:C35"/>
    <mergeCell ref="D34:D35"/>
    <mergeCell ref="H34:H35"/>
    <mergeCell ref="H36:H37"/>
    <mergeCell ref="A36:D37"/>
    <mergeCell ref="A38:A39"/>
    <mergeCell ref="B38:B39"/>
    <mergeCell ref="C38:C39"/>
    <mergeCell ref="D38:D39"/>
    <mergeCell ref="H38:H39"/>
    <mergeCell ref="H44:H45"/>
    <mergeCell ref="A44:D45"/>
    <mergeCell ref="A46:D47"/>
    <mergeCell ref="H46:H47"/>
    <mergeCell ref="H40:H41"/>
    <mergeCell ref="A40:D41"/>
    <mergeCell ref="A42:A43"/>
    <mergeCell ref="B42:B43"/>
    <mergeCell ref="C42:C43"/>
    <mergeCell ref="D42:D43"/>
    <mergeCell ref="H42:H43"/>
  </mergeCells>
  <phoneticPr fontId="4"/>
  <dataValidations count="2">
    <dataValidation type="list" allowBlank="1" showInputMessage="1" showErrorMessage="1" sqref="F11">
      <formula1>"調 整 ③,予 算 案 ②,予 算 ②"</formula1>
    </dataValidation>
    <dataValidation type="list" allowBlank="1" showInputMessage="1" showErrorMessage="1" sqref="H12:H13 H26:H45 H16:H23">
      <formula1>"　　,区ＣＭ"</formula1>
    </dataValidation>
  </dataValidations>
  <hyperlinks>
    <hyperlink ref="C16:C17" r:id="rId1" display="資格事務費"/>
    <hyperlink ref="C12:C13" r:id="rId2" display="福祉局及び区役所職員の人件費"/>
    <hyperlink ref="C18:C19" r:id="rId3" display="賦課事務費"/>
    <hyperlink ref="C20:C21" r:id="rId4" display="保険年金システム運用・保守等経費"/>
    <hyperlink ref="C22:C23" r:id="rId5" display="保険年金システム改修等経費"/>
    <hyperlink ref="C24:C25" r:id="rId6" display="標準準拠システム移行経費(保険年金システム)"/>
    <hyperlink ref="C26:C27" r:id="rId7" display="一般事務費"/>
    <hyperlink ref="C30:C31" r:id="rId8" display="徴収費"/>
    <hyperlink ref="C34:C35" r:id="rId9" display="後期高齢者医療広域連合納付金"/>
    <hyperlink ref="C38:C39" r:id="rId10" display="保険料還付金"/>
    <hyperlink ref="C42:C43" r:id="rId11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政令会計</vt:lpstr>
      <vt:lpstr>政令会計!Print_Area</vt:lpstr>
      <vt:lpstr>政令会計!Print_Titles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2022-03-17T03:26:34Z</dcterms:modified>
</cp:coreProperties>
</file>